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<sst xmlns="http://schemas.openxmlformats.org/spreadsheetml/2006/main" count="10744" uniqueCount="346">
  <si>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</si>
  <si>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</si>
  <si>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</si>
  <si>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</si>
  <si>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</si>
  <si>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</si>
  <si>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</si>
  <si>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</si>
  <si>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</si>
  <si>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</si>
  <si>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</si>
  <si>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</si>
  <si>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</si>
  <si>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</si>
  <si>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</si>
  <si>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</si>
  <si>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SIBN</t>
  </si>
  <si>
    <t>share</t>
  </si>
  <si>
    <t>Газпрнефть</t>
  </si>
  <si>
    <t>RUR</t>
  </si>
  <si>
    <t>AMD</t>
  </si>
  <si>
    <t>LKOH</t>
  </si>
  <si>
    <t>ЛУКОЙЛ</t>
  </si>
  <si>
    <t>BYN</t>
  </si>
  <si>
    <t>NLMK</t>
  </si>
  <si>
    <t>НЛМК ао</t>
  </si>
  <si>
    <t>CAD</t>
  </si>
  <si>
    <t>SBER</t>
  </si>
  <si>
    <t>Сбербанк</t>
  </si>
  <si>
    <t>CHF</t>
  </si>
  <si>
    <t>MOEX</t>
  </si>
  <si>
    <t>МосБиржа</t>
  </si>
  <si>
    <t>CNY</t>
  </si>
  <si>
    <t>PHOR</t>
  </si>
  <si>
    <t>ФосАгро ао</t>
  </si>
  <si>
    <t>EUR</t>
  </si>
  <si>
    <t>PLZL</t>
  </si>
  <si>
    <t>Полюс</t>
  </si>
  <si>
    <t>GBP</t>
  </si>
  <si>
    <t>Сумма по акциям:</t>
  </si>
  <si>
    <t>GLD</t>
  </si>
  <si>
    <t>LQDT</t>
  </si>
  <si>
    <t>etf</t>
  </si>
  <si>
    <t>LQDT ETF</t>
  </si>
  <si>
    <t>HKD</t>
  </si>
  <si>
    <t>Сумма по фондам:</t>
  </si>
  <si>
    <t>JPY</t>
  </si>
  <si>
    <t>Рубль</t>
  </si>
  <si>
    <t>KZT</t>
  </si>
  <si>
    <t>Сумма по валютам:</t>
  </si>
  <si>
    <t>Сумма:</t>
  </si>
  <si>
    <t>SLV</t>
  </si>
  <si>
    <t>TRY</t>
  </si>
  <si>
    <t>UAH</t>
  </si>
  <si>
    <t>USD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</si>
  <si>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</si>
  <si>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</si>
  <si>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</si>
  <si>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</si>
  <si>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</si>
  <si>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</si>
  <si>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</si>
  <si>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</si>
  <si>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</si>
  <si>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PHOR - ФосАгро ао 1шт. по 390 RUR (данные из БД)</t>
  </si>
  <si>
    <t>Дивиденд по NVTK - Новатэк ао 16шт. по 45 RUR (данные из БД)</t>
  </si>
  <si>
    <t>Дивиденд по GAZP - ГАЗПРОМ ао 30шт. по 51.03 RUR (данные из БД)</t>
  </si>
  <si>
    <t>Дивиденд по TATNP - Татнфт 3ап 25шт. по 32.71 RUR (данные из БД)</t>
  </si>
  <si>
    <t>Дивиденд по RUAL - РУСАЛ ао 100шт. по 1.21 RUR (данные из БД)</t>
  </si>
  <si>
    <t>Дивиденд по PHOR - ФосАгро ао 2шт. по 318 RUR (данные из БД)</t>
  </si>
  <si>
    <t>Дивиденд по LKOH - ЛУКОЙЛ 4шт. по 256 RUR (данные из БД)</t>
  </si>
  <si>
    <t>Дивиденд по LKOH - ЛУКОЙЛ 4шт. по 537 RUR (данные из БД)</t>
  </si>
  <si>
    <t>Дивиденд по TATNP - Татнфт 3ап 10шт. по 6.86 RUR (данные из БД)</t>
  </si>
  <si>
    <t>Прочий доход</t>
  </si>
  <si>
    <t>Дивиденд по PHOR - ФосАгро ао 2шт. по 465 RUR (данные из БД)</t>
  </si>
  <si>
    <t>Дивиденд по LKOH - ЛУКОЙЛ 10шт. по 438 RUR (данные из БД)</t>
  </si>
  <si>
    <t>Дивиденд по PHOR - ФосАгро ао 6шт. по 264 RUR (данные из БД)</t>
  </si>
  <si>
    <t>Дивиденд по AQUA - ИНАРКТИКА 15шт. по 10 RUR (данные из БД)</t>
  </si>
  <si>
    <t>Дивиденд по HYDR - РусГидро 8000шт. по 0.05 RUR (данные из БД)</t>
  </si>
  <si>
    <t>Дивиденд по ALRS - АЛРОСА ао 100шт. по 3.77 RUR (данные из БД)</t>
  </si>
  <si>
    <t>Дивиденд по SELG - Селигдар 150шт. по 2 RUR (данные из БД)</t>
  </si>
  <si>
    <t>Дивиденд по LKOH - ЛУКОЙЛ 10шт. по 498 RUR (данные из БД)</t>
  </si>
  <si>
    <t>Дивиденд по SIBN - Газпрнефть 225шт. по 19.49 RUR (данные из БД)</t>
  </si>
  <si>
    <t>Дивиденд по ROSN - Роснефть 200шт. по 29.01 RUR (данные из БД)</t>
  </si>
  <si>
    <t>Дивиденд по SBERP - Сбербанк-п 30шт. по 33.3 RUR (данные из БД)</t>
  </si>
  <si>
    <t>Дивиденд по PHOR - ФосАгро ао 28шт. по 15 RUR (данные из БД)</t>
  </si>
  <si>
    <t>Дивиденд по PHOR - ФосАгро ао 28шт. по 294 RUR (данные из БД)</t>
  </si>
  <si>
    <t>Дивиденд по TRNFP - Транснф ап 34шт. по 177.2 RUR (данные из БД)</t>
  </si>
  <si>
    <t>Дивиденд по PHOR - ФосАгро ао 30шт. по 117 RUR (данные из БД)</t>
  </si>
  <si>
    <t>Дивиденд по NVTK - Новатэк ао 85шт. по 35.5 RUR (данные из БД)</t>
  </si>
  <si>
    <t>Дивиденд по SIBN - Газпрнефть 200шт. по 51.96 RUR (данные из БД)</t>
  </si>
  <si>
    <t>Дивиденд по LKOH - ЛУКОЙЛ 20шт. по 514 RUR (данные из БД)</t>
  </si>
  <si>
    <t>Дивиденд по PHOR - ФосАгро ао 30шт. по 126 RUR (данные из БД)</t>
  </si>
  <si>
    <t>Дивиденд по TATNP - Татнфт 3ап 60шт. по 17.39 RUR (данные из БД)</t>
  </si>
  <si>
    <t>Дивиденд по ROSN - Роснефть 230шт. по 36.47 RUR (данные из БД)</t>
  </si>
  <si>
    <t>Дивиденд по TATN - Татнфт 3ао 95шт. по 43.11 RUR (данные из БД)</t>
  </si>
  <si>
    <t>Перечисление ДС для приобретения ценных бумаг. Основной рынок. Субпозиция №10Q6A5 (НДС не обл.) Канал - ВТБО</t>
  </si>
  <si>
    <t>Дивиденд по LKOH - ЛУКОЙЛ 20шт. по 541 RUR (данные из БД)</t>
  </si>
  <si>
    <t>Дивиденд по PHOR - ФосАгро ао 30шт. по 87 RUR (данные из БД)</t>
  </si>
  <si>
    <t>Дивиденд по SIBN - Газпрнефть 330шт. по 27.21 RUR (данные из БД)</t>
  </si>
  <si>
    <t>Дивиденд по MOEX - МосБиржа 400шт. по 26.11 RUR (данные из БД)</t>
  </si>
  <si>
    <t>Дивиденд по SBER - Сбербанк 240шт. по 34.84 RUR (данные из БД)</t>
  </si>
  <si>
    <t>Дивиденд по ROSN - Роснефть 330шт. по 14.68 RUR (данные из БД)</t>
  </si>
  <si>
    <t>Дивиденд по PHOR - ФосАгро ао 15шт. по 273 RUR (данные из БД)</t>
  </si>
  <si>
    <t>Дивиденд по SIBN - Газпрнефть 400шт. по 17.3 RUR (данные из БД)</t>
  </si>
  <si>
    <t>Дивиденд по TATN - Татнфт 3ао 300шт. по 14.35 RUR (данные из БД)</t>
  </si>
  <si>
    <t>Дивиденд по PLZL - Полюс 2шт. по 36 RUR (данные из БД)</t>
  </si>
  <si>
    <t>Дивиденд по LKOH - ЛУКОЙЛ 30шт. по 397 RUR (данные из БД)</t>
  </si>
  <si>
    <t>Дивиденд по ROSN - Роснефть 630шт. по 11.56 RUR (данные из БД)</t>
  </si>
  <si>
    <t>Дивиденд по LKOH - ЛУКОЙЛ 30шт. по 278 RUR (данные из БД)</t>
  </si>
  <si>
    <t>Дивиденд по PLZL - Полюс 2шт. по 56.8 RUR (данные из БД)</t>
  </si>
  <si>
    <t>Дивиденд по SIBN - Газпрнефть 400шт. по 28.11 RUR (данные из БД)</t>
  </si>
  <si>
    <t>Дивиденд по MOEX - МосБиржа 400шт. по 19.57 RUR (данные из БД)</t>
  </si>
  <si>
    <t>Дивиденд по PLZL - Полюс 2шт. по 29.05 RUR (данные из БД)</t>
  </si>
  <si>
    <t>Дивиденд по SBER - Сбербанк 300шт. по 37.64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</si>
  <si>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</si>
  <si>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</si>
  <si>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</si>
  <si>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</si>
  <si>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</si>
  <si>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</si>
  <si>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</si>
  <si>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</si>
  <si>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</si>
  <si>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SBERP</t>
  </si>
  <si>
    <t>CHMF</t>
  </si>
  <si>
    <t>SGZH</t>
  </si>
  <si>
    <t>GAZP</t>
  </si>
  <si>
    <t>NVTK</t>
  </si>
  <si>
    <t>RUAL</t>
  </si>
  <si>
    <t>MAGN</t>
  </si>
  <si>
    <t>TATNP</t>
  </si>
  <si>
    <t>ENPG</t>
  </si>
  <si>
    <t>ROSN</t>
  </si>
  <si>
    <t>IRAO</t>
  </si>
  <si>
    <t>SNGSP</t>
  </si>
  <si>
    <t>SMLT</t>
  </si>
  <si>
    <t>MGNT</t>
  </si>
  <si>
    <t>BANEP</t>
  </si>
  <si>
    <t>FESH</t>
  </si>
  <si>
    <t>TATN</t>
  </si>
  <si>
    <t>GMKN</t>
  </si>
  <si>
    <t>ALRS</t>
  </si>
  <si>
    <t>PIKK</t>
  </si>
  <si>
    <t>UPRO</t>
  </si>
  <si>
    <t>MTLR</t>
  </si>
  <si>
    <t>AQUA</t>
  </si>
  <si>
    <t>RASP</t>
  </si>
  <si>
    <t>BSPB</t>
  </si>
  <si>
    <t>VTBR</t>
  </si>
  <si>
    <t>NKNCP</t>
  </si>
  <si>
    <t>HYDR</t>
  </si>
  <si>
    <t>AFLT</t>
  </si>
  <si>
    <t>ABIO</t>
  </si>
  <si>
    <t>AFKS</t>
  </si>
  <si>
    <t>POSI</t>
  </si>
  <si>
    <t>GLTR</t>
  </si>
  <si>
    <t>ROLO</t>
  </si>
  <si>
    <t>RGSS</t>
  </si>
  <si>
    <t>RENI</t>
  </si>
  <si>
    <t>IRKT</t>
  </si>
  <si>
    <t>KAZT</t>
  </si>
  <si>
    <t>LENT</t>
  </si>
  <si>
    <t>TUZA</t>
  </si>
  <si>
    <t>GEMC</t>
  </si>
  <si>
    <t>YNDX</t>
  </si>
  <si>
    <t>SELG</t>
  </si>
  <si>
    <t>T</t>
  </si>
  <si>
    <t>KZOSP</t>
  </si>
  <si>
    <t>SVET</t>
  </si>
  <si>
    <t>TTLK</t>
  </si>
  <si>
    <t>AGRO</t>
  </si>
  <si>
    <t>RTKMP</t>
  </si>
  <si>
    <t>VKCO</t>
  </si>
  <si>
    <t>OGKB</t>
  </si>
  <si>
    <t>AVAN</t>
  </si>
  <si>
    <t>RNFT</t>
  </si>
  <si>
    <t>SNGS</t>
  </si>
  <si>
    <t>TRNFP</t>
  </si>
  <si>
    <t>SIBN
Газпрнефть</t>
  </si>
  <si>
    <t>LKOH
ЛУКОЙЛ</t>
  </si>
  <si>
    <t>NLMK
НЛМК ао</t>
  </si>
  <si>
    <t>SBER
Сбербанк</t>
  </si>
  <si>
    <t>MOEX
МосБиржа</t>
  </si>
  <si>
    <t>PHOR
ФосАгро ао</t>
  </si>
  <si>
    <t>PLZL
Полюс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</si>
  <si>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</si>
  <si>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</si>
  <si>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</si>
  <si>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</si>
  <si>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</si>
  <si>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</si>
  <si>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</si>
  <si>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</si>
  <si>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</si>
  <si>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ап</t>
  </si>
  <si>
    <t>Сбербанк России ПАО ао</t>
  </si>
  <si>
    <t>ПАО "НЛМК" ао</t>
  </si>
  <si>
    <t>НК ЛУКОЙЛ (ПАО) - ао</t>
  </si>
  <si>
    <t>Северсталь (ПАО)ао</t>
  </si>
  <si>
    <t>Сегежа ао</t>
  </si>
  <si>
    <t>"Газпром" (ПАО) ао</t>
  </si>
  <si>
    <t>ПАО "НОВАТЭК" ао</t>
  </si>
  <si>
    <t>ФосАгро ПАО ао</t>
  </si>
  <si>
    <t>РУСАЛ ОК МКПАО ао</t>
  </si>
  <si>
    <t>"Магнитогорск.мет.комб" ПАО ао</t>
  </si>
  <si>
    <t>ПАО "Татнефть" ап 3 вып.</t>
  </si>
  <si>
    <t>МКПАО ЭН+ ГРУП ао</t>
  </si>
  <si>
    <t>ПАО НК Роснефть</t>
  </si>
  <si>
    <t>"Интер РАО" ПАО ао</t>
  </si>
  <si>
    <t>Сургутнефтегаз ПАО ап</t>
  </si>
  <si>
    <t>ГК Самолет ао</t>
  </si>
  <si>
    <t>"Магнит" ПАО ао</t>
  </si>
  <si>
    <t>Башнефть АНК ап</t>
  </si>
  <si>
    <t>ДВ морское пароходство ПАО ао</t>
  </si>
  <si>
    <t>ПАО Московская Биржа</t>
  </si>
  <si>
    <t>ПАО "Татнефть" ао</t>
  </si>
  <si>
    <t>ГМК "Нор.Никель" ПАО ао</t>
  </si>
  <si>
    <t>АЛРОСА ПАО ао</t>
  </si>
  <si>
    <t>Газпром нефть ПАО ао</t>
  </si>
  <si>
    <t>ПИК СЗ (ПАО) ао</t>
  </si>
  <si>
    <t>Юнипро ПАО ао</t>
  </si>
  <si>
    <t>Мечел ПАО ао</t>
  </si>
  <si>
    <t>ПАО ИНАРКТИКА</t>
  </si>
  <si>
    <t>ПАО Распадская ао</t>
  </si>
  <si>
    <t>ПАО "Банк "Санкт-Петербург" ао</t>
  </si>
  <si>
    <t>ао ПАО Банк ВТБ</t>
  </si>
  <si>
    <t>"Нижнекамскнефтехим" ПАО ап</t>
  </si>
  <si>
    <t>ПАО "РусГидро"</t>
  </si>
  <si>
    <t>Аэрофлот-росс.авиалин(ПАО)ао</t>
  </si>
  <si>
    <t>ПАО "Артген"</t>
  </si>
  <si>
    <t>АФК "Система" ПАО ао</t>
  </si>
  <si>
    <t>Группа Позитив ао</t>
  </si>
  <si>
    <t>ГДР Globaltrans Invest ORD SHS</t>
  </si>
  <si>
    <t>"Русолово" ПАО ао</t>
  </si>
  <si>
    <t>Росгосстрах СК ПАО ао</t>
  </si>
  <si>
    <t>Ренессанс Страхование ао</t>
  </si>
  <si>
    <t>Корпорация"ИРКУТ" ПАО ак.об.-3</t>
  </si>
  <si>
    <t>Куйбышевазот ПАО ао</t>
  </si>
  <si>
    <t>Лента МКПАО ао</t>
  </si>
  <si>
    <t>Туймаз. завод автобетоновозов</t>
  </si>
  <si>
    <t>ГДР ЕвроМедЦентр GEMC</t>
  </si>
  <si>
    <t>PLLC Yandex N.V. class A shs</t>
  </si>
  <si>
    <t>ПАО "Селигдар"  ао</t>
  </si>
  <si>
    <t>ГДР TCS Group Holding ORD SHS</t>
  </si>
  <si>
    <t>ПАО "Органический синтез" ап</t>
  </si>
  <si>
    <t>Светофор Групп ао</t>
  </si>
  <si>
    <t>"Таттелеком" ПАО ао</t>
  </si>
  <si>
    <t>ГДР ROS AGRO PLC ORD SHS</t>
  </si>
  <si>
    <t>Ростелеком (ПАО) ап.</t>
  </si>
  <si>
    <t>ГДР VK Company Limited ORD SHS</t>
  </si>
  <si>
    <t>ОГК-2 ПАО ао</t>
  </si>
  <si>
    <t>АКБ "АВАНГАРД" ПАО ао</t>
  </si>
  <si>
    <t>БПИФ Ликвидность УК ВИМ</t>
  </si>
  <si>
    <t>РуссНефть НК ПАО ао</t>
  </si>
  <si>
    <t>Международная компания ПАО ВК</t>
  </si>
  <si>
    <t>Сургутнефтегаз ПАО акции об.</t>
  </si>
  <si>
    <t>Транснефть ПАО акц.пр.</t>
  </si>
  <si>
    <t>repo</t>
  </si>
  <si>
    <t>Разница между суммами по специальным сделкам РЕПО ¹</t>
  </si>
  <si>
    <t>dohod</t>
  </si>
  <si>
    <t>Комиссия банка за внебиржевые Спецсделки РЕПО</t>
  </si>
  <si>
    <t>Полюс ПАО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</si>
  <si>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</si>
  <si>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</si>
  <si>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</si>
  <si>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</si>
  <si>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</si>
  <si>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</si>
  <si>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</si>
  <si>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</si>
  <si>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</si>
  <si>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</si>
  <si>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</si>
  <si>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</t>
  </si>
  <si>
    <t>Новатэк ао</t>
  </si>
  <si>
    <t>ГАЗПРОМ ао</t>
  </si>
  <si>
    <t>Татнфт 3ап</t>
  </si>
  <si>
    <t>РУСАЛ ао</t>
  </si>
  <si>
    <t>ИНАРКТИКА</t>
  </si>
  <si>
    <t>РусГидро</t>
  </si>
  <si>
    <t>АЛРОСА ао</t>
  </si>
  <si>
    <t>Селигдар</t>
  </si>
  <si>
    <t>Роснефть</t>
  </si>
  <si>
    <t>Сбербанк-п</t>
  </si>
  <si>
    <t>Транснф ап</t>
  </si>
  <si>
    <t>Татнфт 3ао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</si>
  <si>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</si>
  <si>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</si>
  <si>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</si>
  <si>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</si>
  <si>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</si>
  <si>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</si>
  <si>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</si>
  <si>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</si>
  <si>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</si>
  <si>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</si>
  <si>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</si>
  <si>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</si>
  <si>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</si>
  <si>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</si>
  <si>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</si>
  <si>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</si>
  <si>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СевСт-ао</t>
  </si>
  <si>
    <t>Сегежа</t>
  </si>
  <si>
    <t>ММК</t>
  </si>
  <si>
    <t>ЭН+ГРУП ао</t>
  </si>
  <si>
    <t>ИнтерРАОао</t>
  </si>
  <si>
    <t>Сургнфгз-п</t>
  </si>
  <si>
    <t>Самолет ао</t>
  </si>
  <si>
    <t>Магнит ао</t>
  </si>
  <si>
    <t>Башнефт ап</t>
  </si>
  <si>
    <t>ДВМП ао</t>
  </si>
  <si>
    <t>ГМКНорНик</t>
  </si>
  <si>
    <t>ПИК ао</t>
  </si>
  <si>
    <t>Юнипро ао</t>
  </si>
  <si>
    <t>Мечел ао</t>
  </si>
  <si>
    <t>Распадская</t>
  </si>
  <si>
    <t>БСП ао</t>
  </si>
  <si>
    <t>ВТБ ао</t>
  </si>
  <si>
    <t>НКНХ ап</t>
  </si>
  <si>
    <t>Аэрофлот</t>
  </si>
  <si>
    <t>iАРТГЕН ао</t>
  </si>
  <si>
    <t>Система ао</t>
  </si>
  <si>
    <t>iПозитив</t>
  </si>
  <si>
    <t>GLTR-гдр</t>
  </si>
  <si>
    <t>Русолово</t>
  </si>
  <si>
    <t>РГС СК ао</t>
  </si>
  <si>
    <t>Ренессанс</t>
  </si>
  <si>
    <t>Яковлев-3</t>
  </si>
  <si>
    <t>Куйбазот</t>
  </si>
  <si>
    <t>Лента ао</t>
  </si>
  <si>
    <t>ТЗА ао</t>
  </si>
  <si>
    <t>МКПАО ЮМГ</t>
  </si>
  <si>
    <t>Yandex clA</t>
  </si>
  <si>
    <t>Т-Техно ао</t>
  </si>
  <si>
    <t>ОргСинт ап</t>
  </si>
  <si>
    <t>Светофор</t>
  </si>
  <si>
    <t>Таттел. ао</t>
  </si>
  <si>
    <t>AGRO-гдр</t>
  </si>
  <si>
    <t>Ростел -ап</t>
  </si>
  <si>
    <t>МКПАО "ВК"</t>
  </si>
  <si>
    <t>ОГК-2 ао</t>
  </si>
  <si>
    <t>Авангрд-ао</t>
  </si>
  <si>
    <t>РуссНфт ао</t>
  </si>
  <si>
    <t>Сургнфгз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</si>
</sst>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400</v>
      </c>
      <c r="F2" s="6" t="n">
        <v>481.25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-0.0455</v>
      </c>
      <c r="L2" s="6" t="n">
        <v>499.8</v>
      </c>
      <c r="M2" s="17" t="n">
        <v>11.43</v>
      </c>
      <c r="N2" s="16"/>
      <c r="O2" s="16" t="s">
        <v>20</v>
      </c>
      <c r="P2" s="17" t="n">
        <v>0.234375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30</v>
      </c>
      <c r="F3" s="6" t="n">
        <v>4547.5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0.0881</v>
      </c>
      <c r="L3" s="6" t="n">
        <v>6732.13</v>
      </c>
      <c r="M3" s="17" t="n">
        <v>8.1</v>
      </c>
      <c r="N3" s="16"/>
      <c r="O3" s="16" t="s">
        <v>23</v>
      </c>
      <c r="P3" s="17" t="n">
        <v>27.97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1600</v>
      </c>
      <c r="F4" s="6" t="n">
        <v>71.56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-0.4008</v>
      </c>
      <c r="L4" s="6" t="n">
        <v>103.95</v>
      </c>
      <c r="M4" s="17" t="n">
        <v>6.8</v>
      </c>
      <c r="N4" s="16"/>
      <c r="O4" s="16" t="s">
        <v>26</v>
      </c>
      <c r="P4" s="17" t="n">
        <v>60.218294172595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300</v>
      </c>
      <c r="F5" s="6" t="n">
        <v>278.32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0.1682</v>
      </c>
      <c r="L5" s="6" t="n">
        <v>265.8</v>
      </c>
      <c r="M5" s="17" t="n">
        <v>4.96</v>
      </c>
      <c r="N5" s="16"/>
      <c r="O5" s="16" t="s">
        <v>29</v>
      </c>
      <c r="P5" s="17" t="n">
        <v>103.1075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400</v>
      </c>
      <c r="F6" s="6" t="n">
        <v>154.65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0.1001</v>
      </c>
      <c r="L6" s="6" t="n">
        <v>171.12</v>
      </c>
      <c r="M6" s="17" t="n">
        <v>3.67</v>
      </c>
      <c r="N6" s="16"/>
      <c r="O6" s="16" t="s">
        <v>32</v>
      </c>
      <c r="P6" s="17" t="n">
        <v>12.4175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</v>
      </c>
      <c r="F7" s="6" t="n">
        <v>5608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0.0994</v>
      </c>
      <c r="L7" s="6" t="n">
        <v>7234.89</v>
      </c>
      <c r="M7" s="17" t="n">
        <v>3.33</v>
      </c>
      <c r="N7" s="16"/>
      <c r="O7" s="16" t="s">
        <v>35</v>
      </c>
      <c r="P7" s="17" t="n">
        <v>96.7538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2</v>
      </c>
      <c r="F8" s="6" t="n">
        <v>1158.8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-0.1467</v>
      </c>
      <c r="L8" s="6" t="n">
        <v>2122.05</v>
      </c>
      <c r="M8" s="17" t="n">
        <v>0.14</v>
      </c>
      <c r="N8" s="16"/>
      <c r="O8" s="16" t="s">
        <v>38</v>
      </c>
      <c r="P8" s="17" t="n">
        <v>113.2133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39</v>
      </c>
      <c r="I9" s="4"/>
      <c r="J9" s="5" t="s">
        <f>=SUM(J2:J8)</f>
      </c>
      <c r="K9" s="4"/>
      <c r="L9" s="4"/>
      <c r="M9" s="10" t="s">
        <f>=J9/J14</f>
      </c>
      <c r="N9" s="16"/>
      <c r="O9" s="16" t="s">
        <v>40</v>
      </c>
      <c r="P9" s="17" t="n">
        <v>11711</v>
      </c>
      <c r="Q9" s="6" t="s">
        <f>=P9/$P$13</f>
      </c>
    </row>
    <row collapsed="false" customFormat="false" customHeight="false" hidden="false" ht="12.1" outlineLevel="0" r="10">
      <c r="A10" s="16" t="s">
        <v>41</v>
      </c>
      <c r="B10" s="16" t="s">
        <v>42</v>
      </c>
      <c r="C10" s="16" t="s">
        <v>43</v>
      </c>
      <c r="D10" s="16" t="s">
        <v>19</v>
      </c>
      <c r="E10" s="7" t="n">
        <v>502670</v>
      </c>
      <c r="F10" s="6" t="n">
        <v>2.0626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0.1759</v>
      </c>
      <c r="L10" s="6" t="n">
        <v>1.91</v>
      </c>
      <c r="M10" s="17" t="n">
        <v>61.57</v>
      </c>
      <c r="N10" s="16"/>
      <c r="O10" s="16" t="s">
        <v>44</v>
      </c>
      <c r="P10" s="17" t="n">
        <v>10.6786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45</v>
      </c>
      <c r="I11" s="4"/>
      <c r="J11" s="5" t="s">
        <f>=SUM(J10:J10)</f>
      </c>
      <c r="K11" s="4"/>
      <c r="L11" s="4"/>
      <c r="M11" s="10" t="s">
        <f>=J11/J14</f>
      </c>
      <c r="N11" s="16"/>
      <c r="O11" s="16" t="s">
        <v>46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19</v>
      </c>
      <c r="B12" s="16" t="s">
        <v>3</v>
      </c>
      <c r="C12" s="16" t="s">
        <v>47</v>
      </c>
      <c r="D12" s="16" t="s">
        <v>19</v>
      </c>
      <c r="E12" s="7" t="n">
        <v>74.52</v>
      </c>
      <c r="F12" s="6" t="n">
        <v>1</v>
      </c>
      <c r="G12" s="17" t="n">
        <v>0</v>
      </c>
      <c r="H12" s="6" t="n">
        <v>0</v>
      </c>
      <c r="I12" s="16"/>
      <c r="J12" s="6" t="s">
        <f>=E12*F12</f>
      </c>
      <c r="K12" s="17"/>
      <c r="L12" s="6"/>
      <c r="M12" s="17"/>
      <c r="N12" s="16"/>
      <c r="O12" s="16" t="s">
        <v>48</v>
      </c>
      <c r="P12" s="17" t="n">
        <v>0.1881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4"/>
      <c r="H13" s="4" t="s">
        <v>49</v>
      </c>
      <c r="I13" s="4"/>
      <c r="J13" s="5" t="s">
        <f>=SUM(J12:J12)</f>
      </c>
      <c r="K13" s="4"/>
      <c r="L13" s="4"/>
      <c r="M13" s="10" t="s">
        <f>=J13/J14</f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50</v>
      </c>
      <c r="I14" s="4"/>
      <c r="J14" s="5" t="s">
        <f>=J9+J11+J13</f>
      </c>
      <c r="K14" s="17"/>
      <c r="L14" s="6"/>
      <c r="M14" s="17"/>
      <c r="N14" s="16"/>
      <c r="O14" s="16" t="s">
        <v>51</v>
      </c>
      <c r="P14" s="17" t="n">
        <v>170.5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52</v>
      </c>
      <c r="P15" s="17" t="n">
        <v>1.81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53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54</v>
      </c>
      <c r="P17" s="17" t="n">
        <v>83.8058</v>
      </c>
      <c r="Q17" s="6" t="s">
        <f>=P17/$P$13</f>
      </c>
    </row>
  </sheetData>
  <mergeCells>
    <mergeCell ref="H9:I9"/>
    <mergeCell ref="H11:I11"/>
    <mergeCell ref="H13:I1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55</v>
      </c>
      <c r="B1" s="18" t="s">
        <v>9</v>
      </c>
      <c r="C1" s="18" t="s">
        <v>56</v>
      </c>
      <c r="D1" s="18" t="s">
        <v>57</v>
      </c>
      <c r="E1" s="18" t="s">
        <v>58</v>
      </c>
      <c r="F1" s="18" t="s">
        <v>59</v>
      </c>
      <c r="G1" s="18" t="s">
        <v>60</v>
      </c>
      <c r="H1" s="18" t="s">
        <v>61</v>
      </c>
      <c r="I1" s="18" t="s">
        <v>62</v>
      </c>
    </row>
    <row collapsed="false" customFormat="false" customHeight="false" hidden="false" ht="12.1" outlineLevel="0" r="2">
      <c r="A2" s="13" t="n">
        <v>44599</v>
      </c>
      <c r="B2" s="6" t="n">
        <v>10000</v>
      </c>
      <c r="C2" s="6" t="n">
        <v>10000</v>
      </c>
      <c r="D2" s="16" t="s">
        <v>63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44613</v>
      </c>
      <c r="B3" s="6" t="n">
        <v>10000</v>
      </c>
      <c r="C3" s="6" t="n">
        <v>10000</v>
      </c>
      <c r="D3" s="16" t="s">
        <v>63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44616</v>
      </c>
      <c r="B4" s="6" t="n">
        <v>14000</v>
      </c>
      <c r="C4" s="6" t="n">
        <v>14000</v>
      </c>
      <c r="D4" s="16" t="s">
        <v>63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44673</v>
      </c>
      <c r="B5" s="6" t="n">
        <v>20000</v>
      </c>
      <c r="C5" s="6" t="n">
        <v>20000</v>
      </c>
      <c r="D5" s="16" t="s">
        <v>63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44714</v>
      </c>
      <c r="B6" s="6" t="n">
        <v>10000</v>
      </c>
      <c r="C6" s="6" t="n">
        <v>10000</v>
      </c>
      <c r="D6" s="16" t="s">
        <v>63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44820</v>
      </c>
      <c r="B7" s="6" t="n">
        <v>36000</v>
      </c>
      <c r="C7" s="6" t="n">
        <v>36000</v>
      </c>
      <c r="D7" s="16" t="s">
        <v>63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44824</v>
      </c>
      <c r="B8" s="6" t="n">
        <v>50000</v>
      </c>
      <c r="C8" s="6" t="n">
        <v>50000</v>
      </c>
      <c r="D8" s="16" t="s">
        <v>63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44833</v>
      </c>
      <c r="B9" s="6" t="n">
        <v>25000</v>
      </c>
      <c r="C9" s="6" t="n">
        <v>25000</v>
      </c>
      <c r="D9" s="16" t="s">
        <v>63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44837</v>
      </c>
      <c r="B10" s="6" t="n">
        <v>-390</v>
      </c>
      <c r="C10" s="6" t="n">
        <v>-390</v>
      </c>
      <c r="D10" s="16" t="s">
        <v>64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44837</v>
      </c>
      <c r="B11" s="6" t="n">
        <v>-390.000001</v>
      </c>
      <c r="C11" s="6" t="n">
        <v>-390.000001</v>
      </c>
      <c r="D11" s="16" t="s">
        <v>64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44843</v>
      </c>
      <c r="B12" s="6" t="n">
        <v>-720</v>
      </c>
      <c r="C12" s="6" t="n">
        <v>-720</v>
      </c>
      <c r="D12" s="16" t="s">
        <v>65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44845</v>
      </c>
      <c r="B13" s="6" t="n">
        <v>-1530.9</v>
      </c>
      <c r="C13" s="6" t="n">
        <v>-1530.9</v>
      </c>
      <c r="D13" s="16" t="s">
        <v>66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44845</v>
      </c>
      <c r="B14" s="6" t="n">
        <v>-817.75</v>
      </c>
      <c r="C14" s="6" t="n">
        <v>-817.75</v>
      </c>
      <c r="D14" s="16" t="s">
        <v>67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44854</v>
      </c>
      <c r="B15" s="6" t="n">
        <v>-121</v>
      </c>
      <c r="C15" s="6" t="n">
        <v>-121</v>
      </c>
      <c r="D15" s="16" t="s">
        <v>68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44914</v>
      </c>
      <c r="B16" s="6" t="n">
        <v>-636</v>
      </c>
      <c r="C16" s="6" t="n">
        <v>-636</v>
      </c>
      <c r="D16" s="16" t="s">
        <v>69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44916</v>
      </c>
      <c r="B17" s="6" t="n">
        <v>-1024</v>
      </c>
      <c r="C17" s="6" t="n">
        <v>-1024</v>
      </c>
      <c r="D17" s="16" t="s">
        <v>70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44916</v>
      </c>
      <c r="B18" s="6" t="n">
        <v>-2148</v>
      </c>
      <c r="C18" s="6" t="n">
        <v>-2148</v>
      </c>
      <c r="D18" s="16" t="s">
        <v>71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44921</v>
      </c>
      <c r="B19" s="6" t="n">
        <v>225000</v>
      </c>
      <c r="C19" s="6" t="n">
        <v>225000</v>
      </c>
      <c r="D19" s="16" t="s">
        <v>63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44936</v>
      </c>
      <c r="B20" s="6" t="n">
        <v>-68.6</v>
      </c>
      <c r="C20" s="6" t="n">
        <v>-68.6</v>
      </c>
      <c r="D20" s="16" t="s">
        <v>72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44977.647916667</v>
      </c>
      <c r="B21" s="6" t="n">
        <v>-52000</v>
      </c>
      <c r="C21" s="6" t="n">
        <v>0</v>
      </c>
      <c r="D21" s="16" t="s">
        <v>73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45020</v>
      </c>
      <c r="B22" s="6" t="n">
        <v>-930</v>
      </c>
      <c r="C22" s="6" t="n">
        <v>-930</v>
      </c>
      <c r="D22" s="16" t="s">
        <v>74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45082</v>
      </c>
      <c r="B23" s="6" t="n">
        <v>-4380</v>
      </c>
      <c r="C23" s="6" t="n">
        <v>-4380</v>
      </c>
      <c r="D23" s="16" t="s">
        <v>75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45118</v>
      </c>
      <c r="B24" s="6" t="n">
        <v>-1584</v>
      </c>
      <c r="C24" s="6" t="n">
        <v>-1584</v>
      </c>
      <c r="D24" s="16" t="s">
        <v>76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45118</v>
      </c>
      <c r="B25" s="6" t="n">
        <v>-150</v>
      </c>
      <c r="C25" s="6" t="n">
        <v>-150</v>
      </c>
      <c r="D25" s="16" t="s">
        <v>77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45118</v>
      </c>
      <c r="B26" s="6" t="n">
        <v>-402.03836</v>
      </c>
      <c r="C26" s="6" t="n">
        <v>-402.03836</v>
      </c>
      <c r="D26" s="16" t="s">
        <v>78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45217</v>
      </c>
      <c r="B27" s="6" t="n">
        <v>-377</v>
      </c>
      <c r="C27" s="6" t="n">
        <v>-377</v>
      </c>
      <c r="D27" s="16" t="s">
        <v>79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45263</v>
      </c>
      <c r="B28" s="6" t="n">
        <v>-300</v>
      </c>
      <c r="C28" s="6" t="n">
        <v>-300</v>
      </c>
      <c r="D28" s="16" t="s">
        <v>80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45286</v>
      </c>
      <c r="B29" s="6" t="n">
        <v>30000</v>
      </c>
      <c r="C29" s="6" t="n">
        <v>30000</v>
      </c>
      <c r="D29" s="16" t="s">
        <v>63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45288</v>
      </c>
      <c r="B30" s="6" t="n">
        <v>350000</v>
      </c>
      <c r="C30" s="6" t="n">
        <v>350000</v>
      </c>
      <c r="D30" s="16" t="s">
        <v>63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45289</v>
      </c>
      <c r="B31" s="6" t="n">
        <v>20000</v>
      </c>
      <c r="C31" s="6" t="n">
        <v>20000</v>
      </c>
      <c r="D31" s="16" t="s">
        <v>63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45392.653472222</v>
      </c>
      <c r="B32" s="6" t="n">
        <v>-52000</v>
      </c>
      <c r="C32" s="6" t="n">
        <v>0</v>
      </c>
      <c r="D32" s="16" t="s">
        <v>73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45419</v>
      </c>
      <c r="B33" s="6" t="n">
        <v>-4980</v>
      </c>
      <c r="C33" s="6" t="n">
        <v>-4980</v>
      </c>
      <c r="D33" s="16" t="s">
        <v>81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45481</v>
      </c>
      <c r="B34" s="6" t="n">
        <v>-4385.25</v>
      </c>
      <c r="C34" s="6" t="n">
        <v>-4385.25</v>
      </c>
      <c r="D34" s="16" t="s">
        <v>82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45482</v>
      </c>
      <c r="B35" s="6" t="n">
        <v>-5802</v>
      </c>
      <c r="C35" s="6" t="n">
        <v>-5802</v>
      </c>
      <c r="D35" s="16" t="s">
        <v>83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45484</v>
      </c>
      <c r="B36" s="6" t="n">
        <v>-999</v>
      </c>
      <c r="C36" s="6" t="n">
        <v>-999</v>
      </c>
      <c r="D36" s="16" t="s">
        <v>84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45484</v>
      </c>
      <c r="B37" s="6" t="n">
        <v>-420</v>
      </c>
      <c r="C37" s="6" t="n">
        <v>-420</v>
      </c>
      <c r="D37" s="16" t="s">
        <v>85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45484</v>
      </c>
      <c r="B38" s="6" t="n">
        <v>-8232</v>
      </c>
      <c r="C38" s="6" t="n">
        <v>-8232</v>
      </c>
      <c r="D38" s="16" t="s">
        <v>86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45491</v>
      </c>
      <c r="B39" s="6" t="n">
        <v>-6024.8</v>
      </c>
      <c r="C39" s="6" t="n">
        <v>-6024.8</v>
      </c>
      <c r="D39" s="16" t="s">
        <v>87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45557</v>
      </c>
      <c r="B40" s="6" t="n">
        <v>-3510</v>
      </c>
      <c r="C40" s="6" t="n">
        <v>-3510</v>
      </c>
      <c r="D40" s="16" t="s">
        <v>88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45576</v>
      </c>
      <c r="B41" s="6" t="n">
        <v>-3017.5</v>
      </c>
      <c r="C41" s="6" t="n">
        <v>-3017.5</v>
      </c>
      <c r="D41" s="16" t="s">
        <v>89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45579</v>
      </c>
      <c r="B42" s="6" t="n">
        <v>-10392</v>
      </c>
      <c r="C42" s="6" t="n">
        <v>-10392</v>
      </c>
      <c r="D42" s="16" t="s">
        <v>90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45595</v>
      </c>
      <c r="B43" s="6" t="n">
        <v>140000</v>
      </c>
      <c r="C43" s="6" t="n">
        <v>140000</v>
      </c>
      <c r="D43" s="16" t="s">
        <v>63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45607</v>
      </c>
      <c r="B44" s="6" t="n">
        <v>60000</v>
      </c>
      <c r="C44" s="6" t="n">
        <v>60000</v>
      </c>
      <c r="D44" s="16" t="s">
        <v>63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45611</v>
      </c>
      <c r="B45" s="6" t="n">
        <v>50000</v>
      </c>
      <c r="C45" s="6" t="n">
        <v>50000</v>
      </c>
      <c r="D45" s="16" t="s">
        <v>63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45624</v>
      </c>
      <c r="B46" s="6" t="n">
        <v>50000</v>
      </c>
      <c r="C46" s="6" t="n">
        <v>50000</v>
      </c>
      <c r="D46" s="16" t="s">
        <v>63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45643</v>
      </c>
      <c r="B47" s="6" t="n">
        <v>-10280</v>
      </c>
      <c r="C47" s="6" t="n">
        <v>-10280</v>
      </c>
      <c r="D47" s="16" t="s">
        <v>91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45646</v>
      </c>
      <c r="B48" s="6" t="n">
        <v>100000</v>
      </c>
      <c r="C48" s="6" t="n">
        <v>100000</v>
      </c>
      <c r="D48" s="16" t="s">
        <v>63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45648</v>
      </c>
      <c r="B49" s="6" t="n">
        <v>-3780</v>
      </c>
      <c r="C49" s="6" t="n">
        <v>-3780</v>
      </c>
      <c r="D49" s="16" t="s">
        <v>92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45665</v>
      </c>
      <c r="B50" s="6" t="n">
        <v>-1043.4</v>
      </c>
      <c r="C50" s="6" t="n">
        <v>-1043.4</v>
      </c>
      <c r="D50" s="16" t="s">
        <v>93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45667</v>
      </c>
      <c r="B51" s="6" t="n">
        <v>-8388.1</v>
      </c>
      <c r="C51" s="6" t="n">
        <v>-8388.1</v>
      </c>
      <c r="D51" s="16" t="s">
        <v>94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45805.653472222</v>
      </c>
      <c r="B52" s="6" t="n">
        <v>-52000</v>
      </c>
      <c r="C52" s="6" t="n">
        <v>0</v>
      </c>
      <c r="D52" s="16" t="s">
        <v>73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45810</v>
      </c>
      <c r="B53" s="6" t="n">
        <v>-4095.45</v>
      </c>
      <c r="C53" s="6" t="n">
        <v>-4095.45</v>
      </c>
      <c r="D53" s="16" t="s">
        <v>95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45810</v>
      </c>
      <c r="B54" s="6" t="n">
        <v>400000</v>
      </c>
      <c r="C54" s="6" t="n">
        <v>400000</v>
      </c>
      <c r="D54" s="16" t="s">
        <v>96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45811</v>
      </c>
      <c r="B55" s="6" t="n">
        <v>-10820</v>
      </c>
      <c r="C55" s="6" t="n">
        <v>-10820</v>
      </c>
      <c r="D55" s="16" t="s">
        <v>97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45817</v>
      </c>
      <c r="B56" s="6" t="n">
        <v>-2610</v>
      </c>
      <c r="C56" s="6" t="n">
        <v>-2610</v>
      </c>
      <c r="D56" s="16" t="s">
        <v>98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45846</v>
      </c>
      <c r="B57" s="6" t="n">
        <v>-8979.3</v>
      </c>
      <c r="C57" s="6" t="n">
        <v>-8979.3</v>
      </c>
      <c r="D57" s="16" t="s">
        <v>99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45848</v>
      </c>
      <c r="B58" s="6" t="n">
        <v>-10444</v>
      </c>
      <c r="C58" s="6" t="n">
        <v>-10444</v>
      </c>
      <c r="D58" s="16" t="s">
        <v>100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45856</v>
      </c>
      <c r="B59" s="6" t="n">
        <v>-8361.6</v>
      </c>
      <c r="C59" s="6" t="n">
        <v>-8361.6</v>
      </c>
      <c r="D59" s="16" t="s">
        <v>101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45858</v>
      </c>
      <c r="B60" s="6" t="n">
        <v>-4844.4</v>
      </c>
      <c r="C60" s="6" t="n">
        <v>-4844.4</v>
      </c>
      <c r="D60" s="16" t="s">
        <v>102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45931</v>
      </c>
      <c r="B61" s="6" t="n">
        <v>-4095</v>
      </c>
      <c r="C61" s="6" t="n">
        <v>-4095</v>
      </c>
      <c r="D61" s="16" t="s">
        <v>103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45943</v>
      </c>
      <c r="B62" s="6" t="n">
        <v>-6920</v>
      </c>
      <c r="C62" s="6" t="n">
        <v>-6920</v>
      </c>
      <c r="D62" s="16" t="s">
        <v>104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45944</v>
      </c>
      <c r="B63" s="6" t="n">
        <v>-4305</v>
      </c>
      <c r="C63" s="6" t="n">
        <v>-4305</v>
      </c>
      <c r="D63" s="16" t="s">
        <v>105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46013</v>
      </c>
      <c r="B64" s="6" t="n">
        <v>-72</v>
      </c>
      <c r="C64" s="6" t="n">
        <v>-72</v>
      </c>
      <c r="D64" s="16" t="s">
        <v>106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46034</v>
      </c>
      <c r="B65" s="6" t="n">
        <v>-11910</v>
      </c>
      <c r="C65" s="6" t="n">
        <v>-11910</v>
      </c>
      <c r="D65" s="16" t="s">
        <v>107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46034</v>
      </c>
      <c r="B66" s="6" t="n">
        <v>-7282.8</v>
      </c>
      <c r="C66" s="6" t="n">
        <v>-7282.8</v>
      </c>
      <c r="D66" s="16" t="s">
        <v>108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46146</v>
      </c>
      <c r="B67" s="6" t="n">
        <v>-8340</v>
      </c>
      <c r="C67" s="6" t="n">
        <v>-8340</v>
      </c>
      <c r="D67" s="16" t="s">
        <v>109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46160</v>
      </c>
      <c r="B68" s="6" t="n">
        <v>-113.6</v>
      </c>
      <c r="C68" s="6" t="n">
        <v>-113.6</v>
      </c>
      <c r="D68" s="16" t="s">
        <v>110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46209</v>
      </c>
      <c r="B69" s="6" t="n">
        <v>-11244</v>
      </c>
      <c r="C69" s="6" t="n">
        <v>-11244</v>
      </c>
      <c r="D69" s="16" t="s">
        <v>111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46212</v>
      </c>
      <c r="B70" s="6" t="n">
        <v>-7828</v>
      </c>
      <c r="C70" s="6" t="n">
        <v>-7828</v>
      </c>
      <c r="D70" s="16" t="s">
        <v>112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46216</v>
      </c>
      <c r="B71" s="6" t="n">
        <v>-58.1</v>
      </c>
      <c r="C71" s="6" t="n">
        <v>-58.1</v>
      </c>
      <c r="D71" s="16" t="s">
        <v>113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46223</v>
      </c>
      <c r="B72" s="6" t="n">
        <v>-11292</v>
      </c>
      <c r="C72" s="6" t="n">
        <v>-11292</v>
      </c>
      <c r="D72" s="16" t="s">
        <v>114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2" t="n">
        <v>46248</v>
      </c>
      <c r="B73" s="5" t="n">
        <v>-1684056.26</v>
      </c>
      <c r="C73" s="5" t="n">
        <v>-1684056.26</v>
      </c>
      <c r="D73" s="14" t="s">
        <v>115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/>
      <c r="B74" s="9" t="s">
        <f>=XIRR(B2:B73,A2:A73)</f>
      </c>
      <c r="C74" s="9" t="s">
        <f>=XIRR(C2:C73,A2:A73)</f>
      </c>
      <c r="D74" s="16" t="s">
        <v>116</v>
      </c>
      <c r="E74" s="16"/>
      <c r="F74" s="16"/>
      <c r="G74" s="7"/>
      <c r="H74" s="2" t="s">
        <v>117</v>
      </c>
      <c r="I74" s="6" t="s">
        <f>=SUM(I2:I73)/365</f>
      </c>
    </row>
    <row collapsed="false" customFormat="false" customHeight="false" hidden="false" ht="12.1" outlineLevel="0" r="75">
      <c r="A75" s="13"/>
      <c r="B75" s="5" t="s">
        <f>=-SUM(B2:B73)</f>
      </c>
      <c r="C75" s="5" t="s">
        <f>=-SUM(C2:C73)</f>
      </c>
      <c r="D75" s="16" t="s">
        <v>118</v>
      </c>
      <c r="E75" s="16"/>
      <c r="F75" s="16"/>
      <c r="G75" s="7"/>
      <c r="H75" s="14" t="s">
        <v>119</v>
      </c>
      <c r="I75" s="9" t="s">
        <f>=B75/I74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1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41</v>
      </c>
      <c r="X1" s="0"/>
    </row>
    <row collapsed="false" customFormat="false" customHeight="false" hidden="false" ht="12.1" outlineLevel="0" r="2">
      <c r="A2" s="11" t="n">
        <v>44967</v>
      </c>
      <c r="B2" s="6" t="n">
        <v>2149.57</v>
      </c>
      <c r="C2" s="0" t="s">
        <v>120</v>
      </c>
      <c r="D2" s="11" t="n">
        <v>44670</v>
      </c>
      <c r="E2" s="6" t="n">
        <v>4162.5</v>
      </c>
      <c r="F2" s="0" t="s">
        <v>120</v>
      </c>
      <c r="G2" s="11" t="n">
        <v>44616</v>
      </c>
      <c r="H2" s="6" t="n">
        <v>1556.94</v>
      </c>
      <c r="I2" s="0" t="s">
        <v>120</v>
      </c>
      <c r="J2" s="11" t="n">
        <v>44616</v>
      </c>
      <c r="K2" s="6" t="n">
        <v>4198.12</v>
      </c>
      <c r="L2" s="0" t="s">
        <v>120</v>
      </c>
      <c r="M2" s="11" t="n">
        <v>44937</v>
      </c>
      <c r="N2" s="6" t="n">
        <v>976.69</v>
      </c>
      <c r="O2" s="0" t="s">
        <v>120</v>
      </c>
      <c r="P2" s="11" t="n">
        <v>44818</v>
      </c>
      <c r="Q2" s="6" t="n">
        <v>7585.55</v>
      </c>
      <c r="R2" s="0" t="s">
        <v>120</v>
      </c>
      <c r="S2" s="11" t="n">
        <v>45944</v>
      </c>
      <c r="T2" s="6" t="n">
        <v>2106.04</v>
      </c>
      <c r="U2" s="0" t="s">
        <v>120</v>
      </c>
      <c r="V2" s="11" t="n">
        <v>45202</v>
      </c>
      <c r="W2" s="6" t="n">
        <v>44754.5</v>
      </c>
      <c r="X2" s="0" t="s">
        <v>120</v>
      </c>
    </row>
    <row collapsed="false" customFormat="false" customHeight="false" hidden="false" ht="12.1" outlineLevel="0" r="3">
      <c r="A3" s="11" t="n">
        <v>44972</v>
      </c>
      <c r="B3" s="6" t="n">
        <v>4152.7</v>
      </c>
      <c r="C3" s="0" t="s">
        <v>120</v>
      </c>
      <c r="D3" s="11" t="n">
        <v>44671</v>
      </c>
      <c r="E3" s="6" t="n">
        <v>-4345.9</v>
      </c>
      <c r="F3" s="0" t="s">
        <v>121</v>
      </c>
      <c r="G3" s="11" t="n">
        <v>44701</v>
      </c>
      <c r="H3" s="6" t="n">
        <v>3123.87</v>
      </c>
      <c r="I3" s="0" t="s">
        <v>120</v>
      </c>
      <c r="J3" s="11" t="n">
        <v>44617</v>
      </c>
      <c r="K3" s="6" t="n">
        <v>16617.76</v>
      </c>
      <c r="L3" s="0" t="s">
        <v>120</v>
      </c>
      <c r="M3" s="11" t="n">
        <v>44937</v>
      </c>
      <c r="N3" s="6" t="n">
        <v>-985.61</v>
      </c>
      <c r="O3" s="0" t="s">
        <v>121</v>
      </c>
      <c r="P3" s="11" t="n">
        <v>44830</v>
      </c>
      <c r="Q3" s="6" t="n">
        <v>6663.99</v>
      </c>
      <c r="R3" s="0" t="s">
        <v>120</v>
      </c>
      <c r="S3" s="11" t="n">
        <v>45951</v>
      </c>
      <c r="T3" s="6" t="n">
        <v>6134.45</v>
      </c>
      <c r="U3" s="0" t="s">
        <v>120</v>
      </c>
      <c r="V3" s="11" t="n">
        <v>45211</v>
      </c>
      <c r="W3" s="6" t="n">
        <v>-44817.5</v>
      </c>
      <c r="X3" s="0" t="s">
        <v>121</v>
      </c>
    </row>
    <row collapsed="false" customFormat="false" customHeight="false" hidden="false" ht="12.1" outlineLevel="0" r="4">
      <c r="A4" s="11" t="n">
        <v>44985</v>
      </c>
      <c r="B4" s="6" t="n">
        <v>-6374.81</v>
      </c>
      <c r="C4" s="0" t="s">
        <v>121</v>
      </c>
      <c r="D4" s="11" t="n">
        <v>44672</v>
      </c>
      <c r="E4" s="6" t="n">
        <v>4167.5</v>
      </c>
      <c r="F4" s="0" t="s">
        <v>120</v>
      </c>
      <c r="G4" s="11" t="n">
        <v>44704</v>
      </c>
      <c r="H4" s="6" t="n">
        <v>3025.81</v>
      </c>
      <c r="I4" s="0" t="s">
        <v>120</v>
      </c>
      <c r="J4" s="11" t="n">
        <v>44776</v>
      </c>
      <c r="K4" s="6" t="n">
        <v>-21653.5</v>
      </c>
      <c r="L4" s="0" t="s">
        <v>121</v>
      </c>
      <c r="M4" s="11" t="n">
        <v>45015</v>
      </c>
      <c r="N4" s="6" t="n">
        <v>2246.52</v>
      </c>
      <c r="O4" s="0" t="s">
        <v>120</v>
      </c>
      <c r="P4" s="11" t="n">
        <v>44830</v>
      </c>
      <c r="Q4" s="6" t="n">
        <v>-6775.93</v>
      </c>
      <c r="R4" s="0" t="s">
        <v>121</v>
      </c>
      <c r="S4" s="11" t="n">
        <v>45958</v>
      </c>
      <c r="T4" s="6" t="n">
        <v>15742.29</v>
      </c>
      <c r="U4" s="0" t="s">
        <v>120</v>
      </c>
      <c r="V4" s="11" t="n">
        <v>45300</v>
      </c>
      <c r="W4" s="6" t="n">
        <v>845699</v>
      </c>
      <c r="X4" s="0" t="s">
        <v>120</v>
      </c>
    </row>
    <row collapsed="false" customFormat="false" customHeight="false" hidden="false" ht="12.1" outlineLevel="0" r="5">
      <c r="A5" s="11" t="n">
        <v>45373</v>
      </c>
      <c r="B5" s="6" t="n">
        <v>37316.15</v>
      </c>
      <c r="C5" s="0" t="s">
        <v>120</v>
      </c>
      <c r="D5" s="11" t="n">
        <v>44673</v>
      </c>
      <c r="E5" s="6" t="n">
        <v>7624.58</v>
      </c>
      <c r="F5" s="0" t="s">
        <v>120</v>
      </c>
      <c r="G5" s="11" t="n">
        <v>44705</v>
      </c>
      <c r="H5" s="6" t="n">
        <v>1470.88</v>
      </c>
      <c r="I5" s="0" t="s">
        <v>120</v>
      </c>
      <c r="J5" s="11" t="n">
        <v>44778</v>
      </c>
      <c r="K5" s="6" t="n">
        <v>7355.01</v>
      </c>
      <c r="L5" s="0" t="s">
        <v>120</v>
      </c>
      <c r="M5" s="11" t="n">
        <v>45020</v>
      </c>
      <c r="N5" s="6" t="n">
        <v>-1144.33</v>
      </c>
      <c r="O5" s="0" t="s">
        <v>121</v>
      </c>
      <c r="P5" s="11" t="n">
        <v>44834</v>
      </c>
      <c r="Q5" s="6" t="n">
        <v>18752.26</v>
      </c>
      <c r="R5" s="0" t="s">
        <v>120</v>
      </c>
      <c r="S5" s="11" t="n">
        <v>45959</v>
      </c>
      <c r="T5" s="6" t="n">
        <v>-12292.68</v>
      </c>
      <c r="U5" s="0" t="s">
        <v>121</v>
      </c>
      <c r="V5" s="11" t="n">
        <v>45343</v>
      </c>
      <c r="W5" s="6" t="n">
        <v>-40488</v>
      </c>
      <c r="X5" s="0" t="s">
        <v>121</v>
      </c>
    </row>
    <row collapsed="false" customFormat="false" customHeight="false" hidden="false" ht="12.1" outlineLevel="0" r="6">
      <c r="A6" s="11" t="n">
        <v>45400</v>
      </c>
      <c r="B6" s="6" t="n">
        <v>18959.48</v>
      </c>
      <c r="C6" s="0" t="s">
        <v>120</v>
      </c>
      <c r="D6" s="11" t="n">
        <v>44676</v>
      </c>
      <c r="E6" s="6" t="n">
        <v>-3930.63</v>
      </c>
      <c r="F6" s="0" t="s">
        <v>121</v>
      </c>
      <c r="G6" s="11" t="n">
        <v>44715</v>
      </c>
      <c r="H6" s="6" t="n">
        <v>1289.76</v>
      </c>
      <c r="I6" s="0" t="s">
        <v>120</v>
      </c>
      <c r="J6" s="11" t="n">
        <v>44796</v>
      </c>
      <c r="K6" s="6" t="n">
        <v>-7794.12</v>
      </c>
      <c r="L6" s="0" t="s">
        <v>121</v>
      </c>
      <c r="M6" s="11" t="n">
        <v>45027</v>
      </c>
      <c r="N6" s="6" t="n">
        <v>1112.56</v>
      </c>
      <c r="O6" s="0" t="s">
        <v>120</v>
      </c>
      <c r="P6" s="11" t="n">
        <v>44834</v>
      </c>
      <c r="Q6" s="6" t="n">
        <v>-12543.46</v>
      </c>
      <c r="R6" s="0" t="s">
        <v>121</v>
      </c>
      <c r="S6" s="11" t="n">
        <v>45979</v>
      </c>
      <c r="T6" s="6" t="n">
        <v>-8515.8</v>
      </c>
      <c r="U6" s="0" t="s">
        <v>121</v>
      </c>
      <c r="V6" s="11" t="n">
        <v>45366</v>
      </c>
      <c r="W6" s="6" t="n">
        <v>-36825.3</v>
      </c>
      <c r="X6" s="0" t="s">
        <v>121</v>
      </c>
    </row>
    <row collapsed="false" customFormat="false" customHeight="false" hidden="false" ht="12.1" outlineLevel="0" r="7">
      <c r="A7" s="11" t="n">
        <v>45418</v>
      </c>
      <c r="B7" s="6" t="n">
        <v>18392.95</v>
      </c>
      <c r="C7" s="0" t="s">
        <v>120</v>
      </c>
      <c r="D7" s="11" t="n">
        <v>44701</v>
      </c>
      <c r="E7" s="6" t="n">
        <v>4306.58</v>
      </c>
      <c r="F7" s="0" t="s">
        <v>120</v>
      </c>
      <c r="G7" s="11" t="n">
        <v>44812</v>
      </c>
      <c r="H7" s="6" t="n">
        <v>3515.71</v>
      </c>
      <c r="I7" s="0" t="s">
        <v>120</v>
      </c>
      <c r="J7" s="11" t="n">
        <v>44810</v>
      </c>
      <c r="K7" s="6" t="n">
        <v>2731.65</v>
      </c>
      <c r="L7" s="0" t="s">
        <v>120</v>
      </c>
      <c r="M7" s="11" t="n">
        <v>45035</v>
      </c>
      <c r="N7" s="6" t="n">
        <v>2210.1</v>
      </c>
      <c r="O7" s="0" t="s">
        <v>120</v>
      </c>
      <c r="P7" s="11" t="n">
        <v>44837</v>
      </c>
      <c r="Q7" s="6" t="n">
        <v>-390</v>
      </c>
      <c r="R7" s="0" t="s">
        <v>64</v>
      </c>
      <c r="S7" s="11" t="n">
        <v>45982</v>
      </c>
      <c r="T7" s="6" t="n">
        <v>-4345.86</v>
      </c>
      <c r="U7" s="0" t="s">
        <v>121</v>
      </c>
      <c r="V7" s="11" t="n">
        <v>45370</v>
      </c>
      <c r="W7" s="6" t="n">
        <v>-25935</v>
      </c>
      <c r="X7" s="0" t="s">
        <v>121</v>
      </c>
    </row>
    <row collapsed="false" customFormat="false" customHeight="false" hidden="false" ht="12.1" outlineLevel="0" r="8">
      <c r="A8" s="11" t="n">
        <v>45435</v>
      </c>
      <c r="B8" s="6" t="n">
        <v>22311.65</v>
      </c>
      <c r="C8" s="0" t="s">
        <v>120</v>
      </c>
      <c r="D8" s="11" t="n">
        <v>44796</v>
      </c>
      <c r="E8" s="6" t="n">
        <v>-12175.69</v>
      </c>
      <c r="F8" s="0" t="s">
        <v>121</v>
      </c>
      <c r="G8" s="11" t="n">
        <v>44818</v>
      </c>
      <c r="H8" s="6" t="n">
        <v>4666.8</v>
      </c>
      <c r="I8" s="0" t="s">
        <v>120</v>
      </c>
      <c r="J8" s="11" t="n">
        <v>44825</v>
      </c>
      <c r="K8" s="6" t="n">
        <v>-2362.78</v>
      </c>
      <c r="L8" s="0" t="s">
        <v>121</v>
      </c>
      <c r="M8" s="11" t="n">
        <v>45043</v>
      </c>
      <c r="N8" s="6" t="n">
        <v>2215.11</v>
      </c>
      <c r="O8" s="0" t="s">
        <v>120</v>
      </c>
      <c r="P8" s="11" t="n">
        <v>44837</v>
      </c>
      <c r="Q8" s="6" t="n">
        <v>-390.000001</v>
      </c>
      <c r="R8" s="0" t="s">
        <v>64</v>
      </c>
      <c r="S8" s="11" t="n">
        <v>45985</v>
      </c>
      <c r="T8" s="6" t="n">
        <v>4244.1</v>
      </c>
      <c r="U8" s="0" t="s">
        <v>120</v>
      </c>
      <c r="V8" s="11" t="n">
        <v>45373</v>
      </c>
      <c r="W8" s="6" t="n">
        <v>-67022.2</v>
      </c>
      <c r="X8" s="0" t="s">
        <v>121</v>
      </c>
    </row>
    <row collapsed="false" customFormat="false" customHeight="false" hidden="false" ht="12.1" outlineLevel="0" r="9">
      <c r="A9" s="11" t="n">
        <v>45436</v>
      </c>
      <c r="B9" s="6" t="n">
        <v>10902.2</v>
      </c>
      <c r="C9" s="0" t="s">
        <v>120</v>
      </c>
      <c r="D9" s="11" t="n">
        <v>44824</v>
      </c>
      <c r="E9" s="6" t="n">
        <v>12597.55</v>
      </c>
      <c r="F9" s="0" t="s">
        <v>120</v>
      </c>
      <c r="G9" s="11" t="n">
        <v>44824</v>
      </c>
      <c r="H9" s="6" t="n">
        <v>4614.78</v>
      </c>
      <c r="I9" s="0" t="s">
        <v>120</v>
      </c>
      <c r="J9" s="11" t="n">
        <v>45518</v>
      </c>
      <c r="K9" s="6" t="n">
        <v>17032.91</v>
      </c>
      <c r="L9" s="0" t="s">
        <v>120</v>
      </c>
      <c r="M9" s="11" t="n">
        <v>45048</v>
      </c>
      <c r="N9" s="6" t="n">
        <v>2168.68</v>
      </c>
      <c r="O9" s="0" t="s">
        <v>120</v>
      </c>
      <c r="P9" s="11" t="n">
        <v>44911</v>
      </c>
      <c r="Q9" s="6" t="n">
        <v>6045.02</v>
      </c>
      <c r="R9" s="0" t="s">
        <v>120</v>
      </c>
      <c r="S9" s="11" t="n">
        <v>46013</v>
      </c>
      <c r="T9" s="6" t="n">
        <v>-72</v>
      </c>
      <c r="U9" s="0" t="s">
        <v>106</v>
      </c>
      <c r="V9" s="11" t="n">
        <v>45376</v>
      </c>
      <c r="W9" s="6" t="n">
        <v>-38999.4</v>
      </c>
      <c r="X9" s="0" t="s">
        <v>121</v>
      </c>
    </row>
    <row collapsed="false" customFormat="false" customHeight="false" hidden="false" ht="12.1" outlineLevel="0" r="10">
      <c r="A10" s="11" t="n">
        <v>45439</v>
      </c>
      <c r="B10" s="6" t="n">
        <v>17861.68</v>
      </c>
      <c r="C10" s="0" t="s">
        <v>120</v>
      </c>
      <c r="D10" s="11" t="n">
        <v>44830</v>
      </c>
      <c r="E10" s="6" t="n">
        <v>3752.26</v>
      </c>
      <c r="F10" s="0" t="s">
        <v>120</v>
      </c>
      <c r="G10" s="11" t="n">
        <v>44825</v>
      </c>
      <c r="H10" s="6" t="n">
        <v>2053.24</v>
      </c>
      <c r="I10" s="0" t="s">
        <v>120</v>
      </c>
      <c r="J10" s="11" t="n">
        <v>45523</v>
      </c>
      <c r="K10" s="6" t="n">
        <v>10812.6</v>
      </c>
      <c r="L10" s="0" t="s">
        <v>120</v>
      </c>
      <c r="M10" s="11" t="n">
        <v>45064</v>
      </c>
      <c r="N10" s="6" t="n">
        <v>-4507.74</v>
      </c>
      <c r="O10" s="0" t="s">
        <v>121</v>
      </c>
      <c r="P10" s="11" t="n">
        <v>44911</v>
      </c>
      <c r="Q10" s="6" t="n">
        <v>-6048.97</v>
      </c>
      <c r="R10" s="0" t="s">
        <v>121</v>
      </c>
      <c r="S10" s="11" t="n">
        <v>46160</v>
      </c>
      <c r="T10" s="6" t="n">
        <v>-113.6</v>
      </c>
      <c r="U10" s="0" t="s">
        <v>110</v>
      </c>
      <c r="V10" s="11" t="n">
        <v>45377</v>
      </c>
      <c r="W10" s="6" t="n">
        <v>-39701</v>
      </c>
      <c r="X10" s="0" t="s">
        <v>121</v>
      </c>
    </row>
    <row collapsed="false" customFormat="false" customHeight="false" hidden="false" ht="12.1" outlineLevel="0" r="11">
      <c r="A11" s="11" t="n">
        <v>45443</v>
      </c>
      <c r="B11" s="6" t="n">
        <v>20261.63</v>
      </c>
      <c r="C11" s="0" t="s">
        <v>120</v>
      </c>
      <c r="D11" s="11" t="n">
        <v>44854</v>
      </c>
      <c r="E11" s="6" t="n">
        <v>-17433.54</v>
      </c>
      <c r="F11" s="0" t="s">
        <v>121</v>
      </c>
      <c r="G11" s="11" t="n">
        <v>44827</v>
      </c>
      <c r="H11" s="6" t="n">
        <v>5598.36</v>
      </c>
      <c r="I11" s="0" t="s">
        <v>120</v>
      </c>
      <c r="J11" s="11" t="n">
        <v>45537</v>
      </c>
      <c r="K11" s="6" t="n">
        <v>7440.72</v>
      </c>
      <c r="L11" s="0" t="s">
        <v>120</v>
      </c>
      <c r="M11" s="11" t="n">
        <v>45075</v>
      </c>
      <c r="N11" s="6" t="n">
        <v>-4608.09</v>
      </c>
      <c r="O11" s="0" t="s">
        <v>121</v>
      </c>
      <c r="P11" s="11" t="n">
        <v>44914</v>
      </c>
      <c r="Q11" s="6" t="n">
        <v>-636</v>
      </c>
      <c r="R11" s="0" t="s">
        <v>69</v>
      </c>
      <c r="S11" s="11" t="n">
        <v>46216</v>
      </c>
      <c r="T11" s="6" t="n">
        <v>-58.1</v>
      </c>
      <c r="U11" s="0" t="s">
        <v>113</v>
      </c>
      <c r="V11" s="11" t="n">
        <v>45400</v>
      </c>
      <c r="W11" s="6" t="n">
        <v>-18923.81</v>
      </c>
      <c r="X11" s="0" t="s">
        <v>121</v>
      </c>
    </row>
    <row collapsed="false" customFormat="false" customHeight="false" hidden="false" ht="12.1" outlineLevel="0" r="12">
      <c r="A12" s="11" t="n">
        <v>45446</v>
      </c>
      <c r="B12" s="6" t="n">
        <v>9755.63</v>
      </c>
      <c r="C12" s="0" t="s">
        <v>120</v>
      </c>
      <c r="D12" s="11" t="n">
        <v>44896</v>
      </c>
      <c r="E12" s="6" t="n">
        <v>4592.8</v>
      </c>
      <c r="F12" s="0" t="s">
        <v>120</v>
      </c>
      <c r="G12" s="11" t="n">
        <v>44936</v>
      </c>
      <c r="H12" s="6" t="n">
        <v>2180.69</v>
      </c>
      <c r="I12" s="0" t="s">
        <v>120</v>
      </c>
      <c r="J12" s="11" t="n">
        <v>45588</v>
      </c>
      <c r="K12" s="6" t="n">
        <v>10165.88</v>
      </c>
      <c r="L12" s="0" t="s">
        <v>120</v>
      </c>
      <c r="M12" s="11" t="n">
        <v>45076</v>
      </c>
      <c r="N12" s="6" t="n">
        <v>3423.81</v>
      </c>
      <c r="O12" s="0" t="s">
        <v>120</v>
      </c>
      <c r="P12" s="11" t="n">
        <v>44917</v>
      </c>
      <c r="Q12" s="6" t="n">
        <v>-6283.86</v>
      </c>
      <c r="R12" s="0" t="s">
        <v>121</v>
      </c>
      <c r="S12" s="11" t="n">
        <v>46309</v>
      </c>
      <c r="T12" s="8" t="s">
        <f>=-Портфель!J8</f>
      </c>
      <c r="U12" s="0" t="s">
        <v>122</v>
      </c>
      <c r="V12" s="11" t="n">
        <v>45418</v>
      </c>
      <c r="W12" s="6" t="n">
        <v>-32025.2</v>
      </c>
      <c r="X12" s="0" t="s">
        <v>121</v>
      </c>
    </row>
    <row collapsed="false" customFormat="false" customHeight="false" hidden="false" ht="12.1" outlineLevel="0" r="13">
      <c r="A13" s="11" t="n">
        <v>45454</v>
      </c>
      <c r="B13" s="6" t="n">
        <v>-25350.07</v>
      </c>
      <c r="C13" s="0" t="s">
        <v>121</v>
      </c>
      <c r="D13" s="11" t="n">
        <v>44903</v>
      </c>
      <c r="E13" s="6" t="n">
        <v>4590.29</v>
      </c>
      <c r="F13" s="0" t="s">
        <v>120</v>
      </c>
      <c r="G13" s="11" t="n">
        <v>44958</v>
      </c>
      <c r="H13" s="6" t="n">
        <v>-10641.68</v>
      </c>
      <c r="I13" s="0" t="s">
        <v>121</v>
      </c>
      <c r="J13" s="11" t="n">
        <v>45596</v>
      </c>
      <c r="K13" s="6" t="n">
        <v>7178.99</v>
      </c>
      <c r="L13" s="0" t="s">
        <v>120</v>
      </c>
      <c r="M13" s="11" t="n">
        <v>45079</v>
      </c>
      <c r="N13" s="6" t="n">
        <v>-3508.84</v>
      </c>
      <c r="O13" s="0" t="s">
        <v>121</v>
      </c>
      <c r="P13" s="11" t="n">
        <v>44918</v>
      </c>
      <c r="Q13" s="6" t="n">
        <v>6204.1</v>
      </c>
      <c r="R13" s="0" t="s">
        <v>120</v>
      </c>
      <c r="S13" s="0"/>
      <c r="T13" s="10" t="s">
        <f>=XIRR(T2:T12,S2:S12)</f>
      </c>
      <c r="U13" s="0"/>
      <c r="V13" s="11" t="n">
        <v>45427</v>
      </c>
      <c r="W13" s="6" t="n">
        <v>-51998.16</v>
      </c>
      <c r="X13" s="0" t="s">
        <v>121</v>
      </c>
    </row>
    <row collapsed="false" customFormat="false" customHeight="false" hidden="false" ht="12.1" outlineLevel="0" r="14">
      <c r="A14" s="11" t="n">
        <v>45461</v>
      </c>
      <c r="B14" s="6" t="n">
        <v>21303.89</v>
      </c>
      <c r="C14" s="0" t="s">
        <v>120</v>
      </c>
      <c r="D14" s="11" t="n">
        <v>44908</v>
      </c>
      <c r="E14" s="6" t="n">
        <v>4567.28</v>
      </c>
      <c r="F14" s="0" t="s">
        <v>120</v>
      </c>
      <c r="G14" s="11" t="n">
        <v>44959</v>
      </c>
      <c r="H14" s="6" t="n">
        <v>-4789.6</v>
      </c>
      <c r="I14" s="0" t="s">
        <v>121</v>
      </c>
      <c r="J14" s="11" t="n">
        <v>45615</v>
      </c>
      <c r="K14" s="6" t="n">
        <v>4820.41</v>
      </c>
      <c r="L14" s="0" t="s">
        <v>120</v>
      </c>
      <c r="M14" s="11" t="n">
        <v>45079</v>
      </c>
      <c r="N14" s="6" t="n">
        <v>4822.41</v>
      </c>
      <c r="O14" s="0" t="s">
        <v>120</v>
      </c>
      <c r="P14" s="11" t="n">
        <v>44992</v>
      </c>
      <c r="Q14" s="6" t="n">
        <v>-7136.43</v>
      </c>
      <c r="R14" s="0" t="s">
        <v>121</v>
      </c>
      <c r="S14" s="0"/>
      <c r="T14" s="8" t="s">
        <f>=-SUM(T2:T12)</f>
      </c>
      <c r="U14" s="0" t="s">
        <v>123</v>
      </c>
      <c r="V14" s="11" t="n">
        <v>45435</v>
      </c>
      <c r="W14" s="6" t="n">
        <v>-21875.88</v>
      </c>
      <c r="X14" s="0" t="s">
        <v>121</v>
      </c>
    </row>
    <row collapsed="false" customFormat="false" customHeight="false" hidden="false" ht="12.1" outlineLevel="0" r="15">
      <c r="A15" s="11" t="n">
        <v>45471</v>
      </c>
      <c r="B15" s="6" t="n">
        <v>10382.19</v>
      </c>
      <c r="C15" s="0" t="s">
        <v>120</v>
      </c>
      <c r="D15" s="11" t="n">
        <v>44911</v>
      </c>
      <c r="E15" s="6" t="n">
        <v>4523.26</v>
      </c>
      <c r="F15" s="0" t="s">
        <v>120</v>
      </c>
      <c r="G15" s="11" t="n">
        <v>44963</v>
      </c>
      <c r="H15" s="6" t="n">
        <v>-6082.96</v>
      </c>
      <c r="I15" s="0" t="s">
        <v>121</v>
      </c>
      <c r="J15" s="11" t="n">
        <v>45624</v>
      </c>
      <c r="K15" s="6" t="n">
        <v>4546.27</v>
      </c>
      <c r="L15" s="0" t="s">
        <v>120</v>
      </c>
      <c r="M15" s="11" t="n">
        <v>45082</v>
      </c>
      <c r="N15" s="6" t="n">
        <v>-4877.16</v>
      </c>
      <c r="O15" s="0" t="s">
        <v>121</v>
      </c>
      <c r="P15" s="11" t="n">
        <v>44995</v>
      </c>
      <c r="Q15" s="6" t="n">
        <v>7074.54</v>
      </c>
      <c r="R15" s="0" t="s">
        <v>120</v>
      </c>
      <c r="S15" s="0"/>
      <c r="T15" s="0"/>
      <c r="U15" s="0"/>
      <c r="V15" s="11" t="n">
        <v>45436</v>
      </c>
      <c r="W15" s="6" t="n">
        <v>-56168</v>
      </c>
      <c r="X15" s="0" t="s">
        <v>121</v>
      </c>
    </row>
    <row collapsed="false" customFormat="false" customHeight="false" hidden="false" ht="12.1" outlineLevel="0" r="16">
      <c r="A16" s="11" t="n">
        <v>45481</v>
      </c>
      <c r="B16" s="6" t="n">
        <v>-4385.25</v>
      </c>
      <c r="C16" s="0" t="s">
        <v>82</v>
      </c>
      <c r="D16" s="11" t="n">
        <v>44916</v>
      </c>
      <c r="E16" s="6" t="n">
        <v>-1024</v>
      </c>
      <c r="F16" s="0" t="s">
        <v>70</v>
      </c>
      <c r="G16" s="11" t="n">
        <v>44967</v>
      </c>
      <c r="H16" s="6" t="n">
        <v>-6250.87</v>
      </c>
      <c r="I16" s="0" t="s">
        <v>121</v>
      </c>
      <c r="J16" s="11" t="n">
        <v>45856</v>
      </c>
      <c r="K16" s="6" t="n">
        <v>-8361.6</v>
      </c>
      <c r="L16" s="0" t="s">
        <v>101</v>
      </c>
      <c r="M16" s="11" t="n">
        <v>45082</v>
      </c>
      <c r="N16" s="6" t="n">
        <v>4791.19</v>
      </c>
      <c r="O16" s="0" t="s">
        <v>120</v>
      </c>
      <c r="P16" s="11" t="n">
        <v>45020</v>
      </c>
      <c r="Q16" s="6" t="n">
        <v>-930</v>
      </c>
      <c r="R16" s="0" t="s">
        <v>74</v>
      </c>
      <c r="S16" s="0"/>
      <c r="T16" s="0"/>
      <c r="U16" s="0"/>
      <c r="V16" s="11" t="n">
        <v>45439</v>
      </c>
      <c r="W16" s="6" t="n">
        <v>-43555</v>
      </c>
      <c r="X16" s="0" t="s">
        <v>121</v>
      </c>
    </row>
    <row collapsed="false" customFormat="false" customHeight="false" hidden="false" ht="12.1" outlineLevel="0" r="17">
      <c r="A17" s="11" t="n">
        <v>45482</v>
      </c>
      <c r="B17" s="6" t="n">
        <v>1322.66</v>
      </c>
      <c r="C17" s="0" t="s">
        <v>120</v>
      </c>
      <c r="D17" s="11" t="n">
        <v>44916</v>
      </c>
      <c r="E17" s="6" t="n">
        <v>-2148</v>
      </c>
      <c r="F17" s="0" t="s">
        <v>71</v>
      </c>
      <c r="G17" s="11" t="n">
        <v>44971</v>
      </c>
      <c r="H17" s="6" t="n">
        <v>6174.01</v>
      </c>
      <c r="I17" s="0" t="s">
        <v>120</v>
      </c>
      <c r="J17" s="11" t="n">
        <v>45912</v>
      </c>
      <c r="K17" s="6" t="n">
        <v>6083.43</v>
      </c>
      <c r="L17" s="0" t="s">
        <v>120</v>
      </c>
      <c r="M17" s="11" t="n">
        <v>45084</v>
      </c>
      <c r="N17" s="6" t="n">
        <v>-4921.54</v>
      </c>
      <c r="O17" s="0" t="s">
        <v>121</v>
      </c>
      <c r="P17" s="11" t="n">
        <v>45082</v>
      </c>
      <c r="Q17" s="6" t="n">
        <v>14834.41</v>
      </c>
      <c r="R17" s="0" t="s">
        <v>120</v>
      </c>
      <c r="S17" s="0"/>
      <c r="T17" s="0"/>
      <c r="U17" s="0"/>
      <c r="V17" s="11" t="n">
        <v>45440</v>
      </c>
      <c r="W17" s="6" t="n">
        <v>-44978.9</v>
      </c>
      <c r="X17" s="0" t="s">
        <v>121</v>
      </c>
    </row>
    <row collapsed="false" customFormat="false" customHeight="false" hidden="false" ht="12.1" outlineLevel="0" r="18">
      <c r="A18" s="11" t="n">
        <v>45527</v>
      </c>
      <c r="B18" s="6" t="n">
        <v>1908.05</v>
      </c>
      <c r="C18" s="0" t="s">
        <v>120</v>
      </c>
      <c r="D18" s="11" t="n">
        <v>44942</v>
      </c>
      <c r="E18" s="6" t="n">
        <v>4089.04</v>
      </c>
      <c r="F18" s="0" t="s">
        <v>120</v>
      </c>
      <c r="G18" s="11" t="n">
        <v>44972</v>
      </c>
      <c r="H18" s="6" t="n">
        <v>9446.72</v>
      </c>
      <c r="I18" s="0" t="s">
        <v>120</v>
      </c>
      <c r="J18" s="11" t="n">
        <v>45924</v>
      </c>
      <c r="K18" s="6" t="n">
        <v>11657.86</v>
      </c>
      <c r="L18" s="0" t="s">
        <v>120</v>
      </c>
      <c r="M18" s="11" t="n">
        <v>45096</v>
      </c>
      <c r="N18" s="6" t="n">
        <v>3676.84</v>
      </c>
      <c r="O18" s="0" t="s">
        <v>120</v>
      </c>
      <c r="P18" s="11" t="n">
        <v>45104</v>
      </c>
      <c r="Q18" s="6" t="n">
        <v>7378.69</v>
      </c>
      <c r="R18" s="0" t="s">
        <v>120</v>
      </c>
      <c r="S18" s="0"/>
      <c r="T18" s="0"/>
      <c r="U18" s="0"/>
      <c r="V18" s="11" t="n">
        <v>45443</v>
      </c>
      <c r="W18" s="6" t="n">
        <v>-81267.95</v>
      </c>
      <c r="X18" s="0" t="s">
        <v>121</v>
      </c>
    </row>
    <row collapsed="false" customFormat="false" customHeight="false" hidden="false" ht="12.1" outlineLevel="0" r="19">
      <c r="A19" s="11" t="n">
        <v>45573</v>
      </c>
      <c r="B19" s="6" t="n">
        <v>-21166.41</v>
      </c>
      <c r="C19" s="0" t="s">
        <v>121</v>
      </c>
      <c r="D19" s="11" t="n">
        <v>44945</v>
      </c>
      <c r="E19" s="6" t="n">
        <v>3993</v>
      </c>
      <c r="F19" s="0" t="s">
        <v>120</v>
      </c>
      <c r="G19" s="11" t="n">
        <v>44973</v>
      </c>
      <c r="H19" s="6" t="n">
        <v>-3575.41</v>
      </c>
      <c r="I19" s="0" t="s">
        <v>121</v>
      </c>
      <c r="J19" s="11" t="n">
        <v>46223</v>
      </c>
      <c r="K19" s="6" t="n">
        <v>-11292</v>
      </c>
      <c r="L19" s="0" t="s">
        <v>114</v>
      </c>
      <c r="M19" s="11" t="n">
        <v>45100</v>
      </c>
      <c r="N19" s="6" t="n">
        <v>3613.81</v>
      </c>
      <c r="O19" s="0" t="s">
        <v>120</v>
      </c>
      <c r="P19" s="11" t="n">
        <v>45110</v>
      </c>
      <c r="Q19" s="6" t="n">
        <v>7213.61</v>
      </c>
      <c r="R19" s="0" t="s">
        <v>120</v>
      </c>
      <c r="S19" s="0"/>
      <c r="T19" s="0"/>
      <c r="U19" s="0"/>
      <c r="V19" s="11" t="n">
        <v>45446</v>
      </c>
      <c r="W19" s="6" t="n">
        <v>-63413</v>
      </c>
      <c r="X19" s="0" t="s">
        <v>121</v>
      </c>
    </row>
    <row collapsed="false" customFormat="false" customHeight="false" hidden="false" ht="12.1" outlineLevel="0" r="20">
      <c r="A20" s="11" t="n">
        <v>45579</v>
      </c>
      <c r="B20" s="6" t="n">
        <v>-10392</v>
      </c>
      <c r="C20" s="0" t="s">
        <v>90</v>
      </c>
      <c r="D20" s="11" t="n">
        <v>44953</v>
      </c>
      <c r="E20" s="6" t="n">
        <v>3897.95</v>
      </c>
      <c r="F20" s="0" t="s">
        <v>120</v>
      </c>
      <c r="G20" s="11" t="n">
        <v>44977</v>
      </c>
      <c r="H20" s="6" t="n">
        <v>3469.73</v>
      </c>
      <c r="I20" s="0" t="s">
        <v>120</v>
      </c>
      <c r="J20" s="11" t="n">
        <v>46248</v>
      </c>
      <c r="K20" s="8" t="s">
        <f>=-Портфель!J5</f>
      </c>
      <c r="L20" s="0" t="s">
        <v>122</v>
      </c>
      <c r="M20" s="11" t="n">
        <v>45110</v>
      </c>
      <c r="N20" s="6" t="n">
        <v>3655.83</v>
      </c>
      <c r="O20" s="0" t="s">
        <v>120</v>
      </c>
      <c r="P20" s="11" t="n">
        <v>45118</v>
      </c>
      <c r="Q20" s="6" t="n">
        <v>-1584</v>
      </c>
      <c r="R20" s="0" t="s">
        <v>76</v>
      </c>
      <c r="S20" s="0"/>
      <c r="T20" s="0"/>
      <c r="U20" s="0"/>
      <c r="V20" s="11" t="n">
        <v>45460</v>
      </c>
      <c r="W20" s="6" t="n">
        <v>10633.5</v>
      </c>
      <c r="X20" s="0" t="s">
        <v>120</v>
      </c>
    </row>
    <row collapsed="false" customFormat="false" customHeight="false" hidden="false" ht="12.1" outlineLevel="0" r="21">
      <c r="A21" s="11" t="n">
        <v>45580</v>
      </c>
      <c r="B21" s="6" t="n">
        <v>9709.85</v>
      </c>
      <c r="C21" s="0" t="s">
        <v>120</v>
      </c>
      <c r="D21" s="11" t="n">
        <v>44972</v>
      </c>
      <c r="E21" s="6" t="n">
        <v>3870.93</v>
      </c>
      <c r="F21" s="0" t="s">
        <v>120</v>
      </c>
      <c r="G21" s="11" t="n">
        <v>44979</v>
      </c>
      <c r="H21" s="6" t="n">
        <v>-3613.19</v>
      </c>
      <c r="I21" s="0" t="s">
        <v>121</v>
      </c>
      <c r="J21" s="0"/>
      <c r="K21" s="10" t="s">
        <f>=XIRR(K2:K20,J2:J20)</f>
      </c>
      <c r="L21" s="0"/>
      <c r="M21" s="11" t="n">
        <v>45119</v>
      </c>
      <c r="N21" s="6" t="n">
        <v>-3775.11</v>
      </c>
      <c r="O21" s="0" t="s">
        <v>121</v>
      </c>
      <c r="P21" s="11" t="n">
        <v>45142</v>
      </c>
      <c r="Q21" s="6" t="n">
        <v>7546.77</v>
      </c>
      <c r="R21" s="0" t="s">
        <v>120</v>
      </c>
      <c r="S21" s="0"/>
      <c r="T21" s="0"/>
      <c r="U21" s="0"/>
      <c r="V21" s="11" t="n">
        <v>45461</v>
      </c>
      <c r="W21" s="6" t="n">
        <v>-33332.4</v>
      </c>
      <c r="X21" s="0" t="s">
        <v>121</v>
      </c>
    </row>
    <row collapsed="false" customFormat="false" customHeight="false" hidden="false" ht="12.1" outlineLevel="0" r="22">
      <c r="A22" s="11" t="n">
        <v>45582</v>
      </c>
      <c r="B22" s="6" t="n">
        <v>9614.55</v>
      </c>
      <c r="C22" s="0" t="s">
        <v>120</v>
      </c>
      <c r="D22" s="11" t="n">
        <v>45023</v>
      </c>
      <c r="E22" s="6" t="n">
        <v>-4609.69</v>
      </c>
      <c r="F22" s="0" t="s">
        <v>121</v>
      </c>
      <c r="G22" s="11" t="n">
        <v>44985</v>
      </c>
      <c r="H22" s="6" t="n">
        <v>-6220.89</v>
      </c>
      <c r="I22" s="0" t="s">
        <v>121</v>
      </c>
      <c r="J22" s="0"/>
      <c r="K22" s="8" t="s">
        <f>=-SUM(K2:K20)</f>
      </c>
      <c r="L22" s="0" t="s">
        <v>123</v>
      </c>
      <c r="M22" s="11" t="n">
        <v>45132</v>
      </c>
      <c r="N22" s="6" t="n">
        <v>-3846.48</v>
      </c>
      <c r="O22" s="0" t="s">
        <v>121</v>
      </c>
      <c r="P22" s="11" t="n">
        <v>45149</v>
      </c>
      <c r="Q22" s="6" t="n">
        <v>7473.74</v>
      </c>
      <c r="R22" s="0" t="s">
        <v>120</v>
      </c>
      <c r="S22" s="0"/>
      <c r="T22" s="0"/>
      <c r="U22" s="0"/>
      <c r="V22" s="11" t="n">
        <v>45462</v>
      </c>
      <c r="W22" s="6" t="n">
        <v>-9932.3</v>
      </c>
      <c r="X22" s="0" t="s">
        <v>121</v>
      </c>
    </row>
    <row collapsed="false" customFormat="false" customHeight="false" hidden="false" ht="12.1" outlineLevel="0" r="23">
      <c r="A23" s="11" t="n">
        <v>45588</v>
      </c>
      <c r="B23" s="6" t="n">
        <v>12243.62</v>
      </c>
      <c r="C23" s="0" t="s">
        <v>120</v>
      </c>
      <c r="D23" s="11" t="n">
        <v>45030</v>
      </c>
      <c r="E23" s="6" t="n">
        <v>4583.29</v>
      </c>
      <c r="F23" s="0" t="s">
        <v>120</v>
      </c>
      <c r="G23" s="11" t="n">
        <v>44986</v>
      </c>
      <c r="H23" s="6" t="n">
        <v>-3830.28</v>
      </c>
      <c r="I23" s="0" t="s">
        <v>121</v>
      </c>
      <c r="J23" s="0"/>
      <c r="K23" s="0"/>
      <c r="L23" s="0"/>
      <c r="M23" s="11" t="n">
        <v>45134</v>
      </c>
      <c r="N23" s="6" t="n">
        <v>-3965.52</v>
      </c>
      <c r="O23" s="0" t="s">
        <v>121</v>
      </c>
      <c r="P23" s="11" t="n">
        <v>45154</v>
      </c>
      <c r="Q23" s="6" t="n">
        <v>7473.74</v>
      </c>
      <c r="R23" s="0" t="s">
        <v>120</v>
      </c>
      <c r="S23" s="0"/>
      <c r="T23" s="0"/>
      <c r="U23" s="0"/>
      <c r="V23" s="11" t="n">
        <v>45463</v>
      </c>
      <c r="W23" s="6" t="n">
        <v>-28386</v>
      </c>
      <c r="X23" s="0" t="s">
        <v>121</v>
      </c>
    </row>
    <row collapsed="false" customFormat="false" customHeight="false" hidden="false" ht="12.1" outlineLevel="0" r="24">
      <c r="A24" s="11" t="n">
        <v>45597</v>
      </c>
      <c r="B24" s="6" t="n">
        <v>10925.96</v>
      </c>
      <c r="C24" s="0" t="s">
        <v>120</v>
      </c>
      <c r="D24" s="11" t="n">
        <v>45035</v>
      </c>
      <c r="E24" s="6" t="n">
        <v>4566.28</v>
      </c>
      <c r="F24" s="0" t="s">
        <v>120</v>
      </c>
      <c r="G24" s="11" t="n">
        <v>44998</v>
      </c>
      <c r="H24" s="6" t="n">
        <v>2483.24</v>
      </c>
      <c r="I24" s="0" t="s">
        <v>120</v>
      </c>
      <c r="J24" s="0"/>
      <c r="K24" s="0"/>
      <c r="L24" s="0"/>
      <c r="M24" s="11" t="n">
        <v>45142</v>
      </c>
      <c r="N24" s="6" t="n">
        <v>5154.63</v>
      </c>
      <c r="O24" s="0" t="s">
        <v>120</v>
      </c>
      <c r="P24" s="11" t="n">
        <v>45168</v>
      </c>
      <c r="Q24" s="6" t="n">
        <v>7410.7</v>
      </c>
      <c r="R24" s="0" t="s">
        <v>120</v>
      </c>
      <c r="S24" s="0"/>
      <c r="T24" s="0"/>
      <c r="U24" s="0"/>
      <c r="V24" s="11" t="n">
        <v>45463</v>
      </c>
      <c r="W24" s="6" t="n">
        <v>30375.16</v>
      </c>
      <c r="X24" s="0" t="s">
        <v>120</v>
      </c>
    </row>
    <row collapsed="false" customFormat="false" customHeight="false" hidden="false" ht="12.1" outlineLevel="0" r="25">
      <c r="A25" s="11" t="n">
        <v>45617</v>
      </c>
      <c r="B25" s="6" t="n">
        <v>5264.63</v>
      </c>
      <c r="C25" s="0" t="s">
        <v>120</v>
      </c>
      <c r="D25" s="11" t="n">
        <v>45044</v>
      </c>
      <c r="E25" s="6" t="n">
        <v>4652.33</v>
      </c>
      <c r="F25" s="0" t="s">
        <v>120</v>
      </c>
      <c r="G25" s="11" t="n">
        <v>45000</v>
      </c>
      <c r="H25" s="6" t="n">
        <v>2481.24</v>
      </c>
      <c r="I25" s="0" t="s">
        <v>120</v>
      </c>
      <c r="J25" s="0"/>
      <c r="K25" s="0"/>
      <c r="L25" s="0"/>
      <c r="M25" s="11" t="n">
        <v>45142</v>
      </c>
      <c r="N25" s="6" t="n">
        <v>-5241.38</v>
      </c>
      <c r="O25" s="0" t="s">
        <v>121</v>
      </c>
      <c r="P25" s="11" t="n">
        <v>45169</v>
      </c>
      <c r="Q25" s="6" t="n">
        <v>7309.65</v>
      </c>
      <c r="R25" s="0" t="s">
        <v>120</v>
      </c>
      <c r="S25" s="0"/>
      <c r="T25" s="0"/>
      <c r="U25" s="0"/>
      <c r="V25" s="11" t="n">
        <v>45464</v>
      </c>
      <c r="W25" s="6" t="n">
        <v>-9948.4</v>
      </c>
      <c r="X25" s="0" t="s">
        <v>121</v>
      </c>
    </row>
    <row collapsed="false" customFormat="false" customHeight="false" hidden="false" ht="12.1" outlineLevel="0" r="26">
      <c r="A26" s="11" t="n">
        <v>45743</v>
      </c>
      <c r="B26" s="6" t="n">
        <v>11990.99</v>
      </c>
      <c r="C26" s="0" t="s">
        <v>120</v>
      </c>
      <c r="D26" s="11" t="n">
        <v>45082</v>
      </c>
      <c r="E26" s="6" t="n">
        <v>-4380</v>
      </c>
      <c r="F26" s="0" t="s">
        <v>75</v>
      </c>
      <c r="G26" s="11" t="n">
        <v>45005</v>
      </c>
      <c r="H26" s="6" t="n">
        <v>-5073.47</v>
      </c>
      <c r="I26" s="0" t="s">
        <v>121</v>
      </c>
      <c r="J26" s="0"/>
      <c r="K26" s="0"/>
      <c r="L26" s="0"/>
      <c r="M26" s="11" t="n">
        <v>45145</v>
      </c>
      <c r="N26" s="6" t="n">
        <v>11831.92</v>
      </c>
      <c r="O26" s="0" t="s">
        <v>120</v>
      </c>
      <c r="P26" s="11" t="n">
        <v>45170</v>
      </c>
      <c r="Q26" s="6" t="n">
        <v>28852.42</v>
      </c>
      <c r="R26" s="0" t="s">
        <v>120</v>
      </c>
      <c r="S26" s="0"/>
      <c r="T26" s="0"/>
      <c r="U26" s="0"/>
      <c r="V26" s="11" t="n">
        <v>45471</v>
      </c>
      <c r="W26" s="6" t="n">
        <v>-9977.1</v>
      </c>
      <c r="X26" s="0" t="s">
        <v>121</v>
      </c>
    </row>
    <row collapsed="false" customFormat="false" customHeight="false" hidden="false" ht="12.1" outlineLevel="0" r="27">
      <c r="A27" s="11" t="n">
        <v>45800</v>
      </c>
      <c r="B27" s="6" t="n">
        <v>15549.27</v>
      </c>
      <c r="C27" s="0" t="s">
        <v>120</v>
      </c>
      <c r="D27" s="11" t="n">
        <v>45082</v>
      </c>
      <c r="E27" s="6" t="n">
        <v>5235.62</v>
      </c>
      <c r="F27" s="0" t="s">
        <v>120</v>
      </c>
      <c r="G27" s="11" t="n">
        <v>45034</v>
      </c>
      <c r="H27" s="6" t="n">
        <v>-5349.32</v>
      </c>
      <c r="I27" s="0" t="s">
        <v>121</v>
      </c>
      <c r="J27" s="0"/>
      <c r="K27" s="0"/>
      <c r="L27" s="0"/>
      <c r="M27" s="11" t="n">
        <v>45145</v>
      </c>
      <c r="N27" s="6" t="n">
        <v>-5283.76</v>
      </c>
      <c r="O27" s="0" t="s">
        <v>121</v>
      </c>
      <c r="P27" s="11" t="n">
        <v>45170</v>
      </c>
      <c r="Q27" s="6" t="n">
        <v>-14500.75</v>
      </c>
      <c r="R27" s="0" t="s">
        <v>121</v>
      </c>
      <c r="S27" s="0"/>
      <c r="T27" s="0"/>
      <c r="U27" s="0"/>
      <c r="V27" s="11" t="n">
        <v>45474</v>
      </c>
      <c r="W27" s="6" t="n">
        <v>-11407.2</v>
      </c>
      <c r="X27" s="0" t="s">
        <v>121</v>
      </c>
    </row>
    <row collapsed="false" customFormat="false" customHeight="false" hidden="false" ht="12.1" outlineLevel="0" r="28">
      <c r="A28" s="11" t="n">
        <v>45846</v>
      </c>
      <c r="B28" s="6" t="n">
        <v>-8979.3</v>
      </c>
      <c r="C28" s="0" t="s">
        <v>99</v>
      </c>
      <c r="D28" s="11" t="n">
        <v>45083</v>
      </c>
      <c r="E28" s="6" t="n">
        <v>10119.06</v>
      </c>
      <c r="F28" s="0" t="s">
        <v>120</v>
      </c>
      <c r="G28" s="11" t="n">
        <v>45035</v>
      </c>
      <c r="H28" s="6" t="n">
        <v>-2792.6</v>
      </c>
      <c r="I28" s="0" t="s">
        <v>121</v>
      </c>
      <c r="J28" s="0"/>
      <c r="K28" s="0"/>
      <c r="L28" s="0"/>
      <c r="M28" s="11" t="n">
        <v>45149</v>
      </c>
      <c r="N28" s="6" t="n">
        <v>-6786.08</v>
      </c>
      <c r="O28" s="0" t="s">
        <v>121</v>
      </c>
      <c r="P28" s="11" t="n">
        <v>45174</v>
      </c>
      <c r="Q28" s="6" t="n">
        <v>-14476.59</v>
      </c>
      <c r="R28" s="0" t="s">
        <v>121</v>
      </c>
      <c r="S28" s="0"/>
      <c r="T28" s="0"/>
      <c r="U28" s="0"/>
      <c r="V28" s="11" t="n">
        <v>45477</v>
      </c>
      <c r="W28" s="6" t="n">
        <v>-14279</v>
      </c>
      <c r="X28" s="0" t="s">
        <v>121</v>
      </c>
    </row>
    <row collapsed="false" customFormat="false" customHeight="false" hidden="false" ht="12.1" outlineLevel="0" r="29">
      <c r="A29" s="11" t="n">
        <v>45847</v>
      </c>
      <c r="B29" s="6" t="n">
        <v>35105.04</v>
      </c>
      <c r="C29" s="0" t="s">
        <v>120</v>
      </c>
      <c r="D29" s="11" t="n">
        <v>45098</v>
      </c>
      <c r="E29" s="6" t="n">
        <v>5142.57</v>
      </c>
      <c r="F29" s="0" t="s">
        <v>120</v>
      </c>
      <c r="G29" s="11" t="n">
        <v>45035</v>
      </c>
      <c r="H29" s="6" t="n">
        <v>1359.68</v>
      </c>
      <c r="I29" s="0" t="s">
        <v>120</v>
      </c>
      <c r="J29" s="0"/>
      <c r="K29" s="0"/>
      <c r="L29" s="0"/>
      <c r="M29" s="11" t="n">
        <v>45152</v>
      </c>
      <c r="N29" s="6" t="n">
        <v>13407.7</v>
      </c>
      <c r="O29" s="0" t="s">
        <v>120</v>
      </c>
      <c r="P29" s="11" t="n">
        <v>45174</v>
      </c>
      <c r="Q29" s="6" t="n">
        <v>7224.61</v>
      </c>
      <c r="R29" s="0" t="s">
        <v>120</v>
      </c>
      <c r="S29" s="0"/>
      <c r="T29" s="0"/>
      <c r="U29" s="0"/>
      <c r="V29" s="11" t="n">
        <v>45482</v>
      </c>
      <c r="W29" s="6" t="n">
        <v>-10015.6</v>
      </c>
      <c r="X29" s="0" t="s">
        <v>121</v>
      </c>
    </row>
    <row collapsed="false" customFormat="false" customHeight="false" hidden="false" ht="12.1" outlineLevel="0" r="30">
      <c r="A30" s="11" t="n">
        <v>45943</v>
      </c>
      <c r="B30" s="6" t="n">
        <v>-6920</v>
      </c>
      <c r="C30" s="0" t="s">
        <v>104</v>
      </c>
      <c r="D30" s="11" t="n">
        <v>45145</v>
      </c>
      <c r="E30" s="6" t="n">
        <v>6056.44</v>
      </c>
      <c r="F30" s="0" t="s">
        <v>120</v>
      </c>
      <c r="G30" s="11" t="n">
        <v>45036</v>
      </c>
      <c r="H30" s="6" t="n">
        <v>1357.88</v>
      </c>
      <c r="I30" s="0" t="s">
        <v>120</v>
      </c>
      <c r="J30" s="0"/>
      <c r="K30" s="0"/>
      <c r="L30" s="0"/>
      <c r="M30" s="11" t="n">
        <v>45153</v>
      </c>
      <c r="N30" s="6" t="n">
        <v>-14098.95</v>
      </c>
      <c r="O30" s="0" t="s">
        <v>121</v>
      </c>
      <c r="P30" s="11" t="n">
        <v>45175</v>
      </c>
      <c r="Q30" s="6" t="n">
        <v>7194.6</v>
      </c>
      <c r="R30" s="0" t="s">
        <v>120</v>
      </c>
      <c r="S30" s="0"/>
      <c r="T30" s="0"/>
      <c r="U30" s="0"/>
      <c r="V30" s="11" t="n">
        <v>45483</v>
      </c>
      <c r="W30" s="6" t="n">
        <v>-10020.5</v>
      </c>
      <c r="X30" s="0" t="s">
        <v>121</v>
      </c>
    </row>
    <row collapsed="false" customFormat="false" customHeight="false" hidden="false" ht="12.1" outlineLevel="0" r="31">
      <c r="A31" s="11" t="n">
        <v>46002</v>
      </c>
      <c r="B31" s="6" t="n">
        <v>-199999.97</v>
      </c>
      <c r="C31" s="0" t="s">
        <v>121</v>
      </c>
      <c r="D31" s="11" t="n">
        <v>45147</v>
      </c>
      <c r="E31" s="6" t="n">
        <v>-6130.93</v>
      </c>
      <c r="F31" s="0" t="s">
        <v>121</v>
      </c>
      <c r="G31" s="11" t="n">
        <v>45036</v>
      </c>
      <c r="H31" s="6" t="n">
        <v>-2760.62</v>
      </c>
      <c r="I31" s="0" t="s">
        <v>121</v>
      </c>
      <c r="J31" s="0"/>
      <c r="K31" s="0"/>
      <c r="L31" s="0"/>
      <c r="M31" s="11" t="n">
        <v>45154</v>
      </c>
      <c r="N31" s="6" t="n">
        <v>20747.87</v>
      </c>
      <c r="O31" s="0" t="s">
        <v>120</v>
      </c>
      <c r="P31" s="11" t="n">
        <v>45175</v>
      </c>
      <c r="Q31" s="6" t="n">
        <v>-7292.35</v>
      </c>
      <c r="R31" s="0" t="s">
        <v>121</v>
      </c>
      <c r="S31" s="0"/>
      <c r="T31" s="0"/>
      <c r="U31" s="0"/>
      <c r="V31" s="11" t="n">
        <v>45484</v>
      </c>
      <c r="W31" s="6" t="n">
        <v>-20049.4</v>
      </c>
      <c r="X31" s="0" t="s">
        <v>121</v>
      </c>
    </row>
    <row collapsed="false" customFormat="false" customHeight="false" hidden="false" ht="12.1" outlineLevel="0" r="32">
      <c r="A32" s="11" t="n">
        <v>46002</v>
      </c>
      <c r="B32" s="6" t="n">
        <v>199919.94</v>
      </c>
      <c r="C32" s="0" t="s">
        <v>120</v>
      </c>
      <c r="D32" s="11" t="n">
        <v>45152</v>
      </c>
      <c r="E32" s="6" t="n">
        <v>18261.13</v>
      </c>
      <c r="F32" s="0" t="s">
        <v>120</v>
      </c>
      <c r="G32" s="11" t="n">
        <v>45042</v>
      </c>
      <c r="H32" s="6" t="n">
        <v>1368.68</v>
      </c>
      <c r="I32" s="0" t="s">
        <v>120</v>
      </c>
      <c r="J32" s="0"/>
      <c r="K32" s="0"/>
      <c r="L32" s="0"/>
      <c r="M32" s="11" t="n">
        <v>45154</v>
      </c>
      <c r="N32" s="6" t="n">
        <v>-20885.55</v>
      </c>
      <c r="O32" s="0" t="s">
        <v>121</v>
      </c>
      <c r="P32" s="11" t="n">
        <v>45176</v>
      </c>
      <c r="Q32" s="6" t="n">
        <v>-7299.35</v>
      </c>
      <c r="R32" s="0" t="s">
        <v>121</v>
      </c>
      <c r="S32" s="0"/>
      <c r="T32" s="0"/>
      <c r="U32" s="0"/>
      <c r="V32" s="11" t="n">
        <v>45485</v>
      </c>
      <c r="W32" s="6" t="n">
        <v>-4302</v>
      </c>
      <c r="X32" s="0" t="s">
        <v>121</v>
      </c>
    </row>
    <row collapsed="false" customFormat="false" customHeight="false" hidden="false" ht="12.1" outlineLevel="0" r="33">
      <c r="A33" s="11" t="n">
        <v>46209</v>
      </c>
      <c r="B33" s="6" t="n">
        <v>-11244</v>
      </c>
      <c r="C33" s="0" t="s">
        <v>111</v>
      </c>
      <c r="D33" s="11" t="n">
        <v>45152</v>
      </c>
      <c r="E33" s="6" t="n">
        <v>-12193.9</v>
      </c>
      <c r="F33" s="0" t="s">
        <v>121</v>
      </c>
      <c r="G33" s="11" t="n">
        <v>45048</v>
      </c>
      <c r="H33" s="6" t="n">
        <v>2673.93</v>
      </c>
      <c r="I33" s="0" t="s">
        <v>120</v>
      </c>
      <c r="J33" s="0"/>
      <c r="K33" s="0"/>
      <c r="L33" s="0"/>
      <c r="M33" s="11" t="n">
        <v>45197</v>
      </c>
      <c r="N33" s="6" t="n">
        <v>3543.77</v>
      </c>
      <c r="O33" s="0" t="s">
        <v>120</v>
      </c>
      <c r="P33" s="11" t="n">
        <v>45176</v>
      </c>
      <c r="Q33" s="6" t="n">
        <v>21550.78</v>
      </c>
      <c r="R33" s="0" t="s">
        <v>120</v>
      </c>
      <c r="S33" s="0"/>
      <c r="T33" s="0"/>
      <c r="U33" s="0"/>
      <c r="V33" s="11" t="n">
        <v>45488</v>
      </c>
      <c r="W33" s="6" t="n">
        <v>-10042.2</v>
      </c>
      <c r="X33" s="0" t="s">
        <v>121</v>
      </c>
    </row>
    <row collapsed="false" customFormat="false" customHeight="false" hidden="false" ht="12.1" outlineLevel="0" r="34">
      <c r="A34" s="11" t="n">
        <v>46248</v>
      </c>
      <c r="B34" s="8" t="s">
        <f>=-Портфель!J2</f>
      </c>
      <c r="C34" s="0" t="s">
        <v>122</v>
      </c>
      <c r="D34" s="11" t="n">
        <v>45154</v>
      </c>
      <c r="E34" s="6" t="n">
        <v>24216.1</v>
      </c>
      <c r="F34" s="0" t="s">
        <v>120</v>
      </c>
      <c r="G34" s="11" t="n">
        <v>45049</v>
      </c>
      <c r="H34" s="6" t="n">
        <v>2577.29</v>
      </c>
      <c r="I34" s="0" t="s">
        <v>120</v>
      </c>
      <c r="J34" s="0"/>
      <c r="K34" s="0"/>
      <c r="L34" s="0"/>
      <c r="M34" s="11" t="n">
        <v>45201</v>
      </c>
      <c r="N34" s="6" t="n">
        <v>-3624.19</v>
      </c>
      <c r="O34" s="0" t="s">
        <v>121</v>
      </c>
      <c r="P34" s="11" t="n">
        <v>45180</v>
      </c>
      <c r="Q34" s="6" t="n">
        <v>-7182.41</v>
      </c>
      <c r="R34" s="0" t="s">
        <v>121</v>
      </c>
      <c r="S34" s="0"/>
      <c r="T34" s="0"/>
      <c r="U34" s="0"/>
      <c r="V34" s="11" t="n">
        <v>45518</v>
      </c>
      <c r="W34" s="6" t="n">
        <v>-16719.85</v>
      </c>
      <c r="X34" s="0" t="s">
        <v>121</v>
      </c>
    </row>
    <row collapsed="false" customFormat="false" customHeight="false" hidden="false" ht="12.1" outlineLevel="0" r="35">
      <c r="A35" s="0"/>
      <c r="B35" s="10" t="s">
        <f>=XIRR(B2:B34,A2:A34)</f>
      </c>
      <c r="C35" s="0"/>
      <c r="D35" s="11" t="n">
        <v>45154</v>
      </c>
      <c r="E35" s="6" t="n">
        <v>-24383.8</v>
      </c>
      <c r="F35" s="0" t="s">
        <v>121</v>
      </c>
      <c r="G35" s="11" t="n">
        <v>45050</v>
      </c>
      <c r="H35" s="6" t="n">
        <v>-2603.5</v>
      </c>
      <c r="I35" s="0" t="s">
        <v>121</v>
      </c>
      <c r="J35" s="0"/>
      <c r="K35" s="0"/>
      <c r="L35" s="0"/>
      <c r="M35" s="11" t="n">
        <v>45596</v>
      </c>
      <c r="N35" s="6" t="n">
        <v>5672.53</v>
      </c>
      <c r="O35" s="0" t="s">
        <v>120</v>
      </c>
      <c r="P35" s="11" t="n">
        <v>45281</v>
      </c>
      <c r="Q35" s="6" t="n">
        <v>-88641.66</v>
      </c>
      <c r="R35" s="0" t="s">
        <v>121</v>
      </c>
      <c r="S35" s="0"/>
      <c r="T35" s="0"/>
      <c r="U35" s="0"/>
      <c r="V35" s="11" t="n">
        <v>45523</v>
      </c>
      <c r="W35" s="6" t="n">
        <v>-15742.08</v>
      </c>
      <c r="X35" s="0" t="s">
        <v>121</v>
      </c>
    </row>
    <row collapsed="false" customFormat="false" customHeight="false" hidden="false" ht="12.1" outlineLevel="0" r="36">
      <c r="A36" s="0"/>
      <c r="B36" s="8" t="s">
        <f>=-SUM(B2:B34)</f>
      </c>
      <c r="C36" s="0" t="s">
        <v>123</v>
      </c>
      <c r="D36" s="11" t="n">
        <v>45188</v>
      </c>
      <c r="E36" s="6" t="n">
        <v>6405.2</v>
      </c>
      <c r="F36" s="0" t="s">
        <v>120</v>
      </c>
      <c r="G36" s="11" t="n">
        <v>45050</v>
      </c>
      <c r="H36" s="6" t="n">
        <v>2577.69</v>
      </c>
      <c r="I36" s="0" t="s">
        <v>120</v>
      </c>
      <c r="J36" s="0"/>
      <c r="K36" s="0"/>
      <c r="L36" s="0"/>
      <c r="M36" s="11" t="n">
        <v>45622</v>
      </c>
      <c r="N36" s="6" t="n">
        <v>5645.82</v>
      </c>
      <c r="O36" s="0" t="s">
        <v>120</v>
      </c>
      <c r="P36" s="11" t="n">
        <v>45376</v>
      </c>
      <c r="Q36" s="6" t="n">
        <v>39610.8</v>
      </c>
      <c r="R36" s="0" t="s">
        <v>120</v>
      </c>
      <c r="S36" s="0"/>
      <c r="T36" s="0"/>
      <c r="U36" s="0"/>
      <c r="V36" s="11" t="n">
        <v>45526</v>
      </c>
      <c r="W36" s="6" t="n">
        <v>-9487.4</v>
      </c>
      <c r="X36" s="0" t="s">
        <v>121</v>
      </c>
    </row>
    <row collapsed="false" customFormat="false" customHeight="false" hidden="false" ht="12.1" outlineLevel="0" r="37">
      <c r="A37" s="0"/>
      <c r="B37" s="0"/>
      <c r="C37" s="0"/>
      <c r="D37" s="11" t="n">
        <v>45189</v>
      </c>
      <c r="E37" s="6" t="n">
        <v>-6417.79</v>
      </c>
      <c r="F37" s="0" t="s">
        <v>121</v>
      </c>
      <c r="G37" s="11" t="n">
        <v>45062</v>
      </c>
      <c r="H37" s="6" t="n">
        <v>-3985.61</v>
      </c>
      <c r="I37" s="0" t="s">
        <v>121</v>
      </c>
      <c r="J37" s="0"/>
      <c r="K37" s="0"/>
      <c r="L37" s="0"/>
      <c r="M37" s="11" t="n">
        <v>45624</v>
      </c>
      <c r="N37" s="6" t="n">
        <v>7383.69</v>
      </c>
      <c r="O37" s="0" t="s">
        <v>120</v>
      </c>
      <c r="P37" s="11" t="n">
        <v>45418</v>
      </c>
      <c r="Q37" s="6" t="n">
        <v>13126.56</v>
      </c>
      <c r="R37" s="0" t="s">
        <v>120</v>
      </c>
      <c r="S37" s="0"/>
      <c r="T37" s="0"/>
      <c r="U37" s="0"/>
      <c r="V37" s="11" t="n">
        <v>45527</v>
      </c>
      <c r="W37" s="6" t="n">
        <v>-28940.46</v>
      </c>
      <c r="X37" s="0" t="s">
        <v>121</v>
      </c>
    </row>
    <row collapsed="false" customFormat="false" customHeight="false" hidden="false" ht="12.1" outlineLevel="0" r="38">
      <c r="A38" s="0"/>
      <c r="B38" s="0"/>
      <c r="C38" s="0"/>
      <c r="D38" s="11" t="n">
        <v>45225</v>
      </c>
      <c r="E38" s="6" t="n">
        <v>7307.65</v>
      </c>
      <c r="F38" s="0" t="s">
        <v>120</v>
      </c>
      <c r="G38" s="11" t="n">
        <v>45064</v>
      </c>
      <c r="H38" s="6" t="n">
        <v>-4053.97</v>
      </c>
      <c r="I38" s="0" t="s">
        <v>121</v>
      </c>
      <c r="J38" s="0"/>
      <c r="K38" s="0"/>
      <c r="L38" s="0"/>
      <c r="M38" s="11" t="n">
        <v>45638</v>
      </c>
      <c r="N38" s="6" t="n">
        <v>8807.4</v>
      </c>
      <c r="O38" s="0" t="s">
        <v>120</v>
      </c>
      <c r="P38" s="11" t="n">
        <v>45427</v>
      </c>
      <c r="Q38" s="6" t="n">
        <v>52142.06</v>
      </c>
      <c r="R38" s="0" t="s">
        <v>120</v>
      </c>
      <c r="S38" s="0"/>
      <c r="T38" s="0"/>
      <c r="U38" s="0"/>
      <c r="V38" s="11" t="n">
        <v>45537</v>
      </c>
      <c r="W38" s="6" t="n">
        <v>-11029.58</v>
      </c>
      <c r="X38" s="0" t="s">
        <v>121</v>
      </c>
    </row>
    <row collapsed="false" customFormat="false" customHeight="false" hidden="false" ht="12.1" outlineLevel="0" r="39">
      <c r="A39" s="0"/>
      <c r="B39" s="0"/>
      <c r="C39" s="0"/>
      <c r="D39" s="11" t="n">
        <v>45258</v>
      </c>
      <c r="E39" s="6" t="n">
        <v>7171.58</v>
      </c>
      <c r="F39" s="0" t="s">
        <v>120</v>
      </c>
      <c r="G39" s="11" t="n">
        <v>45155</v>
      </c>
      <c r="H39" s="6" t="n">
        <v>1886.54</v>
      </c>
      <c r="I39" s="0" t="s">
        <v>120</v>
      </c>
      <c r="J39" s="0"/>
      <c r="K39" s="0"/>
      <c r="L39" s="0"/>
      <c r="M39" s="11" t="n">
        <v>45645</v>
      </c>
      <c r="N39" s="6" t="n">
        <v>-26829.08</v>
      </c>
      <c r="O39" s="0" t="s">
        <v>121</v>
      </c>
      <c r="P39" s="11" t="n">
        <v>45440</v>
      </c>
      <c r="Q39" s="6" t="n">
        <v>48464.22</v>
      </c>
      <c r="R39" s="0" t="s">
        <v>120</v>
      </c>
      <c r="S39" s="0"/>
      <c r="T39" s="0"/>
      <c r="U39" s="0"/>
      <c r="V39" s="11" t="n">
        <v>45540</v>
      </c>
      <c r="W39" s="6" t="n">
        <v>15277.6</v>
      </c>
      <c r="X39" s="0" t="s">
        <v>120</v>
      </c>
    </row>
    <row collapsed="false" customFormat="false" customHeight="false" hidden="false" ht="12.1" outlineLevel="0" r="40">
      <c r="A40" s="0"/>
      <c r="B40" s="0"/>
      <c r="C40" s="0"/>
      <c r="D40" s="11" t="n">
        <v>45267</v>
      </c>
      <c r="E40" s="6" t="n">
        <v>-14172.91</v>
      </c>
      <c r="F40" s="0" t="s">
        <v>121</v>
      </c>
      <c r="G40" s="11" t="n">
        <v>45156</v>
      </c>
      <c r="H40" s="6" t="n">
        <v>-1904.65</v>
      </c>
      <c r="I40" s="0" t="s">
        <v>121</v>
      </c>
      <c r="J40" s="0"/>
      <c r="K40" s="0"/>
      <c r="L40" s="0"/>
      <c r="M40" s="11" t="n">
        <v>45645</v>
      </c>
      <c r="N40" s="6" t="n">
        <v>26845.41</v>
      </c>
      <c r="O40" s="0" t="s">
        <v>120</v>
      </c>
      <c r="P40" s="11" t="n">
        <v>45443</v>
      </c>
      <c r="Q40" s="6" t="n">
        <v>11907.95</v>
      </c>
      <c r="R40" s="0" t="s">
        <v>120</v>
      </c>
      <c r="S40" s="0"/>
      <c r="T40" s="0"/>
      <c r="U40" s="0"/>
      <c r="V40" s="11" t="n">
        <v>45572</v>
      </c>
      <c r="W40" s="6" t="n">
        <v>14930</v>
      </c>
      <c r="X40" s="0" t="s">
        <v>120</v>
      </c>
    </row>
    <row collapsed="false" customFormat="false" customHeight="false" hidden="false" ht="12.1" outlineLevel="0" r="41">
      <c r="A41" s="0"/>
      <c r="B41" s="0"/>
      <c r="C41" s="0"/>
      <c r="D41" s="11" t="n">
        <v>45273</v>
      </c>
      <c r="E41" s="6" t="n">
        <v>-105410.6</v>
      </c>
      <c r="F41" s="0" t="s">
        <v>121</v>
      </c>
      <c r="G41" s="11" t="n">
        <v>45175</v>
      </c>
      <c r="H41" s="6" t="n">
        <v>3897.95</v>
      </c>
      <c r="I41" s="0" t="s">
        <v>120</v>
      </c>
      <c r="J41" s="0"/>
      <c r="K41" s="0"/>
      <c r="L41" s="0"/>
      <c r="M41" s="11" t="n">
        <v>45652</v>
      </c>
      <c r="N41" s="6" t="n">
        <v>-13715.94</v>
      </c>
      <c r="O41" s="0" t="s">
        <v>121</v>
      </c>
      <c r="P41" s="11" t="n">
        <v>45446</v>
      </c>
      <c r="Q41" s="6" t="n">
        <v>11319.66</v>
      </c>
      <c r="R41" s="0" t="s">
        <v>120</v>
      </c>
      <c r="S41" s="0"/>
      <c r="T41" s="0"/>
      <c r="U41" s="0"/>
      <c r="V41" s="11" t="n">
        <v>45573</v>
      </c>
      <c r="W41" s="6" t="n">
        <v>21210.54</v>
      </c>
      <c r="X41" s="0" t="s">
        <v>120</v>
      </c>
    </row>
    <row collapsed="false" customFormat="false" customHeight="false" hidden="false" ht="12.1" outlineLevel="0" r="42">
      <c r="A42" s="0"/>
      <c r="B42" s="0"/>
      <c r="C42" s="0"/>
      <c r="D42" s="11" t="n">
        <v>45366</v>
      </c>
      <c r="E42" s="6" t="n">
        <v>36805.89</v>
      </c>
      <c r="F42" s="0" t="s">
        <v>120</v>
      </c>
      <c r="G42" s="11" t="n">
        <v>45188</v>
      </c>
      <c r="H42" s="6" t="n">
        <v>-3907.24</v>
      </c>
      <c r="I42" s="0" t="s">
        <v>121</v>
      </c>
      <c r="J42" s="0"/>
      <c r="K42" s="0"/>
      <c r="L42" s="0"/>
      <c r="M42" s="11" t="n">
        <v>45652</v>
      </c>
      <c r="N42" s="6" t="n">
        <v>13719.86</v>
      </c>
      <c r="O42" s="0" t="s">
        <v>120</v>
      </c>
      <c r="P42" s="11" t="n">
        <v>45446</v>
      </c>
      <c r="Q42" s="6" t="n">
        <v>-11470.26</v>
      </c>
      <c r="R42" s="0" t="s">
        <v>121</v>
      </c>
      <c r="S42" s="0"/>
      <c r="T42" s="0"/>
      <c r="U42" s="0"/>
      <c r="V42" s="11" t="n">
        <v>45580</v>
      </c>
      <c r="W42" s="6" t="n">
        <v>-9667.26</v>
      </c>
      <c r="X42" s="0" t="s">
        <v>121</v>
      </c>
    </row>
    <row collapsed="false" customFormat="false" customHeight="false" hidden="false" ht="12.1" outlineLevel="0" r="43">
      <c r="A43" s="0"/>
      <c r="B43" s="0"/>
      <c r="C43" s="0"/>
      <c r="D43" s="11" t="n">
        <v>45373</v>
      </c>
      <c r="E43" s="6" t="n">
        <v>36743.36</v>
      </c>
      <c r="F43" s="0" t="s">
        <v>120</v>
      </c>
      <c r="G43" s="11" t="n">
        <v>45218</v>
      </c>
      <c r="H43" s="6" t="n">
        <v>3909.95</v>
      </c>
      <c r="I43" s="0" t="s">
        <v>120</v>
      </c>
      <c r="J43" s="0"/>
      <c r="K43" s="0"/>
      <c r="L43" s="0"/>
      <c r="M43" s="11" t="n">
        <v>45743</v>
      </c>
      <c r="N43" s="6" t="n">
        <v>10225.11</v>
      </c>
      <c r="O43" s="0" t="s">
        <v>120</v>
      </c>
      <c r="P43" s="11" t="n">
        <v>45474</v>
      </c>
      <c r="Q43" s="6" t="n">
        <v>11675.84</v>
      </c>
      <c r="R43" s="0" t="s">
        <v>120</v>
      </c>
      <c r="S43" s="0"/>
      <c r="T43" s="0"/>
      <c r="U43" s="0"/>
      <c r="V43" s="11" t="n">
        <v>45582</v>
      </c>
      <c r="W43" s="6" t="n">
        <v>-15001</v>
      </c>
      <c r="X43" s="0" t="s">
        <v>121</v>
      </c>
    </row>
    <row collapsed="false" customFormat="false" customHeight="false" hidden="false" ht="12.1" outlineLevel="0" r="44">
      <c r="A44" s="0"/>
      <c r="B44" s="0"/>
      <c r="C44" s="0"/>
      <c r="D44" s="11" t="n">
        <v>45419</v>
      </c>
      <c r="E44" s="6" t="n">
        <v>-4980</v>
      </c>
      <c r="F44" s="0" t="s">
        <v>81</v>
      </c>
      <c r="G44" s="11" t="n">
        <v>45219</v>
      </c>
      <c r="H44" s="6" t="n">
        <v>-3938.03</v>
      </c>
      <c r="I44" s="0" t="s">
        <v>121</v>
      </c>
      <c r="J44" s="0"/>
      <c r="K44" s="0"/>
      <c r="L44" s="0"/>
      <c r="M44" s="11" t="n">
        <v>45753</v>
      </c>
      <c r="N44" s="6" t="n">
        <v>9729.86</v>
      </c>
      <c r="O44" s="0" t="s">
        <v>120</v>
      </c>
      <c r="P44" s="11" t="n">
        <v>45484</v>
      </c>
      <c r="Q44" s="6" t="n">
        <v>-420</v>
      </c>
      <c r="R44" s="0" t="s">
        <v>85</v>
      </c>
      <c r="S44" s="0"/>
      <c r="T44" s="0"/>
      <c r="U44" s="0"/>
      <c r="V44" s="11" t="n">
        <v>45588</v>
      </c>
      <c r="W44" s="6" t="n">
        <v>-44241.12</v>
      </c>
      <c r="X44" s="0" t="s">
        <v>121</v>
      </c>
    </row>
    <row collapsed="false" customFormat="false" customHeight="false" hidden="false" ht="12.1" outlineLevel="0" r="45">
      <c r="A45" s="0"/>
      <c r="B45" s="0"/>
      <c r="C45" s="0"/>
      <c r="D45" s="11" t="n">
        <v>45439</v>
      </c>
      <c r="E45" s="6" t="n">
        <v>15099.55</v>
      </c>
      <c r="F45" s="0" t="s">
        <v>120</v>
      </c>
      <c r="G45" s="11" t="n">
        <v>45222</v>
      </c>
      <c r="H45" s="6" t="n">
        <v>7767.08</v>
      </c>
      <c r="I45" s="0" t="s">
        <v>120</v>
      </c>
      <c r="J45" s="0"/>
      <c r="K45" s="0"/>
      <c r="L45" s="0"/>
      <c r="M45" s="11" t="n">
        <v>45756</v>
      </c>
      <c r="N45" s="6" t="n">
        <v>19110.55</v>
      </c>
      <c r="O45" s="0" t="s">
        <v>120</v>
      </c>
      <c r="P45" s="11" t="n">
        <v>45484</v>
      </c>
      <c r="Q45" s="6" t="n">
        <v>-8232</v>
      </c>
      <c r="R45" s="0" t="s">
        <v>86</v>
      </c>
      <c r="S45" s="0"/>
      <c r="T45" s="0"/>
      <c r="U45" s="0"/>
      <c r="V45" s="11" t="n">
        <v>45596</v>
      </c>
      <c r="W45" s="6" t="n">
        <v>90663.18</v>
      </c>
      <c r="X45" s="0" t="s">
        <v>120</v>
      </c>
    </row>
    <row collapsed="false" customFormat="false" customHeight="false" hidden="false" ht="12.1" outlineLevel="0" r="46">
      <c r="A46" s="0"/>
      <c r="B46" s="0"/>
      <c r="C46" s="0"/>
      <c r="D46" s="11" t="n">
        <v>45443</v>
      </c>
      <c r="E46" s="6" t="n">
        <v>14629.31</v>
      </c>
      <c r="F46" s="0" t="s">
        <v>120</v>
      </c>
      <c r="G46" s="11" t="n">
        <v>45233</v>
      </c>
      <c r="H46" s="6" t="n">
        <v>-7764.12</v>
      </c>
      <c r="I46" s="0" t="s">
        <v>121</v>
      </c>
      <c r="J46" s="0"/>
      <c r="K46" s="0"/>
      <c r="L46" s="0"/>
      <c r="M46" s="11" t="n">
        <v>45799</v>
      </c>
      <c r="N46" s="6" t="n">
        <v>9492.24</v>
      </c>
      <c r="O46" s="0" t="s">
        <v>120</v>
      </c>
      <c r="P46" s="11" t="n">
        <v>45488</v>
      </c>
      <c r="Q46" s="6" t="n">
        <v>10883.44</v>
      </c>
      <c r="R46" s="0" t="s">
        <v>120</v>
      </c>
      <c r="S46" s="0"/>
      <c r="T46" s="0"/>
      <c r="U46" s="0"/>
      <c r="V46" s="11" t="n">
        <v>45597</v>
      </c>
      <c r="W46" s="6" t="n">
        <v>-9672.32</v>
      </c>
      <c r="X46" s="0" t="s">
        <v>121</v>
      </c>
    </row>
    <row collapsed="false" customFormat="false" customHeight="false" hidden="false" ht="12.1" outlineLevel="0" r="47">
      <c r="A47" s="0"/>
      <c r="B47" s="0"/>
      <c r="C47" s="0"/>
      <c r="D47" s="11" t="n">
        <v>45446</v>
      </c>
      <c r="E47" s="6" t="n">
        <v>28831.41</v>
      </c>
      <c r="F47" s="0" t="s">
        <v>120</v>
      </c>
      <c r="G47" s="11" t="n">
        <v>45446</v>
      </c>
      <c r="H47" s="6" t="n">
        <v>3812.31</v>
      </c>
      <c r="I47" s="0" t="s">
        <v>120</v>
      </c>
      <c r="J47" s="0"/>
      <c r="K47" s="0"/>
      <c r="L47" s="0"/>
      <c r="M47" s="11" t="n">
        <v>45848</v>
      </c>
      <c r="N47" s="6" t="n">
        <v>-10444</v>
      </c>
      <c r="O47" s="0" t="s">
        <v>100</v>
      </c>
      <c r="P47" s="11" t="n">
        <v>45557</v>
      </c>
      <c r="Q47" s="6" t="n">
        <v>-3510</v>
      </c>
      <c r="R47" s="0" t="s">
        <v>88</v>
      </c>
      <c r="S47" s="0"/>
      <c r="T47" s="0"/>
      <c r="U47" s="0"/>
      <c r="V47" s="11" t="n">
        <v>45601</v>
      </c>
      <c r="W47" s="6" t="n">
        <v>20707.32</v>
      </c>
      <c r="X47" s="0" t="s">
        <v>120</v>
      </c>
    </row>
    <row collapsed="false" customFormat="false" customHeight="false" hidden="false" ht="12.1" outlineLevel="0" r="48">
      <c r="A48" s="0"/>
      <c r="B48" s="0"/>
      <c r="C48" s="0"/>
      <c r="D48" s="11" t="n">
        <v>45454</v>
      </c>
      <c r="E48" s="6" t="n">
        <v>14489.24</v>
      </c>
      <c r="F48" s="0" t="s">
        <v>120</v>
      </c>
      <c r="G48" s="11" t="n">
        <v>45453</v>
      </c>
      <c r="H48" s="6" t="n">
        <v>3774.69</v>
      </c>
      <c r="I48" s="0" t="s">
        <v>120</v>
      </c>
      <c r="J48" s="0"/>
      <c r="K48" s="0"/>
      <c r="L48" s="0"/>
      <c r="M48" s="11" t="n">
        <v>45852</v>
      </c>
      <c r="N48" s="6" t="n">
        <v>33471.39</v>
      </c>
      <c r="O48" s="0" t="s">
        <v>120</v>
      </c>
      <c r="P48" s="11" t="n">
        <v>45648</v>
      </c>
      <c r="Q48" s="6" t="n">
        <v>-3780</v>
      </c>
      <c r="R48" s="0" t="s">
        <v>92</v>
      </c>
      <c r="S48" s="0"/>
      <c r="T48" s="0"/>
      <c r="U48" s="0"/>
      <c r="V48" s="11" t="n">
        <v>45604</v>
      </c>
      <c r="W48" s="6" t="n">
        <v>9264.07</v>
      </c>
      <c r="X48" s="0" t="s">
        <v>120</v>
      </c>
    </row>
    <row collapsed="false" customFormat="false" customHeight="false" hidden="false" ht="12.1" outlineLevel="0" r="49">
      <c r="A49" s="0"/>
      <c r="B49" s="0"/>
      <c r="C49" s="0"/>
      <c r="D49" s="11" t="n">
        <v>45643</v>
      </c>
      <c r="E49" s="6" t="n">
        <v>-10280</v>
      </c>
      <c r="F49" s="0" t="s">
        <v>91</v>
      </c>
      <c r="G49" s="11" t="n">
        <v>45454</v>
      </c>
      <c r="H49" s="6" t="n">
        <v>3739.87</v>
      </c>
      <c r="I49" s="0" t="s">
        <v>120</v>
      </c>
      <c r="J49" s="0"/>
      <c r="K49" s="0"/>
      <c r="L49" s="0"/>
      <c r="M49" s="11" t="n">
        <v>45905</v>
      </c>
      <c r="N49" s="6" t="n">
        <v>35188.07</v>
      </c>
      <c r="O49" s="0" t="s">
        <v>120</v>
      </c>
      <c r="P49" s="11" t="n">
        <v>45817</v>
      </c>
      <c r="Q49" s="6" t="n">
        <v>-2610</v>
      </c>
      <c r="R49" s="0" t="s">
        <v>98</v>
      </c>
      <c r="S49" s="0"/>
      <c r="T49" s="0"/>
      <c r="U49" s="0"/>
      <c r="V49" s="11" t="n">
        <v>45607</v>
      </c>
      <c r="W49" s="6" t="n">
        <v>60020.25</v>
      </c>
      <c r="X49" s="0" t="s">
        <v>120</v>
      </c>
    </row>
    <row collapsed="false" customFormat="false" customHeight="false" hidden="false" ht="12.1" outlineLevel="0" r="50">
      <c r="A50" s="0"/>
      <c r="B50" s="0"/>
      <c r="C50" s="0"/>
      <c r="D50" s="11" t="n">
        <v>45811</v>
      </c>
      <c r="E50" s="6" t="n">
        <v>-10820</v>
      </c>
      <c r="F50" s="0" t="s">
        <v>97</v>
      </c>
      <c r="G50" s="11" t="n">
        <v>45462</v>
      </c>
      <c r="H50" s="6" t="n">
        <v>7056.73</v>
      </c>
      <c r="I50" s="0" t="s">
        <v>120</v>
      </c>
      <c r="J50" s="0"/>
      <c r="K50" s="0"/>
      <c r="L50" s="0"/>
      <c r="M50" s="11" t="n">
        <v>45981</v>
      </c>
      <c r="N50" s="6" t="n">
        <v>-67361.05</v>
      </c>
      <c r="O50" s="0" t="s">
        <v>121</v>
      </c>
      <c r="P50" s="11" t="n">
        <v>45876</v>
      </c>
      <c r="Q50" s="6" t="n">
        <v>-101184.5</v>
      </c>
      <c r="R50" s="0" t="s">
        <v>121</v>
      </c>
      <c r="S50" s="0"/>
      <c r="T50" s="0"/>
      <c r="U50" s="0"/>
      <c r="V50" s="11" t="n">
        <v>45611</v>
      </c>
      <c r="W50" s="6" t="n">
        <v>50023.28</v>
      </c>
      <c r="X50" s="0" t="s">
        <v>120</v>
      </c>
    </row>
    <row collapsed="false" customFormat="false" customHeight="false" hidden="false" ht="12.1" outlineLevel="0" r="51">
      <c r="A51" s="0"/>
      <c r="B51" s="0"/>
      <c r="C51" s="0"/>
      <c r="D51" s="11" t="n">
        <v>45945</v>
      </c>
      <c r="E51" s="6" t="n">
        <v>11700.68</v>
      </c>
      <c r="F51" s="0" t="s">
        <v>120</v>
      </c>
      <c r="G51" s="11" t="n">
        <v>45482</v>
      </c>
      <c r="H51" s="6" t="n">
        <v>6817.01</v>
      </c>
      <c r="I51" s="0" t="s">
        <v>120</v>
      </c>
      <c r="J51" s="0"/>
      <c r="K51" s="0"/>
      <c r="L51" s="0"/>
      <c r="M51" s="11" t="n">
        <v>45985</v>
      </c>
      <c r="N51" s="6" t="n">
        <v>-70827.65</v>
      </c>
      <c r="O51" s="0" t="s">
        <v>121</v>
      </c>
      <c r="P51" s="11" t="n">
        <v>45931</v>
      </c>
      <c r="Q51" s="6" t="n">
        <v>-4095</v>
      </c>
      <c r="R51" s="0" t="s">
        <v>103</v>
      </c>
      <c r="S51" s="0"/>
      <c r="T51" s="0"/>
      <c r="U51" s="0"/>
      <c r="V51" s="11" t="n">
        <v>45615</v>
      </c>
      <c r="W51" s="6" t="n">
        <v>-19464.15</v>
      </c>
      <c r="X51" s="0" t="s">
        <v>121</v>
      </c>
    </row>
    <row collapsed="false" customFormat="false" customHeight="false" hidden="false" ht="12.1" outlineLevel="0" r="52">
      <c r="A52" s="0"/>
      <c r="B52" s="0"/>
      <c r="C52" s="0"/>
      <c r="D52" s="11" t="n">
        <v>45953</v>
      </c>
      <c r="E52" s="6" t="n">
        <v>11419.57</v>
      </c>
      <c r="F52" s="0" t="s">
        <v>120</v>
      </c>
      <c r="G52" s="11" t="n">
        <v>45527</v>
      </c>
      <c r="H52" s="6" t="n">
        <v>8388.59</v>
      </c>
      <c r="I52" s="0" t="s">
        <v>120</v>
      </c>
      <c r="J52" s="0"/>
      <c r="K52" s="0"/>
      <c r="L52" s="0"/>
      <c r="M52" s="11" t="n">
        <v>45988</v>
      </c>
      <c r="N52" s="6" t="n">
        <v>67775.1</v>
      </c>
      <c r="O52" s="0" t="s">
        <v>120</v>
      </c>
      <c r="P52" s="11" t="n">
        <v>45932</v>
      </c>
      <c r="Q52" s="6" t="n">
        <v>13217.28</v>
      </c>
      <c r="R52" s="0" t="s">
        <v>120</v>
      </c>
      <c r="S52" s="0"/>
      <c r="T52" s="0"/>
      <c r="U52" s="0"/>
      <c r="V52" s="11" t="n">
        <v>45617</v>
      </c>
      <c r="W52" s="6" t="n">
        <v>-17575.45</v>
      </c>
      <c r="X52" s="0" t="s">
        <v>121</v>
      </c>
    </row>
    <row collapsed="false" customFormat="false" customHeight="false" hidden="false" ht="12.1" outlineLevel="0" r="53">
      <c r="A53" s="0"/>
      <c r="B53" s="0"/>
      <c r="C53" s="0"/>
      <c r="D53" s="11" t="n">
        <v>45957</v>
      </c>
      <c r="E53" s="6" t="n">
        <v>32244.89</v>
      </c>
      <c r="F53" s="0" t="s">
        <v>120</v>
      </c>
      <c r="G53" s="11" t="n">
        <v>45537</v>
      </c>
      <c r="H53" s="6" t="n">
        <v>3780.69</v>
      </c>
      <c r="I53" s="0" t="s">
        <v>120</v>
      </c>
      <c r="J53" s="0"/>
      <c r="K53" s="0"/>
      <c r="L53" s="0"/>
      <c r="M53" s="11" t="n">
        <v>46041</v>
      </c>
      <c r="N53" s="6" t="n">
        <v>-70407.83</v>
      </c>
      <c r="O53" s="0" t="s">
        <v>121</v>
      </c>
      <c r="P53" s="11" t="n">
        <v>45985</v>
      </c>
      <c r="Q53" s="6" t="n">
        <v>52637.04</v>
      </c>
      <c r="R53" s="0" t="s">
        <v>120</v>
      </c>
      <c r="S53" s="0"/>
      <c r="T53" s="0"/>
      <c r="U53" s="0"/>
      <c r="V53" s="11" t="n">
        <v>45622</v>
      </c>
      <c r="W53" s="6" t="n">
        <v>-30650</v>
      </c>
      <c r="X53" s="0" t="s">
        <v>121</v>
      </c>
    </row>
    <row collapsed="false" customFormat="false" customHeight="false" hidden="false" ht="12.1" outlineLevel="0" r="54">
      <c r="A54" s="0"/>
      <c r="B54" s="0"/>
      <c r="C54" s="0"/>
      <c r="D54" s="11" t="n">
        <v>46034</v>
      </c>
      <c r="E54" s="6" t="n">
        <v>-11910</v>
      </c>
      <c r="F54" s="0" t="s">
        <v>107</v>
      </c>
      <c r="G54" s="11" t="n">
        <v>45582</v>
      </c>
      <c r="H54" s="6" t="n">
        <v>5391.49</v>
      </c>
      <c r="I54" s="0" t="s">
        <v>120</v>
      </c>
      <c r="J54" s="0"/>
      <c r="K54" s="0"/>
      <c r="L54" s="0"/>
      <c r="M54" s="11" t="n">
        <v>46092</v>
      </c>
      <c r="N54" s="6" t="n">
        <v>34715.87</v>
      </c>
      <c r="O54" s="0" t="s">
        <v>120</v>
      </c>
      <c r="P54" s="11" t="n">
        <v>46091</v>
      </c>
      <c r="Q54" s="6" t="n">
        <v>-72800.87</v>
      </c>
      <c r="R54" s="0" t="s">
        <v>121</v>
      </c>
      <c r="S54" s="0"/>
      <c r="T54" s="0"/>
      <c r="U54" s="0"/>
      <c r="V54" s="11" t="n">
        <v>45624</v>
      </c>
      <c r="W54" s="6" t="n">
        <v>-11844.02</v>
      </c>
      <c r="X54" s="0" t="s">
        <v>121</v>
      </c>
    </row>
    <row collapsed="false" customFormat="false" customHeight="false" hidden="false" ht="12.1" outlineLevel="0" r="55">
      <c r="A55" s="0"/>
      <c r="B55" s="0"/>
      <c r="C55" s="0"/>
      <c r="D55" s="11" t="n">
        <v>46146</v>
      </c>
      <c r="E55" s="6" t="n">
        <v>-8340</v>
      </c>
      <c r="F55" s="0" t="s">
        <v>109</v>
      </c>
      <c r="G55" s="11" t="n">
        <v>45588</v>
      </c>
      <c r="H55" s="6" t="n">
        <v>7628.62</v>
      </c>
      <c r="I55" s="0" t="s">
        <v>120</v>
      </c>
      <c r="J55" s="0"/>
      <c r="K55" s="0"/>
      <c r="L55" s="0"/>
      <c r="M55" s="11" t="n">
        <v>46112</v>
      </c>
      <c r="N55" s="6" t="n">
        <v>33731.48</v>
      </c>
      <c r="O55" s="0" t="s">
        <v>120</v>
      </c>
      <c r="P55" s="11" t="n">
        <v>46092</v>
      </c>
      <c r="Q55" s="6" t="n">
        <v>-36695.32</v>
      </c>
      <c r="R55" s="0" t="s">
        <v>121</v>
      </c>
      <c r="S55" s="0"/>
      <c r="T55" s="0"/>
      <c r="U55" s="0"/>
      <c r="V55" s="11" t="n">
        <v>45624</v>
      </c>
      <c r="W55" s="6" t="n">
        <v>50018.18</v>
      </c>
      <c r="X55" s="0" t="s">
        <v>120</v>
      </c>
    </row>
    <row collapsed="false" customFormat="false" customHeight="false" hidden="false" ht="12.1" outlineLevel="0" r="56">
      <c r="A56" s="0"/>
      <c r="B56" s="0"/>
      <c r="C56" s="0"/>
      <c r="D56" s="11" t="n">
        <v>46248</v>
      </c>
      <c r="E56" s="8" t="s">
        <f>=-Портфель!J3</f>
      </c>
      <c r="F56" s="0" t="s">
        <v>122</v>
      </c>
      <c r="G56" s="11" t="n">
        <v>45596</v>
      </c>
      <c r="H56" s="6" t="n">
        <v>10535.87</v>
      </c>
      <c r="I56" s="0" t="s">
        <v>120</v>
      </c>
      <c r="J56" s="0"/>
      <c r="K56" s="0"/>
      <c r="L56" s="0"/>
      <c r="M56" s="11" t="n">
        <v>46212</v>
      </c>
      <c r="N56" s="6" t="n">
        <v>-7828</v>
      </c>
      <c r="O56" s="0" t="s">
        <v>112</v>
      </c>
      <c r="P56" s="11" t="n">
        <v>46093</v>
      </c>
      <c r="Q56" s="6" t="n">
        <v>36144.45</v>
      </c>
      <c r="R56" s="0" t="s">
        <v>120</v>
      </c>
      <c r="S56" s="0"/>
      <c r="T56" s="0"/>
      <c r="U56" s="0"/>
      <c r="V56" s="11" t="n">
        <v>45625</v>
      </c>
      <c r="W56" s="6" t="n">
        <v>-10066.04</v>
      </c>
      <c r="X56" s="0" t="s">
        <v>121</v>
      </c>
    </row>
    <row collapsed="false" customFormat="false" customHeight="false" hidden="false" ht="12.1" outlineLevel="0" r="57">
      <c r="A57" s="0"/>
      <c r="B57" s="0"/>
      <c r="C57" s="0"/>
      <c r="D57" s="0"/>
      <c r="E57" s="10" t="s">
        <f>=XIRR(E2:E56,D2:D56)</f>
      </c>
      <c r="F57" s="0"/>
      <c r="G57" s="11" t="n">
        <v>45601</v>
      </c>
      <c r="H57" s="6" t="n">
        <v>-11099.84</v>
      </c>
      <c r="I57" s="0" t="s">
        <v>121</v>
      </c>
      <c r="J57" s="0"/>
      <c r="K57" s="0"/>
      <c r="L57" s="0"/>
      <c r="M57" s="11" t="n">
        <v>46248</v>
      </c>
      <c r="N57" s="8" t="s">
        <f>=-Портфель!J6</f>
      </c>
      <c r="O57" s="0" t="s">
        <v>122</v>
      </c>
      <c r="P57" s="11" t="n">
        <v>46093</v>
      </c>
      <c r="Q57" s="6" t="n">
        <v>-36740.3</v>
      </c>
      <c r="R57" s="0" t="s">
        <v>121</v>
      </c>
      <c r="S57" s="0"/>
      <c r="T57" s="0"/>
      <c r="U57" s="0"/>
      <c r="V57" s="11" t="n">
        <v>45630</v>
      </c>
      <c r="W57" s="6" t="n">
        <v>-14348.14</v>
      </c>
      <c r="X57" s="0" t="s">
        <v>121</v>
      </c>
    </row>
    <row collapsed="false" customFormat="false" customHeight="false" hidden="false" ht="12.1" outlineLevel="0" r="58">
      <c r="A58" s="0"/>
      <c r="B58" s="0"/>
      <c r="C58" s="0"/>
      <c r="D58" s="0"/>
      <c r="E58" s="8" t="s">
        <f>=-SUM(E2:E56)</f>
      </c>
      <c r="F58" s="0" t="s">
        <v>123</v>
      </c>
      <c r="G58" s="11" t="n">
        <v>45638</v>
      </c>
      <c r="H58" s="6" t="n">
        <v>8154.88</v>
      </c>
      <c r="I58" s="0" t="s">
        <v>120</v>
      </c>
      <c r="J58" s="0"/>
      <c r="K58" s="0"/>
      <c r="L58" s="0"/>
      <c r="M58" s="0"/>
      <c r="N58" s="10" t="s">
        <f>=XIRR(N2:N57,M2:M57)</f>
      </c>
      <c r="O58" s="0"/>
      <c r="P58" s="11" t="n">
        <v>46094</v>
      </c>
      <c r="Q58" s="6" t="n">
        <v>72348.93</v>
      </c>
      <c r="R58" s="0" t="s">
        <v>120</v>
      </c>
      <c r="S58" s="0"/>
      <c r="T58" s="0"/>
      <c r="U58" s="0"/>
      <c r="V58" s="11" t="n">
        <v>45638</v>
      </c>
      <c r="W58" s="6" t="n">
        <v>-17008.2</v>
      </c>
      <c r="X58" s="0" t="s">
        <v>121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11" t="n">
        <v>45646</v>
      </c>
      <c r="H59" s="6" t="n">
        <v>-27166.41</v>
      </c>
      <c r="I59" s="0" t="s">
        <v>121</v>
      </c>
      <c r="J59" s="0"/>
      <c r="K59" s="0"/>
      <c r="L59" s="0"/>
      <c r="M59" s="0"/>
      <c r="N59" s="8" t="s">
        <f>=-SUM(N2:N57)</f>
      </c>
      <c r="O59" s="0" t="s">
        <v>123</v>
      </c>
      <c r="P59" s="11" t="n">
        <v>46097</v>
      </c>
      <c r="Q59" s="6" t="n">
        <v>-74540.17</v>
      </c>
      <c r="R59" s="0" t="s">
        <v>121</v>
      </c>
      <c r="S59" s="0"/>
      <c r="T59" s="0"/>
      <c r="U59" s="0"/>
      <c r="V59" s="11" t="n">
        <v>45646</v>
      </c>
      <c r="W59" s="6" t="n">
        <v>127162.13</v>
      </c>
      <c r="X59" s="0" t="s">
        <v>120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11" t="n">
        <v>45677</v>
      </c>
      <c r="H60" s="6" t="n">
        <v>-1504.05</v>
      </c>
      <c r="I60" s="0" t="s">
        <v>121</v>
      </c>
      <c r="J60" s="0"/>
      <c r="K60" s="0"/>
      <c r="L60" s="0"/>
      <c r="M60" s="0"/>
      <c r="N60" s="0"/>
      <c r="O60" s="0"/>
      <c r="P60" s="11" t="n">
        <v>46248</v>
      </c>
      <c r="Q60" s="8" t="s">
        <f>=-Портфель!J7</f>
      </c>
      <c r="R60" s="0" t="s">
        <v>122</v>
      </c>
      <c r="S60" s="0"/>
      <c r="T60" s="0"/>
      <c r="U60" s="0"/>
      <c r="V60" s="11" t="n">
        <v>45679</v>
      </c>
      <c r="W60" s="6" t="n">
        <v>30063.7</v>
      </c>
      <c r="X60" s="0" t="s">
        <v>120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11" t="n">
        <v>45705</v>
      </c>
      <c r="H61" s="6" t="n">
        <v>-13934.03</v>
      </c>
      <c r="I61" s="0" t="s">
        <v>121</v>
      </c>
      <c r="J61" s="0"/>
      <c r="K61" s="0"/>
      <c r="L61" s="0"/>
      <c r="M61" s="0"/>
      <c r="N61" s="0"/>
      <c r="O61" s="0"/>
      <c r="P61" s="0"/>
      <c r="Q61" s="10" t="s">
        <f>=XIRR(Q2:Q60,P2:P60)</f>
      </c>
      <c r="R61" s="0"/>
      <c r="S61" s="0"/>
      <c r="T61" s="0"/>
      <c r="U61" s="0"/>
      <c r="V61" s="11" t="n">
        <v>45684</v>
      </c>
      <c r="W61" s="6" t="n">
        <v>-27668.56</v>
      </c>
      <c r="X61" s="0" t="s">
        <v>121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11" t="n">
        <v>45713</v>
      </c>
      <c r="H62" s="6" t="n">
        <v>-16357.37</v>
      </c>
      <c r="I62" s="0" t="s">
        <v>121</v>
      </c>
      <c r="J62" s="0"/>
      <c r="K62" s="0"/>
      <c r="L62" s="0"/>
      <c r="M62" s="0"/>
      <c r="N62" s="0"/>
      <c r="O62" s="0"/>
      <c r="P62" s="0"/>
      <c r="Q62" s="8" t="s">
        <f>=-SUM(Q2:Q60)</f>
      </c>
      <c r="R62" s="0" t="s">
        <v>123</v>
      </c>
      <c r="S62" s="0"/>
      <c r="T62" s="0"/>
      <c r="U62" s="0"/>
      <c r="V62" s="11" t="n">
        <v>45686</v>
      </c>
      <c r="W62" s="6" t="n">
        <v>51619.75</v>
      </c>
      <c r="X62" s="0" t="s">
        <v>120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11" t="n">
        <v>45714</v>
      </c>
      <c r="H63" s="6" t="n">
        <v>15759.88</v>
      </c>
      <c r="I63" s="0" t="s">
        <v>120</v>
      </c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11" t="n">
        <v>45687</v>
      </c>
      <c r="W63" s="6" t="n">
        <v>21695.31</v>
      </c>
      <c r="X63" s="0" t="s">
        <v>120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11" t="n">
        <v>45720</v>
      </c>
      <c r="H64" s="6" t="n">
        <v>-16113.94</v>
      </c>
      <c r="I64" s="0" t="s">
        <v>121</v>
      </c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11" t="n">
        <v>45693</v>
      </c>
      <c r="W64" s="6" t="n">
        <v>21731.67</v>
      </c>
      <c r="X64" s="0" t="s">
        <v>120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11" t="n">
        <v>45727</v>
      </c>
      <c r="H65" s="6" t="n">
        <v>15833.91</v>
      </c>
      <c r="I65" s="0" t="s">
        <v>120</v>
      </c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11" t="n">
        <v>45698</v>
      </c>
      <c r="W65" s="6" t="n">
        <v>11429.99</v>
      </c>
      <c r="X65" s="0" t="s">
        <v>120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11" t="n">
        <v>45729</v>
      </c>
      <c r="H66" s="6" t="n">
        <v>22792.4</v>
      </c>
      <c r="I66" s="0" t="s">
        <v>120</v>
      </c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11" t="n">
        <v>45705</v>
      </c>
      <c r="W66" s="6" t="n">
        <v>34936.5</v>
      </c>
      <c r="X66" s="0" t="s">
        <v>120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11" t="n">
        <v>45729</v>
      </c>
      <c r="H67" s="6" t="n">
        <v>-23628.18</v>
      </c>
      <c r="I67" s="0" t="s">
        <v>121</v>
      </c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11" t="n">
        <v>45714</v>
      </c>
      <c r="W67" s="6" t="n">
        <v>-20109.12</v>
      </c>
      <c r="X67" s="0" t="s">
        <v>121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11" t="n">
        <v>45741</v>
      </c>
      <c r="H68" s="6" t="n">
        <v>22775.38</v>
      </c>
      <c r="I68" s="0" t="s">
        <v>120</v>
      </c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11" t="n">
        <v>45720</v>
      </c>
      <c r="W68" s="6" t="n">
        <v>13916.52</v>
      </c>
      <c r="X68" s="0" t="s">
        <v>120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11" t="n">
        <v>45742</v>
      </c>
      <c r="H69" s="6" t="n">
        <v>-23144.42</v>
      </c>
      <c r="I69" s="0" t="s">
        <v>121</v>
      </c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11" t="n">
        <v>45727</v>
      </c>
      <c r="W69" s="6" t="n">
        <v>-22599.58</v>
      </c>
      <c r="X69" s="0" t="s">
        <v>121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11" t="n">
        <v>45742</v>
      </c>
      <c r="H70" s="6" t="n">
        <v>22778.4</v>
      </c>
      <c r="I70" s="0" t="s">
        <v>120</v>
      </c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11" t="n">
        <v>45729</v>
      </c>
      <c r="W70" s="6" t="n">
        <v>829.62</v>
      </c>
      <c r="X70" s="0" t="s">
        <v>120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11" t="n">
        <v>45743</v>
      </c>
      <c r="H71" s="6" t="n">
        <v>21688.84</v>
      </c>
      <c r="I71" s="0" t="s">
        <v>120</v>
      </c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11" t="n">
        <v>45736</v>
      </c>
      <c r="W71" s="6" t="n">
        <v>-20708.98</v>
      </c>
      <c r="X71" s="0" t="s">
        <v>121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11" t="n">
        <v>45751</v>
      </c>
      <c r="H72" s="6" t="n">
        <v>26161.07</v>
      </c>
      <c r="I72" s="0" t="s">
        <v>120</v>
      </c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11" t="n">
        <v>45741</v>
      </c>
      <c r="W72" s="6" t="n">
        <v>-22799.57</v>
      </c>
      <c r="X72" s="0" t="s">
        <v>121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11" t="n">
        <v>45756</v>
      </c>
      <c r="H73" s="6" t="n">
        <v>24152.07</v>
      </c>
      <c r="I73" s="0" t="s">
        <v>120</v>
      </c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11" t="n">
        <v>45743</v>
      </c>
      <c r="W73" s="6" t="n">
        <v>-43539.35</v>
      </c>
      <c r="X73" s="0" t="s">
        <v>121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11" t="n">
        <v>45769</v>
      </c>
      <c r="H74" s="6" t="n">
        <v>-26474.75</v>
      </c>
      <c r="I74" s="0" t="s">
        <v>121</v>
      </c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11" t="n">
        <v>45747</v>
      </c>
      <c r="W74" s="6" t="n">
        <v>4028.27</v>
      </c>
      <c r="X74" s="0" t="s">
        <v>120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11" t="n">
        <v>45777</v>
      </c>
      <c r="H75" s="6" t="n">
        <v>25716.85</v>
      </c>
      <c r="I75" s="0" t="s">
        <v>120</v>
      </c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11" t="n">
        <v>45749</v>
      </c>
      <c r="W75" s="6" t="n">
        <v>-9955.88</v>
      </c>
      <c r="X75" s="0" t="s">
        <v>121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11" t="n">
        <v>45800</v>
      </c>
      <c r="H76" s="6" t="n">
        <v>46827.41</v>
      </c>
      <c r="I76" s="0" t="s">
        <v>120</v>
      </c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11" t="n">
        <v>45751</v>
      </c>
      <c r="W76" s="6" t="n">
        <v>-74058.06</v>
      </c>
      <c r="X76" s="0" t="s">
        <v>121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11" t="n">
        <v>45876</v>
      </c>
      <c r="H77" s="6" t="n">
        <v>-92610.94</v>
      </c>
      <c r="I77" s="0" t="s">
        <v>121</v>
      </c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11" t="n">
        <v>45753</v>
      </c>
      <c r="W77" s="6" t="n">
        <v>-9681.98</v>
      </c>
      <c r="X77" s="0" t="s">
        <v>121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11" t="n">
        <v>45902</v>
      </c>
      <c r="H78" s="6" t="n">
        <v>46778.73</v>
      </c>
      <c r="I78" s="0" t="s">
        <v>120</v>
      </c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11" t="n">
        <v>45756</v>
      </c>
      <c r="W78" s="6" t="n">
        <v>-51551.76</v>
      </c>
      <c r="X78" s="0" t="s">
        <v>121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11" t="n">
        <v>45905</v>
      </c>
      <c r="H79" s="6" t="n">
        <v>-47365.05</v>
      </c>
      <c r="I79" s="0" t="s">
        <v>121</v>
      </c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11" t="n">
        <v>45763</v>
      </c>
      <c r="W79" s="6" t="n">
        <v>7217.09</v>
      </c>
      <c r="X79" s="0" t="s">
        <v>120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11" t="n">
        <v>45912</v>
      </c>
      <c r="H80" s="6" t="n">
        <v>46458.57</v>
      </c>
      <c r="I80" s="0" t="s">
        <v>120</v>
      </c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11" t="n">
        <v>45769</v>
      </c>
      <c r="W80" s="6" t="n">
        <v>68385.88</v>
      </c>
      <c r="X80" s="0" t="s">
        <v>120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11" t="n">
        <v>45916</v>
      </c>
      <c r="H81" s="6" t="n">
        <v>45146.05</v>
      </c>
      <c r="I81" s="0" t="s">
        <v>120</v>
      </c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11" t="n">
        <v>45770</v>
      </c>
      <c r="W81" s="6" t="n">
        <v>-19253.18</v>
      </c>
      <c r="X81" s="0" t="s">
        <v>121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11" t="n">
        <v>45981</v>
      </c>
      <c r="H82" s="6" t="n">
        <v>-40687.71</v>
      </c>
      <c r="I82" s="0" t="s">
        <v>121</v>
      </c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11" t="n">
        <v>45777</v>
      </c>
      <c r="W82" s="6" t="n">
        <v>-48517</v>
      </c>
      <c r="X82" s="0" t="s">
        <v>121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11" t="n">
        <v>45982</v>
      </c>
      <c r="H83" s="6" t="n">
        <v>-41543.38</v>
      </c>
      <c r="I83" s="0" t="s">
        <v>121</v>
      </c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11" t="n">
        <v>45779</v>
      </c>
      <c r="W83" s="6" t="n">
        <v>-3368.36</v>
      </c>
      <c r="X83" s="0" t="s">
        <v>121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11" t="n">
        <v>45999</v>
      </c>
      <c r="H84" s="6" t="n">
        <v>-42862.87</v>
      </c>
      <c r="I84" s="0" t="s">
        <v>121</v>
      </c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11" t="n">
        <v>45789</v>
      </c>
      <c r="W84" s="6" t="n">
        <v>7154.45</v>
      </c>
      <c r="X84" s="0" t="s">
        <v>120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11" t="n">
        <v>45999</v>
      </c>
      <c r="H85" s="6" t="n">
        <v>42825.12</v>
      </c>
      <c r="I85" s="0" t="s">
        <v>120</v>
      </c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11" t="n">
        <v>45793</v>
      </c>
      <c r="W85" s="6" t="n">
        <v>-15403.68</v>
      </c>
      <c r="X85" s="0" t="s">
        <v>121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11" t="n">
        <v>46051</v>
      </c>
      <c r="H86" s="6" t="n">
        <v>-45973.6</v>
      </c>
      <c r="I86" s="0" t="s">
        <v>121</v>
      </c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11" t="n">
        <v>45799</v>
      </c>
      <c r="W86" s="6" t="n">
        <v>-9480.8</v>
      </c>
      <c r="X86" s="0" t="s">
        <v>121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11" t="n">
        <v>46052</v>
      </c>
      <c r="H87" s="6" t="n">
        <v>45034.01</v>
      </c>
      <c r="I87" s="0" t="s">
        <v>120</v>
      </c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11" t="n">
        <v>45800</v>
      </c>
      <c r="W87" s="6" t="n">
        <v>-81669.73</v>
      </c>
      <c r="X87" s="0" t="s">
        <v>121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11" t="n">
        <v>46087</v>
      </c>
      <c r="H88" s="6" t="n">
        <v>42625.04</v>
      </c>
      <c r="I88" s="0" t="s">
        <v>120</v>
      </c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11" t="n">
        <v>45803</v>
      </c>
      <c r="W88" s="6" t="n">
        <v>-10349.87</v>
      </c>
      <c r="X88" s="0" t="s">
        <v>121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11" t="n">
        <v>46104</v>
      </c>
      <c r="H89" s="6" t="n">
        <v>40264.08</v>
      </c>
      <c r="I89" s="0" t="s">
        <v>120</v>
      </c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11" t="n">
        <v>45804</v>
      </c>
      <c r="W89" s="6" t="n">
        <v>102105.69</v>
      </c>
      <c r="X89" s="0" t="s">
        <v>120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11" t="n">
        <v>46112</v>
      </c>
      <c r="H90" s="6" t="n">
        <v>38391.35</v>
      </c>
      <c r="I90" s="0" t="s">
        <v>120</v>
      </c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11" t="n">
        <v>45805</v>
      </c>
      <c r="W90" s="6" t="n">
        <v>49638.94</v>
      </c>
      <c r="X90" s="0" t="s">
        <v>120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11" t="n">
        <v>46248</v>
      </c>
      <c r="H91" s="8" t="s">
        <f>=-Портфель!J4</f>
      </c>
      <c r="I91" s="0" t="s">
        <v>122</v>
      </c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11" t="n">
        <v>45810</v>
      </c>
      <c r="W91" s="6" t="n">
        <v>396745.15</v>
      </c>
      <c r="X91" s="0" t="s">
        <v>120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10" t="s">
        <f>=XIRR(H2:H91,G2:G91)</f>
      </c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11" t="n">
        <v>45817</v>
      </c>
      <c r="W92" s="6" t="n">
        <v>-42202.8</v>
      </c>
      <c r="X92" s="0" t="s">
        <v>121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8" t="s">
        <f>=-SUM(H2:H91)</f>
      </c>
      <c r="I93" s="0" t="s">
        <v>123</v>
      </c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11" t="n">
        <v>45818</v>
      </c>
      <c r="W93" s="6" t="n">
        <v>-20360.9</v>
      </c>
      <c r="X93" s="0" t="s">
        <v>121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11" t="n">
        <v>45847</v>
      </c>
      <c r="W94" s="6" t="n">
        <v>-65889.15</v>
      </c>
      <c r="X94" s="0" t="s">
        <v>121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11" t="n">
        <v>45852</v>
      </c>
      <c r="W95" s="6" t="n">
        <v>-33486.87</v>
      </c>
      <c r="X95" s="0" t="s">
        <v>121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11" t="n">
        <v>45876</v>
      </c>
      <c r="W96" s="6" t="n">
        <v>343352.24</v>
      </c>
      <c r="X96" s="0" t="s">
        <v>120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11" t="n">
        <v>45891</v>
      </c>
      <c r="W97" s="6" t="n">
        <v>-33391.83</v>
      </c>
      <c r="X97" s="0" t="s">
        <v>121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11" t="n">
        <v>45902</v>
      </c>
      <c r="W98" s="6" t="n">
        <v>-78900.67</v>
      </c>
      <c r="X98" s="0" t="s">
        <v>121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11" t="n">
        <v>45905</v>
      </c>
      <c r="W99" s="6" t="n">
        <v>45389.01</v>
      </c>
      <c r="X99" s="0" t="s">
        <v>120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11" t="n">
        <v>45912</v>
      </c>
      <c r="W100" s="6" t="n">
        <v>-84808.96</v>
      </c>
      <c r="X100" s="0" t="s">
        <v>121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11" t="n">
        <v>45916</v>
      </c>
      <c r="W101" s="6" t="n">
        <v>-45142.35</v>
      </c>
      <c r="X101" s="0" t="s">
        <v>121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11" t="n">
        <v>45917</v>
      </c>
      <c r="W102" s="6" t="n">
        <v>-36345.86</v>
      </c>
      <c r="X102" s="0" t="s">
        <v>121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11" t="n">
        <v>45925</v>
      </c>
      <c r="W103" s="6" t="n">
        <v>-11642.9</v>
      </c>
      <c r="X103" s="0" t="s">
        <v>121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11" t="n">
        <v>45932</v>
      </c>
      <c r="W104" s="6" t="n">
        <v>-51835.6</v>
      </c>
      <c r="X104" s="0" t="s">
        <v>121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11" t="n">
        <v>45936</v>
      </c>
      <c r="W105" s="6" t="n">
        <v>-28896.39</v>
      </c>
      <c r="X105" s="0" t="s">
        <v>121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11" t="n">
        <v>45938</v>
      </c>
      <c r="W106" s="6" t="n">
        <v>-20746.71</v>
      </c>
      <c r="X106" s="0" t="s">
        <v>121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11" t="n">
        <v>45944</v>
      </c>
      <c r="W107" s="6" t="n">
        <v>-11842.35</v>
      </c>
      <c r="X107" s="0" t="s">
        <v>121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11" t="n">
        <v>45945</v>
      </c>
      <c r="W108" s="6" t="n">
        <v>-44729.06</v>
      </c>
      <c r="X108" s="0" t="s">
        <v>121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11" t="n">
        <v>45951</v>
      </c>
      <c r="W109" s="6" t="n">
        <v>-6122.46</v>
      </c>
      <c r="X109" s="0" t="s">
        <v>121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11" t="n">
        <v>45954</v>
      </c>
      <c r="W110" s="6" t="n">
        <v>19830.7</v>
      </c>
      <c r="X110" s="0" t="s">
        <v>120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11" t="n">
        <v>45957</v>
      </c>
      <c r="W111" s="6" t="n">
        <v>-59318.03</v>
      </c>
      <c r="X111" s="0" t="s">
        <v>121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11" t="n">
        <v>45958</v>
      </c>
      <c r="W112" s="6" t="n">
        <v>-15748.05</v>
      </c>
      <c r="X112" s="0" t="s">
        <v>121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11" t="n">
        <v>45962</v>
      </c>
      <c r="W113" s="6" t="n">
        <v>12309.24</v>
      </c>
      <c r="X113" s="0" t="s">
        <v>120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11" t="n">
        <v>45979</v>
      </c>
      <c r="W114" s="6" t="n">
        <v>56594.56</v>
      </c>
      <c r="X114" s="0" t="s">
        <v>120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11" t="n">
        <v>45982</v>
      </c>
      <c r="W115" s="6" t="n">
        <v>234870.16</v>
      </c>
      <c r="X115" s="0" t="s">
        <v>120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11" t="n">
        <v>45985</v>
      </c>
      <c r="W116" s="6" t="n">
        <v>13968.9</v>
      </c>
      <c r="X116" s="0" t="s">
        <v>120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11" t="n">
        <v>45988</v>
      </c>
      <c r="W117" s="6" t="n">
        <v>-65164.61</v>
      </c>
      <c r="X117" s="0" t="s">
        <v>121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11" t="n">
        <v>46017</v>
      </c>
      <c r="W118" s="6" t="n">
        <v>470.03</v>
      </c>
      <c r="X118" s="0" t="s">
        <v>120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11" t="n">
        <v>46041</v>
      </c>
      <c r="W119" s="6" t="n">
        <v>70387.11</v>
      </c>
      <c r="X119" s="0" t="s">
        <v>120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11" t="n">
        <v>46051</v>
      </c>
      <c r="W120" s="6" t="n">
        <v>99523.06</v>
      </c>
      <c r="X120" s="0" t="s">
        <v>120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11" t="n">
        <v>46052</v>
      </c>
      <c r="W121" s="6" t="n">
        <v>-98133.55</v>
      </c>
      <c r="X121" s="0" t="s">
        <v>121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11" t="n">
        <v>46058</v>
      </c>
      <c r="W122" s="6" t="n">
        <v>-27751.55</v>
      </c>
      <c r="X122" s="0" t="s">
        <v>121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11" t="n">
        <v>46073</v>
      </c>
      <c r="W123" s="6" t="n">
        <v>-54568.06</v>
      </c>
      <c r="X123" s="0" t="s">
        <v>121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11" t="n">
        <v>46077</v>
      </c>
      <c r="W124" s="6" t="n">
        <v>-51562.17</v>
      </c>
      <c r="X124" s="0" t="s">
        <v>121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11" t="n">
        <v>46083</v>
      </c>
      <c r="W125" s="6" t="n">
        <v>326906.46</v>
      </c>
      <c r="X125" s="0" t="s">
        <v>120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11" t="n">
        <v>46084</v>
      </c>
      <c r="W126" s="6" t="n">
        <v>45271.98</v>
      </c>
      <c r="X126" s="0" t="s">
        <v>120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11" t="n">
        <v>46087</v>
      </c>
      <c r="W127" s="6" t="n">
        <v>45753.32</v>
      </c>
      <c r="X127" s="0" t="s">
        <v>120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11" t="n">
        <v>46088</v>
      </c>
      <c r="W128" s="6" t="n">
        <v>-42666.8</v>
      </c>
      <c r="X128" s="0" t="s">
        <v>121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11" t="n">
        <v>46091</v>
      </c>
      <c r="W129" s="6" t="n">
        <v>72761.25</v>
      </c>
      <c r="X129" s="0" t="s">
        <v>120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11" t="n">
        <v>46094</v>
      </c>
      <c r="W130" s="6" t="n">
        <v>-69719.01</v>
      </c>
      <c r="X130" s="0" t="s">
        <v>121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11" t="n">
        <v>46097</v>
      </c>
      <c r="W131" s="6" t="n">
        <v>74532.4</v>
      </c>
      <c r="X131" s="0" t="s">
        <v>120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11" t="n">
        <v>46104</v>
      </c>
      <c r="W132" s="6" t="n">
        <v>-40275.76</v>
      </c>
      <c r="X132" s="0" t="s">
        <v>121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11" t="n">
        <v>46112</v>
      </c>
      <c r="W133" s="6" t="n">
        <v>-72100.71</v>
      </c>
      <c r="X133" s="0" t="s">
        <v>121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11" t="n">
        <v>46248</v>
      </c>
      <c r="W134" s="8" t="s">
        <f>=-Портфель!J10</f>
      </c>
      <c r="X134" s="0" t="s">
        <v>122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10" t="s">
        <f>=XIRR(W2:W134,V2:V134)</f>
      </c>
      <c r="X135" s="0"/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8" t="s">
        <f>=-SUM(W2:W134)</f>
      </c>
      <c r="X136" s="0" t="s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I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124</v>
      </c>
      <c r="C1" s="0"/>
      <c r="D1" s="0"/>
      <c r="E1" s="4" t="s">
        <v>125</v>
      </c>
      <c r="F1" s="0"/>
      <c r="G1" s="0"/>
      <c r="H1" s="4" t="s">
        <v>126</v>
      </c>
      <c r="I1" s="0"/>
      <c r="J1" s="0"/>
      <c r="K1" s="4" t="s">
        <v>127</v>
      </c>
      <c r="L1" s="0"/>
      <c r="M1" s="0"/>
      <c r="N1" s="4" t="s">
        <v>128</v>
      </c>
      <c r="O1" s="0"/>
      <c r="P1" s="0"/>
      <c r="Q1" s="4" t="s">
        <v>129</v>
      </c>
      <c r="R1" s="0"/>
      <c r="S1" s="0"/>
      <c r="T1" s="4" t="s">
        <v>130</v>
      </c>
      <c r="U1" s="0"/>
      <c r="V1" s="0"/>
      <c r="W1" s="4" t="s">
        <v>131</v>
      </c>
      <c r="X1" s="0"/>
      <c r="Y1" s="0"/>
      <c r="Z1" s="4" t="s">
        <v>132</v>
      </c>
      <c r="AA1" s="0"/>
      <c r="AB1" s="0"/>
      <c r="AC1" s="4" t="s">
        <v>133</v>
      </c>
      <c r="AD1" s="0"/>
      <c r="AE1" s="0"/>
      <c r="AF1" s="4" t="s">
        <v>134</v>
      </c>
      <c r="AG1" s="0"/>
      <c r="AH1" s="0"/>
      <c r="AI1" s="4" t="s">
        <v>135</v>
      </c>
      <c r="AJ1" s="0"/>
      <c r="AK1" s="0"/>
      <c r="AL1" s="4" t="s">
        <v>136</v>
      </c>
      <c r="AM1" s="0"/>
      <c r="AN1" s="0"/>
      <c r="AO1" s="4" t="s">
        <v>137</v>
      </c>
      <c r="AP1" s="0"/>
      <c r="AQ1" s="0"/>
      <c r="AR1" s="4" t="s">
        <v>138</v>
      </c>
      <c r="AS1" s="0"/>
      <c r="AT1" s="0"/>
      <c r="AU1" s="4" t="s">
        <v>139</v>
      </c>
      <c r="AV1" s="0"/>
      <c r="AW1" s="0"/>
      <c r="AX1" s="4" t="s">
        <v>140</v>
      </c>
      <c r="AY1" s="0"/>
      <c r="AZ1" s="0"/>
      <c r="BA1" s="4" t="s">
        <v>141</v>
      </c>
      <c r="BB1" s="0"/>
      <c r="BC1" s="0"/>
      <c r="BD1" s="4" t="s">
        <v>142</v>
      </c>
      <c r="BE1" s="0"/>
      <c r="BF1" s="0"/>
      <c r="BG1" s="4" t="s">
        <v>143</v>
      </c>
      <c r="BH1" s="0"/>
      <c r="BI1" s="0"/>
      <c r="BJ1" s="4" t="s">
        <v>144</v>
      </c>
      <c r="BK1" s="0"/>
      <c r="BL1" s="0"/>
      <c r="BM1" s="4" t="s">
        <v>145</v>
      </c>
      <c r="BN1" s="0"/>
      <c r="BO1" s="0"/>
      <c r="BP1" s="4" t="s">
        <v>146</v>
      </c>
      <c r="BQ1" s="0"/>
      <c r="BR1" s="0"/>
      <c r="BS1" s="4" t="s">
        <v>147</v>
      </c>
      <c r="BT1" s="0"/>
      <c r="BU1" s="0"/>
      <c r="BV1" s="4" t="s">
        <v>148</v>
      </c>
      <c r="BW1" s="0"/>
      <c r="BX1" s="0"/>
      <c r="BY1" s="4" t="s">
        <v>149</v>
      </c>
      <c r="BZ1" s="0"/>
      <c r="CA1" s="0"/>
      <c r="CB1" s="4" t="s">
        <v>150</v>
      </c>
      <c r="CC1" s="0"/>
      <c r="CD1" s="0"/>
      <c r="CE1" s="4" t="s">
        <v>151</v>
      </c>
      <c r="CF1" s="0"/>
      <c r="CG1" s="0"/>
      <c r="CH1" s="4" t="s">
        <v>152</v>
      </c>
      <c r="CI1" s="0"/>
      <c r="CJ1" s="0"/>
      <c r="CK1" s="4" t="s">
        <v>153</v>
      </c>
      <c r="CL1" s="0"/>
      <c r="CM1" s="0"/>
      <c r="CN1" s="4" t="s">
        <v>154</v>
      </c>
      <c r="CO1" s="0"/>
      <c r="CP1" s="0"/>
      <c r="CQ1" s="4" t="s">
        <v>155</v>
      </c>
      <c r="CR1" s="0"/>
      <c r="CS1" s="0"/>
      <c r="CT1" s="4" t="s">
        <v>156</v>
      </c>
      <c r="CU1" s="0"/>
      <c r="CV1" s="0"/>
      <c r="CW1" s="4" t="s">
        <v>157</v>
      </c>
      <c r="CX1" s="0"/>
      <c r="CY1" s="0"/>
      <c r="CZ1" s="4" t="s">
        <v>158</v>
      </c>
      <c r="DA1" s="0"/>
      <c r="DB1" s="0"/>
      <c r="DC1" s="4" t="s">
        <v>159</v>
      </c>
      <c r="DD1" s="0"/>
      <c r="DE1" s="0"/>
      <c r="DF1" s="4" t="s">
        <v>160</v>
      </c>
      <c r="DG1" s="0"/>
      <c r="DH1" s="0"/>
      <c r="DI1" s="4" t="s">
        <v>161</v>
      </c>
      <c r="DJ1" s="0"/>
      <c r="DK1" s="0"/>
      <c r="DL1" s="4" t="s">
        <v>162</v>
      </c>
      <c r="DM1" s="0"/>
      <c r="DN1" s="0"/>
      <c r="DO1" s="4" t="s">
        <v>163</v>
      </c>
      <c r="DP1" s="0"/>
      <c r="DQ1" s="0"/>
      <c r="DR1" s="4" t="s">
        <v>164</v>
      </c>
      <c r="DS1" s="0"/>
      <c r="DT1" s="0"/>
      <c r="DU1" s="4" t="s">
        <v>165</v>
      </c>
      <c r="DV1" s="0"/>
      <c r="DW1" s="0"/>
      <c r="DX1" s="4" t="s">
        <v>166</v>
      </c>
      <c r="DY1" s="0"/>
      <c r="DZ1" s="0"/>
      <c r="EA1" s="4" t="s">
        <v>167</v>
      </c>
      <c r="EB1" s="0"/>
      <c r="EC1" s="0"/>
      <c r="ED1" s="4" t="s">
        <v>168</v>
      </c>
      <c r="EE1" s="0"/>
      <c r="EF1" s="0"/>
      <c r="EG1" s="4" t="s">
        <v>169</v>
      </c>
      <c r="EH1" s="0"/>
      <c r="EI1" s="0"/>
      <c r="EJ1" s="4" t="s">
        <v>170</v>
      </c>
      <c r="EK1" s="0"/>
      <c r="EL1" s="0"/>
      <c r="EM1" s="4" t="s">
        <v>171</v>
      </c>
      <c r="EN1" s="0"/>
      <c r="EO1" s="0"/>
      <c r="EP1" s="4" t="s">
        <v>172</v>
      </c>
      <c r="EQ1" s="0"/>
      <c r="ER1" s="0"/>
      <c r="ES1" s="4" t="s">
        <v>173</v>
      </c>
      <c r="ET1" s="0"/>
      <c r="EU1" s="0"/>
      <c r="EV1" s="4" t="s">
        <v>174</v>
      </c>
      <c r="EW1" s="0"/>
      <c r="EX1" s="0"/>
      <c r="EY1" s="4" t="s">
        <v>175</v>
      </c>
      <c r="EZ1" s="0"/>
      <c r="FA1" s="0"/>
      <c r="FB1" s="4" t="s">
        <v>176</v>
      </c>
      <c r="FC1" s="0"/>
      <c r="FD1" s="0"/>
      <c r="FE1" s="4" t="s">
        <v>177</v>
      </c>
      <c r="FF1" s="0"/>
      <c r="FG1" s="0"/>
      <c r="FH1" s="4" t="s">
        <v>178</v>
      </c>
      <c r="FI1" s="0"/>
    </row>
    <row collapsed="false" customFormat="false" customHeight="false" hidden="false" ht="12.1" outlineLevel="0" r="2">
      <c r="A2" s="11" t="n">
        <v>44606</v>
      </c>
      <c r="B2" s="6" t="n">
        <v>9725.03</v>
      </c>
      <c r="C2" s="0" t="s">
        <v>120</v>
      </c>
      <c r="D2" s="11" t="n">
        <v>44704</v>
      </c>
      <c r="E2" s="6" t="n">
        <v>1070.65</v>
      </c>
      <c r="F2" s="0" t="s">
        <v>120</v>
      </c>
      <c r="G2" s="11" t="n">
        <v>44720</v>
      </c>
      <c r="H2" s="6" t="n">
        <v>846.51</v>
      </c>
      <c r="I2" s="0" t="s">
        <v>120</v>
      </c>
      <c r="J2" s="11" t="n">
        <v>44784</v>
      </c>
      <c r="K2" s="6" t="n">
        <v>7104.66</v>
      </c>
      <c r="L2" s="0" t="s">
        <v>120</v>
      </c>
      <c r="M2" s="11" t="n">
        <v>44805</v>
      </c>
      <c r="N2" s="6" t="n">
        <v>4503.5</v>
      </c>
      <c r="O2" s="0" t="s">
        <v>120</v>
      </c>
      <c r="P2" s="11" t="n">
        <v>44824</v>
      </c>
      <c r="Q2" s="6" t="n">
        <v>4532.72</v>
      </c>
      <c r="R2" s="0" t="s">
        <v>120</v>
      </c>
      <c r="S2" s="11" t="n">
        <v>44825</v>
      </c>
      <c r="T2" s="6" t="n">
        <v>1080.65</v>
      </c>
      <c r="U2" s="0" t="s">
        <v>120</v>
      </c>
      <c r="V2" s="11" t="n">
        <v>44825</v>
      </c>
      <c r="W2" s="6" t="n">
        <v>3600.16</v>
      </c>
      <c r="X2" s="0" t="s">
        <v>120</v>
      </c>
      <c r="Y2" s="11" t="n">
        <v>44825</v>
      </c>
      <c r="Z2" s="6" t="n">
        <v>2076.25</v>
      </c>
      <c r="AA2" s="0" t="s">
        <v>120</v>
      </c>
      <c r="AB2" s="11" t="n">
        <v>44827</v>
      </c>
      <c r="AC2" s="6" t="n">
        <v>2952.78</v>
      </c>
      <c r="AD2" s="0" t="s">
        <v>120</v>
      </c>
      <c r="AE2" s="11" t="n">
        <v>44830</v>
      </c>
      <c r="AF2" s="6" t="n">
        <v>1265.75</v>
      </c>
      <c r="AG2" s="0" t="s">
        <v>120</v>
      </c>
      <c r="AH2" s="11" t="n">
        <v>44830</v>
      </c>
      <c r="AI2" s="6" t="n">
        <v>2116.27</v>
      </c>
      <c r="AJ2" s="0" t="s">
        <v>120</v>
      </c>
      <c r="AK2" s="11" t="n">
        <v>44831</v>
      </c>
      <c r="AL2" s="6" t="n">
        <v>2178.31</v>
      </c>
      <c r="AM2" s="0" t="s">
        <v>120</v>
      </c>
      <c r="AN2" s="11" t="n">
        <v>44897</v>
      </c>
      <c r="AO2" s="6" t="n">
        <v>4701.35</v>
      </c>
      <c r="AP2" s="0" t="s">
        <v>120</v>
      </c>
      <c r="AQ2" s="11" t="n">
        <v>44909</v>
      </c>
      <c r="AR2" s="6" t="n">
        <v>2701.35</v>
      </c>
      <c r="AS2" s="0" t="s">
        <v>120</v>
      </c>
      <c r="AT2" s="11" t="n">
        <v>44924</v>
      </c>
      <c r="AU2" s="6" t="n">
        <v>3281.64</v>
      </c>
      <c r="AV2" s="0" t="s">
        <v>120</v>
      </c>
      <c r="AW2" s="11" t="n">
        <v>44945</v>
      </c>
      <c r="AX2" s="6" t="n">
        <v>3340.67</v>
      </c>
      <c r="AY2" s="0" t="s">
        <v>120</v>
      </c>
      <c r="AZ2" s="11" t="n">
        <v>44949</v>
      </c>
      <c r="BA2" s="6" t="n">
        <v>14809.4</v>
      </c>
      <c r="BB2" s="0" t="s">
        <v>120</v>
      </c>
      <c r="BC2" s="11" t="n">
        <v>44965</v>
      </c>
      <c r="BD2" s="6" t="n">
        <v>3091.55</v>
      </c>
      <c r="BE2" s="0" t="s">
        <v>120</v>
      </c>
      <c r="BF2" s="11" t="n">
        <v>44977</v>
      </c>
      <c r="BG2" s="6" t="n">
        <v>2967.98</v>
      </c>
      <c r="BH2" s="0" t="s">
        <v>120</v>
      </c>
      <c r="BI2" s="11" t="n">
        <v>45013</v>
      </c>
      <c r="BJ2" s="6" t="n">
        <v>3911.96</v>
      </c>
      <c r="BK2" s="0" t="s">
        <v>120</v>
      </c>
      <c r="BL2" s="11" t="n">
        <v>45021</v>
      </c>
      <c r="BM2" s="6" t="n">
        <v>2991.7</v>
      </c>
      <c r="BN2" s="0" t="s">
        <v>120</v>
      </c>
      <c r="BO2" s="11" t="n">
        <v>45027</v>
      </c>
      <c r="BP2" s="6" t="n">
        <v>3039.02</v>
      </c>
      <c r="BQ2" s="0" t="s">
        <v>120</v>
      </c>
      <c r="BR2" s="11" t="n">
        <v>45049</v>
      </c>
      <c r="BS2" s="6" t="n">
        <v>2765.88</v>
      </c>
      <c r="BT2" s="0" t="s">
        <v>120</v>
      </c>
      <c r="BU2" s="11" t="n">
        <v>45054</v>
      </c>
      <c r="BV2" s="6" t="n">
        <v>2815.41</v>
      </c>
      <c r="BW2" s="0" t="s">
        <v>120</v>
      </c>
      <c r="BX2" s="11" t="n">
        <v>45063</v>
      </c>
      <c r="BY2" s="6" t="n">
        <v>222.11</v>
      </c>
      <c r="BZ2" s="0" t="s">
        <v>120</v>
      </c>
      <c r="CA2" s="11" t="n">
        <v>45072</v>
      </c>
      <c r="CB2" s="6" t="n">
        <v>3345.67</v>
      </c>
      <c r="CC2" s="0" t="s">
        <v>120</v>
      </c>
      <c r="CD2" s="11" t="n">
        <v>45079</v>
      </c>
      <c r="CE2" s="6" t="n">
        <v>3507.75</v>
      </c>
      <c r="CF2" s="0" t="s">
        <v>120</v>
      </c>
      <c r="CG2" s="11" t="n">
        <v>45097</v>
      </c>
      <c r="CH2" s="6" t="n">
        <v>3417.71</v>
      </c>
      <c r="CI2" s="0" t="s">
        <v>120</v>
      </c>
      <c r="CJ2" s="11" t="n">
        <v>45112</v>
      </c>
      <c r="CK2" s="6" t="n">
        <v>4142.87</v>
      </c>
      <c r="CL2" s="0" t="s">
        <v>120</v>
      </c>
      <c r="CM2" s="11" t="n">
        <v>45133</v>
      </c>
      <c r="CN2" s="6" t="n">
        <v>5309.65</v>
      </c>
      <c r="CO2" s="0" t="s">
        <v>120</v>
      </c>
      <c r="CP2" s="11" t="n">
        <v>45134</v>
      </c>
      <c r="CQ2" s="6" t="n">
        <v>6489.24</v>
      </c>
      <c r="CR2" s="0" t="s">
        <v>120</v>
      </c>
      <c r="CS2" s="11" t="n">
        <v>45135</v>
      </c>
      <c r="CT2" s="6" t="n">
        <v>4070.03</v>
      </c>
      <c r="CU2" s="0" t="s">
        <v>120</v>
      </c>
      <c r="CV2" s="11" t="n">
        <v>45139</v>
      </c>
      <c r="CW2" s="6" t="n">
        <v>3193.6</v>
      </c>
      <c r="CX2" s="0" t="s">
        <v>120</v>
      </c>
      <c r="CY2" s="11" t="n">
        <v>45139</v>
      </c>
      <c r="CZ2" s="6" t="n">
        <v>4942.47</v>
      </c>
      <c r="DA2" s="0" t="s">
        <v>120</v>
      </c>
      <c r="DB2" s="11" t="n">
        <v>45140</v>
      </c>
      <c r="DC2" s="6" t="n">
        <v>4667.33</v>
      </c>
      <c r="DD2" s="0" t="s">
        <v>120</v>
      </c>
      <c r="DE2" s="11" t="n">
        <v>45140</v>
      </c>
      <c r="DF2" s="6" t="n">
        <v>6718.36</v>
      </c>
      <c r="DG2" s="0" t="s">
        <v>120</v>
      </c>
      <c r="DH2" s="11" t="n">
        <v>45146</v>
      </c>
      <c r="DI2" s="6" t="n">
        <v>6355.18</v>
      </c>
      <c r="DJ2" s="0" t="s">
        <v>120</v>
      </c>
      <c r="DK2" s="11" t="n">
        <v>45146</v>
      </c>
      <c r="DL2" s="6" t="n">
        <v>4676.34</v>
      </c>
      <c r="DM2" s="0" t="s">
        <v>120</v>
      </c>
      <c r="DN2" s="11" t="n">
        <v>45148</v>
      </c>
      <c r="DO2" s="6" t="n">
        <v>5102.55</v>
      </c>
      <c r="DP2" s="0" t="s">
        <v>120</v>
      </c>
      <c r="DQ2" s="11" t="n">
        <v>45148</v>
      </c>
      <c r="DR2" s="6" t="n">
        <v>7928.96</v>
      </c>
      <c r="DS2" s="0" t="s">
        <v>120</v>
      </c>
      <c r="DT2" s="11" t="n">
        <v>45152</v>
      </c>
      <c r="DU2" s="6" t="n">
        <v>8170.08</v>
      </c>
      <c r="DV2" s="0" t="s">
        <v>120</v>
      </c>
      <c r="DW2" s="11" t="n">
        <v>45152</v>
      </c>
      <c r="DX2" s="6" t="n">
        <v>12411.2</v>
      </c>
      <c r="DY2" s="0" t="s">
        <v>120</v>
      </c>
      <c r="DZ2" s="11" t="n">
        <v>45152</v>
      </c>
      <c r="EA2" s="6" t="n">
        <v>7441.72</v>
      </c>
      <c r="EB2" s="0" t="s">
        <v>120</v>
      </c>
      <c r="EC2" s="11" t="n">
        <v>45160</v>
      </c>
      <c r="ED2" s="6" t="n">
        <v>4863.93</v>
      </c>
      <c r="EE2" s="0" t="s">
        <v>120</v>
      </c>
      <c r="EF2" s="11" t="n">
        <v>45167</v>
      </c>
      <c r="EG2" s="6" t="n">
        <v>3881.94</v>
      </c>
      <c r="EH2" s="0" t="s">
        <v>120</v>
      </c>
      <c r="EI2" s="11" t="n">
        <v>45170</v>
      </c>
      <c r="EJ2" s="6" t="n">
        <v>4434.71</v>
      </c>
      <c r="EK2" s="0" t="s">
        <v>120</v>
      </c>
      <c r="EL2" s="11" t="n">
        <v>45174</v>
      </c>
      <c r="EM2" s="6" t="n">
        <v>5226.61</v>
      </c>
      <c r="EN2" s="0" t="s">
        <v>120</v>
      </c>
      <c r="EO2" s="11" t="n">
        <v>45177</v>
      </c>
      <c r="EP2" s="6" t="n">
        <v>3625.39</v>
      </c>
      <c r="EQ2" s="0" t="s">
        <v>120</v>
      </c>
      <c r="ER2" s="11" t="n">
        <v>45182</v>
      </c>
      <c r="ES2" s="6" t="n">
        <v>3862.33</v>
      </c>
      <c r="ET2" s="0" t="s">
        <v>120</v>
      </c>
      <c r="EU2" s="11" t="n">
        <v>45183</v>
      </c>
      <c r="EV2" s="6" t="n">
        <v>3855.13</v>
      </c>
      <c r="EW2" s="0" t="s">
        <v>120</v>
      </c>
      <c r="EX2" s="11" t="n">
        <v>45195</v>
      </c>
      <c r="EY2" s="6" t="n">
        <v>2093.04</v>
      </c>
      <c r="EZ2" s="0" t="s">
        <v>120</v>
      </c>
      <c r="FA2" s="11" t="n">
        <v>45215</v>
      </c>
      <c r="FB2" s="6" t="n">
        <v>3451.73</v>
      </c>
      <c r="FC2" s="0" t="s">
        <v>120</v>
      </c>
      <c r="FD2" s="11" t="n">
        <v>45224</v>
      </c>
      <c r="FE2" s="6" t="n">
        <v>3347.17</v>
      </c>
      <c r="FF2" s="0" t="s">
        <v>120</v>
      </c>
      <c r="FG2" s="11" t="n">
        <v>45439</v>
      </c>
      <c r="FH2" s="6" t="n">
        <v>3281.64</v>
      </c>
      <c r="FI2" s="0" t="s">
        <v>120</v>
      </c>
    </row>
    <row collapsed="false" customFormat="false" customHeight="false" hidden="false" ht="12.1" outlineLevel="0" r="3">
      <c r="A3" s="11" t="n">
        <v>44613</v>
      </c>
      <c r="B3" s="6" t="n">
        <v>8008.8</v>
      </c>
      <c r="C3" s="0" t="s">
        <v>120</v>
      </c>
      <c r="D3" s="11" t="n">
        <v>44705</v>
      </c>
      <c r="E3" s="6" t="n">
        <v>991.6</v>
      </c>
      <c r="F3" s="0" t="s">
        <v>120</v>
      </c>
      <c r="G3" s="11" t="n">
        <v>44824</v>
      </c>
      <c r="H3" s="6" t="n">
        <v>1346.81</v>
      </c>
      <c r="I3" s="0" t="s">
        <v>120</v>
      </c>
      <c r="J3" s="11" t="n">
        <v>44795</v>
      </c>
      <c r="K3" s="6" t="n">
        <v>-7251.64</v>
      </c>
      <c r="L3" s="0" t="s">
        <v>121</v>
      </c>
      <c r="M3" s="11" t="n">
        <v>44809</v>
      </c>
      <c r="N3" s="6" t="n">
        <v>-4725.17</v>
      </c>
      <c r="O3" s="0" t="s">
        <v>121</v>
      </c>
      <c r="P3" s="11" t="n">
        <v>44854</v>
      </c>
      <c r="Q3" s="6" t="n">
        <v>-121</v>
      </c>
      <c r="R3" s="0" t="s">
        <v>68</v>
      </c>
      <c r="S3" s="11" t="n">
        <v>44826</v>
      </c>
      <c r="T3" s="6" t="n">
        <v>-1127.33</v>
      </c>
      <c r="U3" s="0" t="s">
        <v>121</v>
      </c>
      <c r="V3" s="11" t="n">
        <v>44830</v>
      </c>
      <c r="W3" s="6" t="n">
        <v>5177.1</v>
      </c>
      <c r="X3" s="0" t="s">
        <v>120</v>
      </c>
      <c r="Y3" s="11" t="n">
        <v>44827</v>
      </c>
      <c r="Z3" s="6" t="n">
        <v>-2093.74</v>
      </c>
      <c r="AA3" s="0" t="s">
        <v>121</v>
      </c>
      <c r="AB3" s="11" t="n">
        <v>44847</v>
      </c>
      <c r="AC3" s="6" t="n">
        <v>-2987.21</v>
      </c>
      <c r="AD3" s="0" t="s">
        <v>121</v>
      </c>
      <c r="AE3" s="11" t="n">
        <v>44840</v>
      </c>
      <c r="AF3" s="6" t="n">
        <v>-1388.92</v>
      </c>
      <c r="AG3" s="0" t="s">
        <v>121</v>
      </c>
      <c r="AH3" s="11" t="n">
        <v>44834</v>
      </c>
      <c r="AI3" s="6" t="n">
        <v>-2117.73</v>
      </c>
      <c r="AJ3" s="0" t="s">
        <v>121</v>
      </c>
      <c r="AK3" s="11" t="n">
        <v>44837</v>
      </c>
      <c r="AL3" s="6" t="n">
        <v>-2249.64</v>
      </c>
      <c r="AM3" s="0" t="s">
        <v>121</v>
      </c>
      <c r="AN3" s="11" t="n">
        <v>44900</v>
      </c>
      <c r="AO3" s="6" t="n">
        <v>4573.29</v>
      </c>
      <c r="AP3" s="0" t="s">
        <v>120</v>
      </c>
      <c r="AQ3" s="11" t="n">
        <v>44930</v>
      </c>
      <c r="AR3" s="6" t="n">
        <v>-2802.6</v>
      </c>
      <c r="AS3" s="0" t="s">
        <v>121</v>
      </c>
      <c r="AT3" s="11" t="n">
        <v>44925</v>
      </c>
      <c r="AU3" s="6" t="n">
        <v>-3332.33</v>
      </c>
      <c r="AV3" s="0" t="s">
        <v>121</v>
      </c>
      <c r="AW3" s="11" t="n">
        <v>44965</v>
      </c>
      <c r="AX3" s="6" t="n">
        <v>6459.23</v>
      </c>
      <c r="AY3" s="0" t="s">
        <v>120</v>
      </c>
      <c r="AZ3" s="11" t="n">
        <v>44957</v>
      </c>
      <c r="BA3" s="6" t="n">
        <v>-15212.39</v>
      </c>
      <c r="BB3" s="0" t="s">
        <v>121</v>
      </c>
      <c r="BC3" s="11" t="n">
        <v>44971</v>
      </c>
      <c r="BD3" s="6" t="n">
        <v>3032.02</v>
      </c>
      <c r="BE3" s="0" t="s">
        <v>120</v>
      </c>
      <c r="BF3" s="11" t="n">
        <v>44979</v>
      </c>
      <c r="BG3" s="6" t="n">
        <v>-3114.44</v>
      </c>
      <c r="BH3" s="0" t="s">
        <v>121</v>
      </c>
      <c r="BI3" s="11" t="n">
        <v>45013</v>
      </c>
      <c r="BJ3" s="6" t="n">
        <v>-3996</v>
      </c>
      <c r="BK3" s="0" t="s">
        <v>121</v>
      </c>
      <c r="BL3" s="11" t="n">
        <v>45023</v>
      </c>
      <c r="BM3" s="6" t="n">
        <v>-3055.27</v>
      </c>
      <c r="BN3" s="0" t="s">
        <v>121</v>
      </c>
      <c r="BO3" s="11" t="n">
        <v>45048</v>
      </c>
      <c r="BP3" s="6" t="n">
        <v>8624.32</v>
      </c>
      <c r="BQ3" s="0" t="s">
        <v>120</v>
      </c>
      <c r="BR3" s="11" t="n">
        <v>45051</v>
      </c>
      <c r="BS3" s="6" t="n">
        <v>5488.74</v>
      </c>
      <c r="BT3" s="0" t="s">
        <v>120</v>
      </c>
      <c r="BU3" s="11" t="n">
        <v>45057</v>
      </c>
      <c r="BV3" s="6" t="n">
        <v>-2983.41</v>
      </c>
      <c r="BW3" s="0" t="s">
        <v>121</v>
      </c>
      <c r="BX3" s="11" t="n">
        <v>45075</v>
      </c>
      <c r="BY3" s="6" t="n">
        <v>-233.06</v>
      </c>
      <c r="BZ3" s="0" t="s">
        <v>121</v>
      </c>
      <c r="CA3" s="11" t="n">
        <v>45077</v>
      </c>
      <c r="CB3" s="6" t="n">
        <v>3212.81</v>
      </c>
      <c r="CC3" s="0" t="s">
        <v>120</v>
      </c>
      <c r="CD3" s="11" t="n">
        <v>45112</v>
      </c>
      <c r="CE3" s="6" t="n">
        <v>3385.69</v>
      </c>
      <c r="CF3" s="0" t="s">
        <v>120</v>
      </c>
      <c r="CG3" s="11" t="n">
        <v>45106</v>
      </c>
      <c r="CH3" s="6" t="n">
        <v>-3436.68</v>
      </c>
      <c r="CI3" s="0" t="s">
        <v>121</v>
      </c>
      <c r="CJ3" s="11" t="n">
        <v>45114</v>
      </c>
      <c r="CK3" s="6" t="n">
        <v>-2076.96</v>
      </c>
      <c r="CL3" s="0" t="s">
        <v>121</v>
      </c>
      <c r="CM3" s="11" t="n">
        <v>45139</v>
      </c>
      <c r="CN3" s="6" t="n">
        <v>-5620.39</v>
      </c>
      <c r="CO3" s="0" t="s">
        <v>121</v>
      </c>
      <c r="CP3" s="11" t="n">
        <v>45142</v>
      </c>
      <c r="CQ3" s="6" t="n">
        <v>6381.19</v>
      </c>
      <c r="CR3" s="0" t="s">
        <v>120</v>
      </c>
      <c r="CS3" s="11" t="n">
        <v>45140</v>
      </c>
      <c r="CT3" s="6" t="n">
        <v>-4101.95</v>
      </c>
      <c r="CU3" s="0" t="s">
        <v>121</v>
      </c>
      <c r="CV3" s="11" t="n">
        <v>45141</v>
      </c>
      <c r="CW3" s="6" t="n">
        <v>-3226.39</v>
      </c>
      <c r="CX3" s="0" t="s">
        <v>121</v>
      </c>
      <c r="CY3" s="11" t="n">
        <v>45140</v>
      </c>
      <c r="CZ3" s="6" t="n">
        <v>-4973.51</v>
      </c>
      <c r="DA3" s="0" t="s">
        <v>121</v>
      </c>
      <c r="DB3" s="11" t="n">
        <v>45141</v>
      </c>
      <c r="DC3" s="6" t="n">
        <v>-4706.65</v>
      </c>
      <c r="DD3" s="0" t="s">
        <v>121</v>
      </c>
      <c r="DE3" s="11" t="n">
        <v>45149</v>
      </c>
      <c r="DF3" s="6" t="n">
        <v>-6886.55</v>
      </c>
      <c r="DG3" s="0" t="s">
        <v>121</v>
      </c>
      <c r="DH3" s="11" t="n">
        <v>45154</v>
      </c>
      <c r="DI3" s="6" t="n">
        <v>-6526.73</v>
      </c>
      <c r="DJ3" s="0" t="s">
        <v>121</v>
      </c>
      <c r="DK3" s="11" t="n">
        <v>45148</v>
      </c>
      <c r="DL3" s="6" t="n">
        <v>-4767.61</v>
      </c>
      <c r="DM3" s="0" t="s">
        <v>121</v>
      </c>
      <c r="DN3" s="11" t="n">
        <v>45149</v>
      </c>
      <c r="DO3" s="6" t="n">
        <v>-5217.39</v>
      </c>
      <c r="DP3" s="0" t="s">
        <v>121</v>
      </c>
      <c r="DQ3" s="11" t="n">
        <v>45149</v>
      </c>
      <c r="DR3" s="6" t="n">
        <v>-8328.83</v>
      </c>
      <c r="DS3" s="0" t="s">
        <v>121</v>
      </c>
      <c r="DT3" s="11" t="n">
        <v>45173</v>
      </c>
      <c r="DU3" s="6" t="n">
        <v>-8212.89</v>
      </c>
      <c r="DV3" s="0" t="s">
        <v>121</v>
      </c>
      <c r="DW3" s="11" t="n">
        <v>45153</v>
      </c>
      <c r="DX3" s="6" t="n">
        <v>8359.68</v>
      </c>
      <c r="DY3" s="0" t="s">
        <v>120</v>
      </c>
      <c r="DZ3" s="11" t="n">
        <v>45155</v>
      </c>
      <c r="EA3" s="6" t="n">
        <v>6963.48</v>
      </c>
      <c r="EB3" s="0" t="s">
        <v>120</v>
      </c>
      <c r="EC3" s="11" t="n">
        <v>45161</v>
      </c>
      <c r="ED3" s="6" t="n">
        <v>-4967.01</v>
      </c>
      <c r="EE3" s="0" t="s">
        <v>121</v>
      </c>
      <c r="EF3" s="11" t="n">
        <v>45167</v>
      </c>
      <c r="EG3" s="6" t="n">
        <v>-3973.01</v>
      </c>
      <c r="EH3" s="0" t="s">
        <v>121</v>
      </c>
      <c r="EI3" s="11" t="n">
        <v>45173</v>
      </c>
      <c r="EJ3" s="6" t="n">
        <v>-4612.69</v>
      </c>
      <c r="EK3" s="0" t="s">
        <v>121</v>
      </c>
      <c r="EL3" s="11" t="n">
        <v>45176</v>
      </c>
      <c r="EM3" s="6" t="n">
        <v>-5258.17</v>
      </c>
      <c r="EN3" s="0" t="s">
        <v>121</v>
      </c>
      <c r="EO3" s="11" t="n">
        <v>45225</v>
      </c>
      <c r="EP3" s="6" t="n">
        <v>-3635.68</v>
      </c>
      <c r="EQ3" s="0" t="s">
        <v>121</v>
      </c>
      <c r="ER3" s="11" t="n">
        <v>45219</v>
      </c>
      <c r="ES3" s="6" t="n">
        <v>3690.64</v>
      </c>
      <c r="ET3" s="0" t="s">
        <v>120</v>
      </c>
      <c r="EU3" s="11" t="n">
        <v>45190</v>
      </c>
      <c r="EV3" s="6" t="n">
        <v>3571.18</v>
      </c>
      <c r="EW3" s="0" t="s">
        <v>120</v>
      </c>
      <c r="EX3" s="11" t="n">
        <v>45202</v>
      </c>
      <c r="EY3" s="6" t="n">
        <v>4114.06</v>
      </c>
      <c r="EZ3" s="0" t="s">
        <v>120</v>
      </c>
      <c r="FA3" s="11" t="n">
        <v>45229</v>
      </c>
      <c r="FB3" s="6" t="n">
        <v>3297.65</v>
      </c>
      <c r="FC3" s="0" t="s">
        <v>120</v>
      </c>
      <c r="FD3" s="11" t="n">
        <v>45268</v>
      </c>
      <c r="FE3" s="6" t="n">
        <v>2811.41</v>
      </c>
      <c r="FF3" s="0" t="s">
        <v>120</v>
      </c>
      <c r="FG3" s="11" t="n">
        <v>45443</v>
      </c>
      <c r="FH3" s="6" t="n">
        <v>9678.83</v>
      </c>
      <c r="FI3" s="0" t="s">
        <v>120</v>
      </c>
    </row>
    <row collapsed="false" customFormat="false" customHeight="false" hidden="false" ht="12.1" outlineLevel="0" r="4">
      <c r="A4" s="11" t="n">
        <v>44616</v>
      </c>
      <c r="B4" s="6" t="n">
        <v>3505.2</v>
      </c>
      <c r="C4" s="0" t="s">
        <v>120</v>
      </c>
      <c r="D4" s="11" t="n">
        <v>44714</v>
      </c>
      <c r="E4" s="6" t="n">
        <v>7020.2</v>
      </c>
      <c r="F4" s="0" t="s">
        <v>120</v>
      </c>
      <c r="G4" s="11" t="n">
        <v>45069</v>
      </c>
      <c r="H4" s="6" t="n">
        <v>1632.82</v>
      </c>
      <c r="I4" s="0" t="s">
        <v>120</v>
      </c>
      <c r="J4" s="11" t="n">
        <v>44816</v>
      </c>
      <c r="K4" s="6" t="n">
        <v>4895.14</v>
      </c>
      <c r="L4" s="0" t="s">
        <v>120</v>
      </c>
      <c r="M4" s="11" t="n">
        <v>44810</v>
      </c>
      <c r="N4" s="6" t="n">
        <v>2335.4</v>
      </c>
      <c r="O4" s="0" t="s">
        <v>120</v>
      </c>
      <c r="P4" s="11" t="n">
        <v>44853</v>
      </c>
      <c r="Q4" s="6" t="n">
        <v>3262.46</v>
      </c>
      <c r="R4" s="0" t="s">
        <v>120</v>
      </c>
      <c r="S4" s="11" t="n">
        <v>44827</v>
      </c>
      <c r="T4" s="6" t="n">
        <v>4171.3</v>
      </c>
      <c r="U4" s="0" t="s">
        <v>120</v>
      </c>
      <c r="V4" s="11" t="n">
        <v>44838</v>
      </c>
      <c r="W4" s="6" t="n">
        <v>-9266.94</v>
      </c>
      <c r="X4" s="0" t="s">
        <v>121</v>
      </c>
      <c r="Y4" s="11" t="n">
        <v>44965</v>
      </c>
      <c r="Z4" s="6" t="n">
        <v>4142.07</v>
      </c>
      <c r="AA4" s="0" t="s">
        <v>120</v>
      </c>
      <c r="AB4" s="11" t="n">
        <v>44886</v>
      </c>
      <c r="AC4" s="6" t="n">
        <v>1967.18</v>
      </c>
      <c r="AD4" s="0" t="s">
        <v>120</v>
      </c>
      <c r="AE4" s="11" t="n">
        <v>44844</v>
      </c>
      <c r="AF4" s="6" t="n">
        <v>1267.75</v>
      </c>
      <c r="AG4" s="0" t="s">
        <v>120</v>
      </c>
      <c r="AH4" s="11" t="n">
        <v>45005</v>
      </c>
      <c r="AI4" s="6" t="n">
        <v>2943.47</v>
      </c>
      <c r="AJ4" s="0" t="s">
        <v>120</v>
      </c>
      <c r="AK4" s="0"/>
      <c r="AL4" s="10" t="s">
        <f>=XIRR(AL2:AL3,AK2:AK3)</f>
      </c>
      <c r="AM4" s="0"/>
      <c r="AN4" s="11" t="n">
        <v>44901</v>
      </c>
      <c r="AO4" s="6" t="n">
        <v>8932.47</v>
      </c>
      <c r="AP4" s="0" t="s">
        <v>120</v>
      </c>
      <c r="AQ4" s="0"/>
      <c r="AR4" s="10" t="s">
        <f>=XIRR(AR2:AR3,AQ2:AQ3)</f>
      </c>
      <c r="AS4" s="0"/>
      <c r="AT4" s="11" t="n">
        <v>44971</v>
      </c>
      <c r="AU4" s="6" t="n">
        <v>3342.67</v>
      </c>
      <c r="AV4" s="0" t="s">
        <v>120</v>
      </c>
      <c r="AW4" s="11" t="n">
        <v>44966</v>
      </c>
      <c r="AX4" s="6" t="n">
        <v>6529.26</v>
      </c>
      <c r="AY4" s="0" t="s">
        <v>120</v>
      </c>
      <c r="AZ4" s="11" t="n">
        <v>44957</v>
      </c>
      <c r="BA4" s="6" t="n">
        <v>15051.52</v>
      </c>
      <c r="BB4" s="0" t="s">
        <v>120</v>
      </c>
      <c r="BC4" s="11" t="n">
        <v>44972</v>
      </c>
      <c r="BD4" s="6" t="n">
        <v>2980.99</v>
      </c>
      <c r="BE4" s="0" t="s">
        <v>120</v>
      </c>
      <c r="BF4" s="11" t="n">
        <v>45001</v>
      </c>
      <c r="BG4" s="6" t="n">
        <v>3053.03</v>
      </c>
      <c r="BH4" s="0" t="s">
        <v>120</v>
      </c>
      <c r="BI4" s="11" t="n">
        <v>45014</v>
      </c>
      <c r="BJ4" s="6" t="n">
        <v>3911.96</v>
      </c>
      <c r="BK4" s="0" t="s">
        <v>120</v>
      </c>
      <c r="BL4" s="11" t="n">
        <v>45083</v>
      </c>
      <c r="BM4" s="6" t="n">
        <v>1643.82</v>
      </c>
      <c r="BN4" s="0" t="s">
        <v>120</v>
      </c>
      <c r="BO4" s="11" t="n">
        <v>45057</v>
      </c>
      <c r="BP4" s="6" t="n">
        <v>-2933.53</v>
      </c>
      <c r="BQ4" s="0" t="s">
        <v>121</v>
      </c>
      <c r="BR4" s="11" t="n">
        <v>45051</v>
      </c>
      <c r="BS4" s="6" t="n">
        <v>-8257.87</v>
      </c>
      <c r="BT4" s="0" t="s">
        <v>121</v>
      </c>
      <c r="BU4" s="11" t="n">
        <v>45058</v>
      </c>
      <c r="BV4" s="6" t="n">
        <v>2839.42</v>
      </c>
      <c r="BW4" s="0" t="s">
        <v>120</v>
      </c>
      <c r="BX4" s="11" t="n">
        <v>45174</v>
      </c>
      <c r="BY4" s="6" t="n">
        <v>5750.87</v>
      </c>
      <c r="BZ4" s="0" t="s">
        <v>120</v>
      </c>
      <c r="CA4" s="11" t="n">
        <v>45083</v>
      </c>
      <c r="CB4" s="6" t="n">
        <v>3162.38</v>
      </c>
      <c r="CC4" s="0" t="s">
        <v>120</v>
      </c>
      <c r="CD4" s="11" t="n">
        <v>45118</v>
      </c>
      <c r="CE4" s="6" t="n">
        <v>-402.03836</v>
      </c>
      <c r="CF4" s="0" t="s">
        <v>78</v>
      </c>
      <c r="CG4" s="11" t="n">
        <v>45107</v>
      </c>
      <c r="CH4" s="6" t="n">
        <v>4253.13</v>
      </c>
      <c r="CI4" s="0" t="s">
        <v>120</v>
      </c>
      <c r="CJ4" s="11" t="n">
        <v>45119</v>
      </c>
      <c r="CK4" s="6" t="n">
        <v>-2177.71</v>
      </c>
      <c r="CL4" s="0" t="s">
        <v>121</v>
      </c>
      <c r="CM4" s="11" t="n">
        <v>45140</v>
      </c>
      <c r="CN4" s="6" t="n">
        <v>7407.7</v>
      </c>
      <c r="CO4" s="0" t="s">
        <v>120</v>
      </c>
      <c r="CP4" s="11" t="n">
        <v>45148</v>
      </c>
      <c r="CQ4" s="6" t="n">
        <v>-12935.53</v>
      </c>
      <c r="CR4" s="0" t="s">
        <v>121</v>
      </c>
      <c r="CS4" s="11" t="n">
        <v>45140</v>
      </c>
      <c r="CT4" s="6" t="n">
        <v>4070.03</v>
      </c>
      <c r="CU4" s="0" t="s">
        <v>120</v>
      </c>
      <c r="CV4" s="11" t="n">
        <v>45142</v>
      </c>
      <c r="CW4" s="6" t="n">
        <v>6558.48</v>
      </c>
      <c r="CX4" s="0" t="s">
        <v>120</v>
      </c>
      <c r="CY4" s="11" t="n">
        <v>45141</v>
      </c>
      <c r="CZ4" s="6" t="n">
        <v>5006.5</v>
      </c>
      <c r="DA4" s="0" t="s">
        <v>120</v>
      </c>
      <c r="DB4" s="11" t="n">
        <v>45166</v>
      </c>
      <c r="DC4" s="6" t="n">
        <v>5673.84</v>
      </c>
      <c r="DD4" s="0" t="s">
        <v>120</v>
      </c>
      <c r="DE4" s="11" t="n">
        <v>45154</v>
      </c>
      <c r="DF4" s="6" t="n">
        <v>6708.35</v>
      </c>
      <c r="DG4" s="0" t="s">
        <v>120</v>
      </c>
      <c r="DH4" s="11" t="n">
        <v>45154</v>
      </c>
      <c r="DI4" s="6" t="n">
        <v>6435.22</v>
      </c>
      <c r="DJ4" s="0" t="s">
        <v>120</v>
      </c>
      <c r="DK4" s="11" t="n">
        <v>45154</v>
      </c>
      <c r="DL4" s="6" t="n">
        <v>3841.92</v>
      </c>
      <c r="DM4" s="0" t="s">
        <v>120</v>
      </c>
      <c r="DN4" s="11" t="n">
        <v>45153</v>
      </c>
      <c r="DO4" s="6" t="n">
        <v>6763.38</v>
      </c>
      <c r="DP4" s="0" t="s">
        <v>120</v>
      </c>
      <c r="DQ4" s="11" t="n">
        <v>45149</v>
      </c>
      <c r="DR4" s="6" t="n">
        <v>8179.09</v>
      </c>
      <c r="DS4" s="0" t="s">
        <v>120</v>
      </c>
      <c r="DT4" s="11" t="n">
        <v>45175</v>
      </c>
      <c r="DU4" s="6" t="n">
        <v>8134.07</v>
      </c>
      <c r="DV4" s="0" t="s">
        <v>120</v>
      </c>
      <c r="DW4" s="11" t="n">
        <v>45153</v>
      </c>
      <c r="DX4" s="6" t="n">
        <v>-3102.85</v>
      </c>
      <c r="DY4" s="0" t="s">
        <v>121</v>
      </c>
      <c r="DZ4" s="11" t="n">
        <v>45161</v>
      </c>
      <c r="EA4" s="6" t="n">
        <v>-14470.76</v>
      </c>
      <c r="EB4" s="0" t="s">
        <v>121</v>
      </c>
      <c r="EC4" s="11" t="n">
        <v>45161</v>
      </c>
      <c r="ED4" s="6" t="n">
        <v>6501.25</v>
      </c>
      <c r="EE4" s="0" t="s">
        <v>120</v>
      </c>
      <c r="EF4" s="11" t="n">
        <v>45169</v>
      </c>
      <c r="EG4" s="6" t="n">
        <v>4182.09</v>
      </c>
      <c r="EH4" s="0" t="s">
        <v>120</v>
      </c>
      <c r="EI4" s="0"/>
      <c r="EJ4" s="10" t="s">
        <f>=XIRR(EJ2:EJ3,EI2:EI3)</f>
      </c>
      <c r="EK4" s="0"/>
      <c r="EL4" s="11" t="n">
        <v>45176</v>
      </c>
      <c r="EM4" s="6" t="n">
        <v>3811.91</v>
      </c>
      <c r="EN4" s="0" t="s">
        <v>120</v>
      </c>
      <c r="EO4" s="0"/>
      <c r="EP4" s="10" t="s">
        <f>=XIRR(EP2:EP3,EO2:EO3)</f>
      </c>
      <c r="EQ4" s="0"/>
      <c r="ER4" s="11" t="n">
        <v>45236</v>
      </c>
      <c r="ES4" s="6" t="n">
        <v>-7577.81</v>
      </c>
      <c r="ET4" s="0" t="s">
        <v>121</v>
      </c>
      <c r="EU4" s="11" t="n">
        <v>45224</v>
      </c>
      <c r="EV4" s="6" t="n">
        <v>-7552.62</v>
      </c>
      <c r="EW4" s="0" t="s">
        <v>121</v>
      </c>
      <c r="EX4" s="11" t="n">
        <v>45205</v>
      </c>
      <c r="EY4" s="6" t="n">
        <v>-6404.8</v>
      </c>
      <c r="EZ4" s="0" t="s">
        <v>121</v>
      </c>
      <c r="FA4" s="11" t="n">
        <v>45288</v>
      </c>
      <c r="FB4" s="6" t="n">
        <v>-5501.25</v>
      </c>
      <c r="FC4" s="0" t="s">
        <v>121</v>
      </c>
      <c r="FD4" s="11" t="n">
        <v>45288</v>
      </c>
      <c r="FE4" s="6" t="n">
        <v>-5349.32</v>
      </c>
      <c r="FF4" s="0" t="s">
        <v>121</v>
      </c>
      <c r="FG4" s="11" t="n">
        <v>45464</v>
      </c>
      <c r="FH4" s="6" t="n">
        <v>9325.66</v>
      </c>
      <c r="FI4" s="0" t="s">
        <v>120</v>
      </c>
    </row>
    <row collapsed="false" customFormat="false" customHeight="false" hidden="false" ht="12.1" outlineLevel="0" r="5">
      <c r="A5" s="11" t="n">
        <v>44617</v>
      </c>
      <c r="B5" s="6" t="n">
        <v>-14766.14</v>
      </c>
      <c r="C5" s="0" t="s">
        <v>121</v>
      </c>
      <c r="D5" s="11" t="n">
        <v>44715</v>
      </c>
      <c r="E5" s="6" t="n">
        <v>2832.9</v>
      </c>
      <c r="F5" s="0" t="s">
        <v>120</v>
      </c>
      <c r="G5" s="11" t="n">
        <v>45071</v>
      </c>
      <c r="H5" s="6" t="n">
        <v>1539.77</v>
      </c>
      <c r="I5" s="0" t="s">
        <v>120</v>
      </c>
      <c r="J5" s="11" t="n">
        <v>44816</v>
      </c>
      <c r="K5" s="6" t="n">
        <v>-4857.88</v>
      </c>
      <c r="L5" s="0" t="s">
        <v>121</v>
      </c>
      <c r="M5" s="11" t="n">
        <v>44811</v>
      </c>
      <c r="N5" s="6" t="n">
        <v>-2378.57</v>
      </c>
      <c r="O5" s="0" t="s">
        <v>121</v>
      </c>
      <c r="P5" s="11" t="n">
        <v>44875</v>
      </c>
      <c r="Q5" s="6" t="n">
        <v>-7794.1</v>
      </c>
      <c r="R5" s="0" t="s">
        <v>121</v>
      </c>
      <c r="S5" s="11" t="n">
        <v>44830</v>
      </c>
      <c r="T5" s="6" t="n">
        <v>1201.22</v>
      </c>
      <c r="U5" s="0" t="s">
        <v>120</v>
      </c>
      <c r="V5" s="11" t="n">
        <v>44841</v>
      </c>
      <c r="W5" s="6" t="n">
        <v>9139.98</v>
      </c>
      <c r="X5" s="0" t="s">
        <v>120</v>
      </c>
      <c r="Y5" s="11" t="n">
        <v>44971</v>
      </c>
      <c r="Z5" s="6" t="n">
        <v>2031.02</v>
      </c>
      <c r="AA5" s="0" t="s">
        <v>120</v>
      </c>
      <c r="AB5" s="11" t="n">
        <v>44916</v>
      </c>
      <c r="AC5" s="6" t="n">
        <v>-1031.33</v>
      </c>
      <c r="AD5" s="0" t="s">
        <v>121</v>
      </c>
      <c r="AE5" s="11" t="n">
        <v>44845</v>
      </c>
      <c r="AF5" s="6" t="n">
        <v>-1389.66</v>
      </c>
      <c r="AG5" s="0" t="s">
        <v>121</v>
      </c>
      <c r="AH5" s="11" t="n">
        <v>45006</v>
      </c>
      <c r="AI5" s="6" t="n">
        <v>-2898.18</v>
      </c>
      <c r="AJ5" s="0" t="s">
        <v>121</v>
      </c>
      <c r="AK5" s="0"/>
      <c r="AL5" s="8" t="s">
        <f>=-SUM(AL2:AL3)</f>
      </c>
      <c r="AM5" s="0" t="s">
        <v>123</v>
      </c>
      <c r="AN5" s="11" t="n">
        <v>44908</v>
      </c>
      <c r="AO5" s="6" t="n">
        <v>-9174.41</v>
      </c>
      <c r="AP5" s="0" t="s">
        <v>121</v>
      </c>
      <c r="AQ5" s="0"/>
      <c r="AR5" s="8" t="s">
        <f>=-SUM(AR2:AR3)</f>
      </c>
      <c r="AS5" s="0" t="s">
        <v>123</v>
      </c>
      <c r="AT5" s="11" t="n">
        <v>44972</v>
      </c>
      <c r="AU5" s="6" t="n">
        <v>6511.26</v>
      </c>
      <c r="AV5" s="0" t="s">
        <v>120</v>
      </c>
      <c r="AW5" s="11" t="n">
        <v>44972</v>
      </c>
      <c r="AX5" s="6" t="n">
        <v>6345.17</v>
      </c>
      <c r="AY5" s="0" t="s">
        <v>120</v>
      </c>
      <c r="AZ5" s="11" t="n">
        <v>44978</v>
      </c>
      <c r="BA5" s="6" t="n">
        <v>-14712.64</v>
      </c>
      <c r="BB5" s="0" t="s">
        <v>121</v>
      </c>
      <c r="BC5" s="11" t="n">
        <v>44988</v>
      </c>
      <c r="BD5" s="6" t="n">
        <v>-4305.65</v>
      </c>
      <c r="BE5" s="0" t="s">
        <v>121</v>
      </c>
      <c r="BF5" s="11" t="n">
        <v>45002</v>
      </c>
      <c r="BG5" s="6" t="n">
        <v>-3112.94</v>
      </c>
      <c r="BH5" s="0" t="s">
        <v>121</v>
      </c>
      <c r="BI5" s="11" t="n">
        <v>45021</v>
      </c>
      <c r="BJ5" s="6" t="n">
        <v>3791.9</v>
      </c>
      <c r="BK5" s="0" t="s">
        <v>120</v>
      </c>
      <c r="BL5" s="11" t="n">
        <v>45084</v>
      </c>
      <c r="BM5" s="6" t="n">
        <v>-1739.03</v>
      </c>
      <c r="BN5" s="0" t="s">
        <v>121</v>
      </c>
      <c r="BO5" s="11" t="n">
        <v>45057</v>
      </c>
      <c r="BP5" s="6" t="n">
        <v>2891.45</v>
      </c>
      <c r="BQ5" s="0" t="s">
        <v>120</v>
      </c>
      <c r="BR5" s="11" t="n">
        <v>45054</v>
      </c>
      <c r="BS5" s="6" t="n">
        <v>2726.86</v>
      </c>
      <c r="BT5" s="0" t="s">
        <v>120</v>
      </c>
      <c r="BU5" s="11" t="n">
        <v>45061</v>
      </c>
      <c r="BV5" s="6" t="n">
        <v>-2992.3</v>
      </c>
      <c r="BW5" s="0" t="s">
        <v>121</v>
      </c>
      <c r="BX5" s="11" t="n">
        <v>45174</v>
      </c>
      <c r="BY5" s="6" t="n">
        <v>-5797.1</v>
      </c>
      <c r="BZ5" s="0" t="s">
        <v>121</v>
      </c>
      <c r="CA5" s="11" t="n">
        <v>45084</v>
      </c>
      <c r="CB5" s="6" t="n">
        <v>-3218.39</v>
      </c>
      <c r="CC5" s="0" t="s">
        <v>121</v>
      </c>
      <c r="CD5" s="11" t="n">
        <v>45141</v>
      </c>
      <c r="CE5" s="6" t="n">
        <v>-7428.28</v>
      </c>
      <c r="CF5" s="0" t="s">
        <v>121</v>
      </c>
      <c r="CG5" s="11" t="n">
        <v>45125</v>
      </c>
      <c r="CH5" s="6" t="n">
        <v>-4287.85</v>
      </c>
      <c r="CI5" s="0" t="s">
        <v>121</v>
      </c>
      <c r="CJ5" s="0"/>
      <c r="CK5" s="10" t="s">
        <f>=XIRR(CK2:CK4,CJ2:CJ4)</f>
      </c>
      <c r="CL5" s="0"/>
      <c r="CM5" s="11" t="n">
        <v>45141</v>
      </c>
      <c r="CN5" s="6" t="n">
        <v>-7520.24</v>
      </c>
      <c r="CO5" s="0" t="s">
        <v>121</v>
      </c>
      <c r="CP5" s="11" t="n">
        <v>45152</v>
      </c>
      <c r="CQ5" s="6" t="n">
        <v>6514.46</v>
      </c>
      <c r="CR5" s="0" t="s">
        <v>120</v>
      </c>
      <c r="CS5" s="11" t="n">
        <v>45146</v>
      </c>
      <c r="CT5" s="6" t="n">
        <v>3896.55</v>
      </c>
      <c r="CU5" s="0" t="s">
        <v>120</v>
      </c>
      <c r="CV5" s="11" t="n">
        <v>45146</v>
      </c>
      <c r="CW5" s="6" t="n">
        <v>6380.79</v>
      </c>
      <c r="CX5" s="0" t="s">
        <v>120</v>
      </c>
      <c r="CY5" s="11" t="n">
        <v>45142</v>
      </c>
      <c r="CZ5" s="6" t="n">
        <v>-18014.97</v>
      </c>
      <c r="DA5" s="0" t="s">
        <v>121</v>
      </c>
      <c r="DB5" s="11" t="n">
        <v>45168</v>
      </c>
      <c r="DC5" s="6" t="n">
        <v>-11384.3</v>
      </c>
      <c r="DD5" s="0" t="s">
        <v>121</v>
      </c>
      <c r="DE5" s="11" t="n">
        <v>45155</v>
      </c>
      <c r="DF5" s="6" t="n">
        <v>-6856.57</v>
      </c>
      <c r="DG5" s="0" t="s">
        <v>121</v>
      </c>
      <c r="DH5" s="11" t="n">
        <v>45155</v>
      </c>
      <c r="DI5" s="6" t="n">
        <v>-6532.73</v>
      </c>
      <c r="DJ5" s="0" t="s">
        <v>121</v>
      </c>
      <c r="DK5" s="11" t="n">
        <v>45156</v>
      </c>
      <c r="DL5" s="6" t="n">
        <v>-3948.02</v>
      </c>
      <c r="DM5" s="0" t="s">
        <v>121</v>
      </c>
      <c r="DN5" s="11" t="n">
        <v>45153</v>
      </c>
      <c r="DO5" s="6" t="n">
        <v>-6836.58</v>
      </c>
      <c r="DP5" s="0" t="s">
        <v>121</v>
      </c>
      <c r="DQ5" s="11" t="n">
        <v>45152</v>
      </c>
      <c r="DR5" s="6" t="n">
        <v>4030.51</v>
      </c>
      <c r="DS5" s="0" t="s">
        <v>120</v>
      </c>
      <c r="DT5" s="11" t="n">
        <v>45176</v>
      </c>
      <c r="DU5" s="6" t="n">
        <v>7734.87</v>
      </c>
      <c r="DV5" s="0" t="s">
        <v>120</v>
      </c>
      <c r="DW5" s="11" t="n">
        <v>45154</v>
      </c>
      <c r="DX5" s="6" t="n">
        <v>-7731.13</v>
      </c>
      <c r="DY5" s="0" t="s">
        <v>121</v>
      </c>
      <c r="DZ5" s="11" t="n">
        <v>45161</v>
      </c>
      <c r="EA5" s="6" t="n">
        <v>7205.6</v>
      </c>
      <c r="EB5" s="0" t="s">
        <v>120</v>
      </c>
      <c r="EC5" s="11" t="n">
        <v>45166</v>
      </c>
      <c r="ED5" s="6" t="n">
        <v>-6594.7</v>
      </c>
      <c r="EE5" s="0" t="s">
        <v>121</v>
      </c>
      <c r="EF5" s="11" t="n">
        <v>45170</v>
      </c>
      <c r="EG5" s="6" t="n">
        <v>-4267.86</v>
      </c>
      <c r="EH5" s="0" t="s">
        <v>121</v>
      </c>
      <c r="EI5" s="0"/>
      <c r="EJ5" s="8" t="s">
        <f>=-SUM(EJ2:EJ3)</f>
      </c>
      <c r="EK5" s="0" t="s">
        <v>123</v>
      </c>
      <c r="EL5" s="11" t="n">
        <v>45184</v>
      </c>
      <c r="EM5" s="6" t="n">
        <v>3601.8</v>
      </c>
      <c r="EN5" s="0" t="s">
        <v>120</v>
      </c>
      <c r="EO5" s="0"/>
      <c r="EP5" s="8" t="s">
        <f>=-SUM(EP2:EP3)</f>
      </c>
      <c r="EQ5" s="0" t="s">
        <v>123</v>
      </c>
      <c r="ER5" s="0"/>
      <c r="ES5" s="10" t="s">
        <f>=XIRR(ES2:ES4,ER2:ER4)</f>
      </c>
      <c r="ET5" s="0"/>
      <c r="EU5" s="11" t="n">
        <v>45224</v>
      </c>
      <c r="EV5" s="6" t="n">
        <v>3760.28</v>
      </c>
      <c r="EW5" s="0" t="s">
        <v>120</v>
      </c>
      <c r="EX5" s="11" t="n">
        <v>45257</v>
      </c>
      <c r="EY5" s="6" t="n">
        <v>2017.01</v>
      </c>
      <c r="EZ5" s="0" t="s">
        <v>120</v>
      </c>
      <c r="FA5" s="0"/>
      <c r="FB5" s="10" t="s">
        <f>=XIRR(FB2:FB4,FA2:FA4)</f>
      </c>
      <c r="FC5" s="0"/>
      <c r="FD5" s="0"/>
      <c r="FE5" s="10" t="s">
        <f>=XIRR(FE2:FE4,FD2:FD4)</f>
      </c>
      <c r="FF5" s="0"/>
      <c r="FG5" s="11" t="n">
        <v>45482</v>
      </c>
      <c r="FH5" s="6" t="n">
        <v>15260.62</v>
      </c>
      <c r="FI5" s="0" t="s">
        <v>120</v>
      </c>
    </row>
    <row collapsed="false" customFormat="false" customHeight="false" hidden="false" ht="12.1" outlineLevel="0" r="6">
      <c r="A6" s="11" t="n">
        <v>44824</v>
      </c>
      <c r="B6" s="6" t="n">
        <v>7502.51</v>
      </c>
      <c r="C6" s="0" t="s">
        <v>120</v>
      </c>
      <c r="D6" s="11" t="n">
        <v>44827</v>
      </c>
      <c r="E6" s="6" t="n">
        <v>4194.92</v>
      </c>
      <c r="F6" s="0" t="s">
        <v>120</v>
      </c>
      <c r="G6" s="11" t="n">
        <v>45085</v>
      </c>
      <c r="H6" s="6" t="n">
        <v>-1556.52</v>
      </c>
      <c r="I6" s="0" t="s">
        <v>121</v>
      </c>
      <c r="J6" s="11" t="n">
        <v>44818</v>
      </c>
      <c r="K6" s="6" t="n">
        <v>4813.89</v>
      </c>
      <c r="L6" s="0" t="s">
        <v>120</v>
      </c>
      <c r="M6" s="11" t="n">
        <v>44812</v>
      </c>
      <c r="N6" s="6" t="n">
        <v>4641.99</v>
      </c>
      <c r="O6" s="0" t="s">
        <v>120</v>
      </c>
      <c r="P6" s="11" t="n">
        <v>44882</v>
      </c>
      <c r="Q6" s="6" t="n">
        <v>1895.95</v>
      </c>
      <c r="R6" s="0" t="s">
        <v>120</v>
      </c>
      <c r="S6" s="11" t="n">
        <v>44845</v>
      </c>
      <c r="T6" s="6" t="n">
        <v>-5540.67</v>
      </c>
      <c r="U6" s="0" t="s">
        <v>121</v>
      </c>
      <c r="V6" s="11" t="n">
        <v>44845</v>
      </c>
      <c r="W6" s="6" t="n">
        <v>-817.75</v>
      </c>
      <c r="X6" s="0" t="s">
        <v>67</v>
      </c>
      <c r="Y6" s="11" t="n">
        <v>44972</v>
      </c>
      <c r="Z6" s="6" t="n">
        <v>5822.91</v>
      </c>
      <c r="AA6" s="0" t="s">
        <v>120</v>
      </c>
      <c r="AB6" s="11" t="n">
        <v>44917</v>
      </c>
      <c r="AC6" s="6" t="n">
        <v>-1041.08</v>
      </c>
      <c r="AD6" s="0" t="s">
        <v>121</v>
      </c>
      <c r="AE6" s="11" t="n">
        <v>45202</v>
      </c>
      <c r="AF6" s="6" t="n">
        <v>4377.19</v>
      </c>
      <c r="AG6" s="0" t="s">
        <v>120</v>
      </c>
      <c r="AH6" s="11" t="n">
        <v>45064</v>
      </c>
      <c r="AI6" s="6" t="n">
        <v>3271.64</v>
      </c>
      <c r="AJ6" s="0" t="s">
        <v>120</v>
      </c>
      <c r="AK6" s="0"/>
      <c r="AL6" s="0"/>
      <c r="AM6" s="0"/>
      <c r="AN6" s="11" t="n">
        <v>44908</v>
      </c>
      <c r="AO6" s="6" t="n">
        <v>4504.25</v>
      </c>
      <c r="AP6" s="0" t="s">
        <v>120</v>
      </c>
      <c r="AQ6" s="0"/>
      <c r="AR6" s="0"/>
      <c r="AS6" s="0"/>
      <c r="AT6" s="11" t="n">
        <v>44986</v>
      </c>
      <c r="AU6" s="6" t="n">
        <v>-6792.6</v>
      </c>
      <c r="AV6" s="0" t="s">
        <v>121</v>
      </c>
      <c r="AW6" s="11" t="n">
        <v>44985</v>
      </c>
      <c r="AX6" s="6" t="n">
        <v>-6540.73</v>
      </c>
      <c r="AY6" s="0" t="s">
        <v>121</v>
      </c>
      <c r="AZ6" s="11" t="n">
        <v>44979</v>
      </c>
      <c r="BA6" s="6" t="n">
        <v>14519.26</v>
      </c>
      <c r="BB6" s="0" t="s">
        <v>120</v>
      </c>
      <c r="BC6" s="11" t="n">
        <v>44999</v>
      </c>
      <c r="BD6" s="6" t="n">
        <v>-4925.54</v>
      </c>
      <c r="BE6" s="0" t="s">
        <v>121</v>
      </c>
      <c r="BF6" s="0"/>
      <c r="BG6" s="10" t="s">
        <f>=XIRR(BG2:BG5,BF2:BF5)</f>
      </c>
      <c r="BH6" s="0"/>
      <c r="BI6" s="11" t="n">
        <v>45029</v>
      </c>
      <c r="BJ6" s="6" t="n">
        <v>-3858.07</v>
      </c>
      <c r="BK6" s="0" t="s">
        <v>121</v>
      </c>
      <c r="BL6" s="11" t="n">
        <v>45162</v>
      </c>
      <c r="BM6" s="6" t="n">
        <v>6327.76</v>
      </c>
      <c r="BN6" s="0" t="s">
        <v>120</v>
      </c>
      <c r="BO6" s="11" t="n">
        <v>45071</v>
      </c>
      <c r="BP6" s="6" t="n">
        <v>-6071.96</v>
      </c>
      <c r="BQ6" s="0" t="s">
        <v>121</v>
      </c>
      <c r="BR6" s="11" t="n">
        <v>45057</v>
      </c>
      <c r="BS6" s="6" t="n">
        <v>-2916.54</v>
      </c>
      <c r="BT6" s="0" t="s">
        <v>121</v>
      </c>
      <c r="BU6" s="11" t="n">
        <v>45103</v>
      </c>
      <c r="BV6" s="6" t="n">
        <v>5003.5</v>
      </c>
      <c r="BW6" s="0" t="s">
        <v>120</v>
      </c>
      <c r="BX6" s="11" t="n">
        <v>45175</v>
      </c>
      <c r="BY6" s="6" t="n">
        <v>5758.88</v>
      </c>
      <c r="BZ6" s="0" t="s">
        <v>120</v>
      </c>
      <c r="CA6" s="11" t="n">
        <v>45085</v>
      </c>
      <c r="CB6" s="6" t="n">
        <v>-3284.75</v>
      </c>
      <c r="CC6" s="0" t="s">
        <v>121</v>
      </c>
      <c r="CD6" s="11" t="n">
        <v>45142</v>
      </c>
      <c r="CE6" s="6" t="n">
        <v>5438.71</v>
      </c>
      <c r="CF6" s="0" t="s">
        <v>120</v>
      </c>
      <c r="CG6" s="11" t="n">
        <v>45139</v>
      </c>
      <c r="CH6" s="6" t="n">
        <v>4523.26</v>
      </c>
      <c r="CI6" s="0" t="s">
        <v>120</v>
      </c>
      <c r="CJ6" s="0"/>
      <c r="CK6" s="8" t="s">
        <f>=-SUM(CK2:CK4)</f>
      </c>
      <c r="CL6" s="0" t="s">
        <v>123</v>
      </c>
      <c r="CM6" s="11" t="n">
        <v>45142</v>
      </c>
      <c r="CN6" s="6" t="n">
        <v>9274.64</v>
      </c>
      <c r="CO6" s="0" t="s">
        <v>120</v>
      </c>
      <c r="CP6" s="11" t="n">
        <v>45154</v>
      </c>
      <c r="CQ6" s="6" t="n">
        <v>-12917.54</v>
      </c>
      <c r="CR6" s="0" t="s">
        <v>121</v>
      </c>
      <c r="CS6" s="11" t="n">
        <v>45149</v>
      </c>
      <c r="CT6" s="6" t="n">
        <v>-4137.92</v>
      </c>
      <c r="CU6" s="0" t="s">
        <v>121</v>
      </c>
      <c r="CV6" s="11" t="n">
        <v>45147</v>
      </c>
      <c r="CW6" s="6" t="n">
        <v>-6405.6</v>
      </c>
      <c r="CX6" s="0" t="s">
        <v>121</v>
      </c>
      <c r="CY6" s="11" t="n">
        <v>45142</v>
      </c>
      <c r="CZ6" s="6" t="n">
        <v>22817.4</v>
      </c>
      <c r="DA6" s="0" t="s">
        <v>120</v>
      </c>
      <c r="DB6" s="11" t="n">
        <v>45168</v>
      </c>
      <c r="DC6" s="6" t="n">
        <v>11291.64</v>
      </c>
      <c r="DD6" s="0" t="s">
        <v>120</v>
      </c>
      <c r="DE6" s="0"/>
      <c r="DF6" s="10" t="s">
        <f>=XIRR(DF2:DF5,DE2:DE5)</f>
      </c>
      <c r="DG6" s="0"/>
      <c r="DH6" s="0"/>
      <c r="DI6" s="10" t="s">
        <f>=XIRR(DI2:DI5,DH2:DH5)</f>
      </c>
      <c r="DJ6" s="0"/>
      <c r="DK6" s="11" t="n">
        <v>45156</v>
      </c>
      <c r="DL6" s="6" t="n">
        <v>7743.87</v>
      </c>
      <c r="DM6" s="0" t="s">
        <v>120</v>
      </c>
      <c r="DN6" s="11" t="n">
        <v>45154</v>
      </c>
      <c r="DO6" s="6" t="n">
        <v>5012.51</v>
      </c>
      <c r="DP6" s="0" t="s">
        <v>120</v>
      </c>
      <c r="DQ6" s="11" t="n">
        <v>45155</v>
      </c>
      <c r="DR6" s="6" t="n">
        <v>7753.88</v>
      </c>
      <c r="DS6" s="0" t="s">
        <v>120</v>
      </c>
      <c r="DT6" s="11" t="n">
        <v>45218</v>
      </c>
      <c r="DU6" s="6" t="n">
        <v>-7767.31</v>
      </c>
      <c r="DV6" s="0" t="s">
        <v>121</v>
      </c>
      <c r="DW6" s="11" t="n">
        <v>45154</v>
      </c>
      <c r="DX6" s="6" t="n">
        <v>7543.77</v>
      </c>
      <c r="DY6" s="0" t="s">
        <v>120</v>
      </c>
      <c r="DZ6" s="11" t="n">
        <v>45169</v>
      </c>
      <c r="EA6" s="6" t="n">
        <v>-7294.35</v>
      </c>
      <c r="EB6" s="0" t="s">
        <v>121</v>
      </c>
      <c r="EC6" s="11" t="n">
        <v>45167</v>
      </c>
      <c r="ED6" s="6" t="n">
        <v>11540.27</v>
      </c>
      <c r="EE6" s="0" t="s">
        <v>120</v>
      </c>
      <c r="EF6" s="11" t="n">
        <v>45170</v>
      </c>
      <c r="EG6" s="6" t="n">
        <v>8324.16</v>
      </c>
      <c r="EH6" s="0" t="s">
        <v>120</v>
      </c>
      <c r="EI6" s="0"/>
      <c r="EJ6" s="0"/>
      <c r="EK6" s="0"/>
      <c r="EL6" s="11" t="n">
        <v>45209</v>
      </c>
      <c r="EM6" s="6" t="n">
        <v>-7451.28</v>
      </c>
      <c r="EN6" s="0" t="s">
        <v>121</v>
      </c>
      <c r="EO6" s="0"/>
      <c r="EP6" s="0"/>
      <c r="EQ6" s="0"/>
      <c r="ER6" s="0"/>
      <c r="ES6" s="8" t="s">
        <f>=-SUM(ES2:ES4)</f>
      </c>
      <c r="ET6" s="0" t="s">
        <v>123</v>
      </c>
      <c r="EU6" s="11" t="n">
        <v>45230</v>
      </c>
      <c r="EV6" s="6" t="n">
        <v>3536.63</v>
      </c>
      <c r="EW6" s="0" t="s">
        <v>120</v>
      </c>
      <c r="EX6" s="11" t="n">
        <v>45259</v>
      </c>
      <c r="EY6" s="6" t="n">
        <v>-2114.94</v>
      </c>
      <c r="EZ6" s="0" t="s">
        <v>121</v>
      </c>
      <c r="FA6" s="0"/>
      <c r="FB6" s="8" t="s">
        <f>=-SUM(FB2:FB4)</f>
      </c>
      <c r="FC6" s="0" t="s">
        <v>123</v>
      </c>
      <c r="FD6" s="0"/>
      <c r="FE6" s="8" t="s">
        <f>=-SUM(FE2:FE4)</f>
      </c>
      <c r="FF6" s="0" t="s">
        <v>123</v>
      </c>
      <c r="FG6" s="11" t="n">
        <v>45483</v>
      </c>
      <c r="FH6" s="6" t="n">
        <v>4353.68</v>
      </c>
      <c r="FI6" s="0" t="s">
        <v>120</v>
      </c>
    </row>
    <row collapsed="false" customFormat="false" customHeight="false" hidden="false" ht="12.1" outlineLevel="0" r="7">
      <c r="A7" s="11" t="n">
        <v>44825</v>
      </c>
      <c r="B7" s="6" t="n">
        <v>2297.38</v>
      </c>
      <c r="C7" s="0" t="s">
        <v>120</v>
      </c>
      <c r="D7" s="11" t="n">
        <v>44830</v>
      </c>
      <c r="E7" s="6" t="n">
        <v>1981.18</v>
      </c>
      <c r="F7" s="0" t="s">
        <v>120</v>
      </c>
      <c r="G7" s="11" t="n">
        <v>45106</v>
      </c>
      <c r="H7" s="6" t="n">
        <v>-1655.17</v>
      </c>
      <c r="I7" s="0" t="s">
        <v>121</v>
      </c>
      <c r="J7" s="11" t="n">
        <v>44820</v>
      </c>
      <c r="K7" s="6" t="n">
        <v>-4945.24</v>
      </c>
      <c r="L7" s="0" t="s">
        <v>121</v>
      </c>
      <c r="M7" s="11" t="n">
        <v>44816</v>
      </c>
      <c r="N7" s="6" t="n">
        <v>-4756.34</v>
      </c>
      <c r="O7" s="0" t="s">
        <v>121</v>
      </c>
      <c r="P7" s="11" t="n">
        <v>44896</v>
      </c>
      <c r="Q7" s="6" t="n">
        <v>-1946.03</v>
      </c>
      <c r="R7" s="0" t="s">
        <v>121</v>
      </c>
      <c r="S7" s="11" t="n">
        <v>45064</v>
      </c>
      <c r="T7" s="6" t="n">
        <v>3961.98</v>
      </c>
      <c r="U7" s="0" t="s">
        <v>120</v>
      </c>
      <c r="V7" s="11" t="n">
        <v>44860</v>
      </c>
      <c r="W7" s="6" t="n">
        <v>-8992.1</v>
      </c>
      <c r="X7" s="0" t="s">
        <v>121</v>
      </c>
      <c r="Y7" s="11" t="n">
        <v>44987</v>
      </c>
      <c r="Z7" s="6" t="n">
        <v>-6094.45</v>
      </c>
      <c r="AA7" s="0" t="s">
        <v>121</v>
      </c>
      <c r="AB7" s="11" t="n">
        <v>44945</v>
      </c>
      <c r="AC7" s="6" t="n">
        <v>3416.71</v>
      </c>
      <c r="AD7" s="0" t="s">
        <v>120</v>
      </c>
      <c r="AE7" s="11" t="n">
        <v>45216</v>
      </c>
      <c r="AF7" s="6" t="n">
        <v>-4470.76</v>
      </c>
      <c r="AG7" s="0" t="s">
        <v>121</v>
      </c>
      <c r="AH7" s="11" t="n">
        <v>45065</v>
      </c>
      <c r="AI7" s="6" t="n">
        <v>6147.07</v>
      </c>
      <c r="AJ7" s="0" t="s">
        <v>120</v>
      </c>
      <c r="AK7" s="0"/>
      <c r="AL7" s="0"/>
      <c r="AM7" s="0"/>
      <c r="AN7" s="11" t="n">
        <v>44909</v>
      </c>
      <c r="AO7" s="6" t="n">
        <v>4474.24</v>
      </c>
      <c r="AP7" s="0" t="s">
        <v>120</v>
      </c>
      <c r="AQ7" s="0"/>
      <c r="AR7" s="0"/>
      <c r="AS7" s="0"/>
      <c r="AT7" s="11" t="n">
        <v>44987</v>
      </c>
      <c r="AU7" s="6" t="n">
        <v>3306.65</v>
      </c>
      <c r="AV7" s="0" t="s">
        <v>120</v>
      </c>
      <c r="AW7" s="11" t="n">
        <v>44986</v>
      </c>
      <c r="AX7" s="6" t="n">
        <v>-6662.67</v>
      </c>
      <c r="AY7" s="0" t="s">
        <v>121</v>
      </c>
      <c r="AZ7" s="11" t="n">
        <v>44986</v>
      </c>
      <c r="BA7" s="6" t="n">
        <v>-14698.65</v>
      </c>
      <c r="BB7" s="0" t="s">
        <v>121</v>
      </c>
      <c r="BC7" s="11" t="n">
        <v>45000</v>
      </c>
      <c r="BD7" s="6" t="n">
        <v>3041.52</v>
      </c>
      <c r="BE7" s="0" t="s">
        <v>120</v>
      </c>
      <c r="BF7" s="0"/>
      <c r="BG7" s="8" t="s">
        <f>=-SUM(BG2:BG5)</f>
      </c>
      <c r="BH7" s="0" t="s">
        <v>123</v>
      </c>
      <c r="BI7" s="11" t="n">
        <v>45035</v>
      </c>
      <c r="BJ7" s="6" t="n">
        <v>3783.89</v>
      </c>
      <c r="BK7" s="0" t="s">
        <v>120</v>
      </c>
      <c r="BL7" s="11" t="n">
        <v>45166</v>
      </c>
      <c r="BM7" s="6" t="n">
        <v>-6425.94</v>
      </c>
      <c r="BN7" s="0" t="s">
        <v>121</v>
      </c>
      <c r="BO7" s="11" t="n">
        <v>45071</v>
      </c>
      <c r="BP7" s="6" t="n">
        <v>5962.98</v>
      </c>
      <c r="BQ7" s="0" t="s">
        <v>120</v>
      </c>
      <c r="BR7" s="11" t="n">
        <v>45065</v>
      </c>
      <c r="BS7" s="6" t="n">
        <v>5602.8</v>
      </c>
      <c r="BT7" s="0" t="s">
        <v>120</v>
      </c>
      <c r="BU7" s="11" t="n">
        <v>45119</v>
      </c>
      <c r="BV7" s="6" t="n">
        <v>-5064.77</v>
      </c>
      <c r="BW7" s="0" t="s">
        <v>121</v>
      </c>
      <c r="BX7" s="11" t="n">
        <v>45180</v>
      </c>
      <c r="BY7" s="6" t="n">
        <v>5340.67</v>
      </c>
      <c r="BZ7" s="0" t="s">
        <v>120</v>
      </c>
      <c r="CA7" s="11" t="n">
        <v>45098</v>
      </c>
      <c r="CB7" s="6" t="n">
        <v>-3343.93</v>
      </c>
      <c r="CC7" s="0" t="s">
        <v>121</v>
      </c>
      <c r="CD7" s="11" t="n">
        <v>45146</v>
      </c>
      <c r="CE7" s="6" t="n">
        <v>3498.15</v>
      </c>
      <c r="CF7" s="0" t="s">
        <v>120</v>
      </c>
      <c r="CG7" s="11" t="n">
        <v>45142</v>
      </c>
      <c r="CH7" s="6" t="n">
        <v>-4611.69</v>
      </c>
      <c r="CI7" s="0" t="s">
        <v>121</v>
      </c>
      <c r="CJ7" s="0"/>
      <c r="CK7" s="0"/>
      <c r="CL7" s="0"/>
      <c r="CM7" s="11" t="n">
        <v>45145</v>
      </c>
      <c r="CN7" s="6" t="n">
        <v>3602.34</v>
      </c>
      <c r="CO7" s="0" t="s">
        <v>120</v>
      </c>
      <c r="CP7" s="11" t="n">
        <v>45154</v>
      </c>
      <c r="CQ7" s="6" t="n">
        <v>12660.32</v>
      </c>
      <c r="CR7" s="0" t="s">
        <v>120</v>
      </c>
      <c r="CS7" s="11" t="n">
        <v>45152</v>
      </c>
      <c r="CT7" s="6" t="n">
        <v>-4158.32</v>
      </c>
      <c r="CU7" s="0" t="s">
        <v>121</v>
      </c>
      <c r="CV7" s="11" t="n">
        <v>45152</v>
      </c>
      <c r="CW7" s="6" t="n">
        <v>-6604.7</v>
      </c>
      <c r="CX7" s="0" t="s">
        <v>121</v>
      </c>
      <c r="CY7" s="11" t="n">
        <v>45145</v>
      </c>
      <c r="CZ7" s="6" t="n">
        <v>10013</v>
      </c>
      <c r="DA7" s="0" t="s">
        <v>120</v>
      </c>
      <c r="DB7" s="11" t="n">
        <v>45173</v>
      </c>
      <c r="DC7" s="6" t="n">
        <v>-5693.15</v>
      </c>
      <c r="DD7" s="0" t="s">
        <v>121</v>
      </c>
      <c r="DE7" s="0"/>
      <c r="DF7" s="8" t="s">
        <f>=-SUM(DF2:DF5)</f>
      </c>
      <c r="DG7" s="0" t="s">
        <v>123</v>
      </c>
      <c r="DH7" s="0"/>
      <c r="DI7" s="8" t="s">
        <f>=-SUM(DI2:DI5)</f>
      </c>
      <c r="DJ7" s="0" t="s">
        <v>123</v>
      </c>
      <c r="DK7" s="11" t="n">
        <v>45159</v>
      </c>
      <c r="DL7" s="6" t="n">
        <v>-7906.04</v>
      </c>
      <c r="DM7" s="0" t="s">
        <v>121</v>
      </c>
      <c r="DN7" s="11" t="n">
        <v>45156</v>
      </c>
      <c r="DO7" s="6" t="n">
        <v>-5097.45</v>
      </c>
      <c r="DP7" s="0" t="s">
        <v>121</v>
      </c>
      <c r="DQ7" s="11" t="n">
        <v>45155</v>
      </c>
      <c r="DR7" s="6" t="n">
        <v>-8094.96</v>
      </c>
      <c r="DS7" s="0" t="s">
        <v>121</v>
      </c>
      <c r="DT7" s="11" t="n">
        <v>45222</v>
      </c>
      <c r="DU7" s="6" t="n">
        <v>-8064.17</v>
      </c>
      <c r="DV7" s="0" t="s">
        <v>121</v>
      </c>
      <c r="DW7" s="11" t="n">
        <v>45155</v>
      </c>
      <c r="DX7" s="6" t="n">
        <v>7480.74</v>
      </c>
      <c r="DY7" s="0" t="s">
        <v>120</v>
      </c>
      <c r="DZ7" s="11" t="n">
        <v>45176</v>
      </c>
      <c r="EA7" s="6" t="n">
        <v>3585.79</v>
      </c>
      <c r="EB7" s="0" t="s">
        <v>120</v>
      </c>
      <c r="EC7" s="11" t="n">
        <v>45167</v>
      </c>
      <c r="ED7" s="6" t="n">
        <v>-5010.49</v>
      </c>
      <c r="EE7" s="0" t="s">
        <v>121</v>
      </c>
      <c r="EF7" s="11" t="n">
        <v>45174</v>
      </c>
      <c r="EG7" s="6" t="n">
        <v>16538.27</v>
      </c>
      <c r="EH7" s="0" t="s">
        <v>120</v>
      </c>
      <c r="EI7" s="0"/>
      <c r="EJ7" s="0"/>
      <c r="EK7" s="0"/>
      <c r="EL7" s="0"/>
      <c r="EM7" s="10" t="s">
        <f>=XIRR(EM2:EM6,EL2:EL6)</f>
      </c>
      <c r="EN7" s="0"/>
      <c r="EO7" s="0"/>
      <c r="EP7" s="0"/>
      <c r="EQ7" s="0"/>
      <c r="ER7" s="0"/>
      <c r="ES7" s="0"/>
      <c r="ET7" s="0"/>
      <c r="EU7" s="11" t="n">
        <v>45264</v>
      </c>
      <c r="EV7" s="6" t="n">
        <v>3229.61</v>
      </c>
      <c r="EW7" s="0" t="s">
        <v>120</v>
      </c>
      <c r="EX7" s="11" t="n">
        <v>45264</v>
      </c>
      <c r="EY7" s="6" t="n">
        <v>5954.98</v>
      </c>
      <c r="EZ7" s="0" t="s">
        <v>120</v>
      </c>
      <c r="FA7" s="0"/>
      <c r="FB7" s="0"/>
      <c r="FC7" s="0"/>
      <c r="FD7" s="0"/>
      <c r="FE7" s="0"/>
      <c r="FF7" s="0"/>
      <c r="FG7" s="11" t="n">
        <v>45484</v>
      </c>
      <c r="FH7" s="6" t="n">
        <v>4271.13</v>
      </c>
      <c r="FI7" s="0" t="s">
        <v>120</v>
      </c>
    </row>
    <row collapsed="false" customFormat="false" customHeight="false" hidden="false" ht="12.1" outlineLevel="0" r="8">
      <c r="A8" s="11" t="n">
        <v>44827</v>
      </c>
      <c r="B8" s="6" t="n">
        <v>4603.16</v>
      </c>
      <c r="C8" s="0" t="s">
        <v>120</v>
      </c>
      <c r="D8" s="11" t="n">
        <v>44860</v>
      </c>
      <c r="E8" s="6" t="n">
        <v>-7795.32</v>
      </c>
      <c r="F8" s="0" t="s">
        <v>121</v>
      </c>
      <c r="G8" s="11" t="n">
        <v>45154</v>
      </c>
      <c r="H8" s="6" t="n">
        <v>1779.89</v>
      </c>
      <c r="I8" s="0" t="s">
        <v>120</v>
      </c>
      <c r="J8" s="11" t="n">
        <v>44820</v>
      </c>
      <c r="K8" s="6" t="n">
        <v>4846.91</v>
      </c>
      <c r="L8" s="0" t="s">
        <v>120</v>
      </c>
      <c r="M8" s="11" t="n">
        <v>44818</v>
      </c>
      <c r="N8" s="6" t="n">
        <v>4645.99</v>
      </c>
      <c r="O8" s="0" t="s">
        <v>120</v>
      </c>
      <c r="P8" s="11" t="n">
        <v>44910</v>
      </c>
      <c r="Q8" s="6" t="n">
        <v>1919.96</v>
      </c>
      <c r="R8" s="0" t="s">
        <v>120</v>
      </c>
      <c r="S8" s="11" t="n">
        <v>45071</v>
      </c>
      <c r="T8" s="6" t="n">
        <v>-4007.99</v>
      </c>
      <c r="U8" s="0" t="s">
        <v>121</v>
      </c>
      <c r="V8" s="11" t="n">
        <v>44882</v>
      </c>
      <c r="W8" s="6" t="n">
        <v>1795.4</v>
      </c>
      <c r="X8" s="0" t="s">
        <v>120</v>
      </c>
      <c r="Y8" s="11" t="n">
        <v>44998</v>
      </c>
      <c r="Z8" s="6" t="n">
        <v>-2816.09</v>
      </c>
      <c r="AA8" s="0" t="s">
        <v>121</v>
      </c>
      <c r="AB8" s="11" t="n">
        <v>44979</v>
      </c>
      <c r="AC8" s="6" t="n">
        <v>-3509.25</v>
      </c>
      <c r="AD8" s="0" t="s">
        <v>121</v>
      </c>
      <c r="AE8" s="11" t="n">
        <v>45245</v>
      </c>
      <c r="AF8" s="6" t="n">
        <v>4212.11</v>
      </c>
      <c r="AG8" s="0" t="s">
        <v>120</v>
      </c>
      <c r="AH8" s="11" t="n">
        <v>45071</v>
      </c>
      <c r="AI8" s="6" t="n">
        <v>6065.03</v>
      </c>
      <c r="AJ8" s="0" t="s">
        <v>120</v>
      </c>
      <c r="AK8" s="0"/>
      <c r="AL8" s="0"/>
      <c r="AM8" s="0"/>
      <c r="AN8" s="11" t="n">
        <v>44910</v>
      </c>
      <c r="AO8" s="6" t="n">
        <v>4374.19</v>
      </c>
      <c r="AP8" s="0" t="s">
        <v>120</v>
      </c>
      <c r="AQ8" s="0"/>
      <c r="AR8" s="0"/>
      <c r="AS8" s="0"/>
      <c r="AT8" s="11" t="n">
        <v>44992</v>
      </c>
      <c r="AU8" s="6" t="n">
        <v>-6984.51</v>
      </c>
      <c r="AV8" s="0" t="s">
        <v>121</v>
      </c>
      <c r="AW8" s="11" t="n">
        <v>45005</v>
      </c>
      <c r="AX8" s="6" t="n">
        <v>-6988.4</v>
      </c>
      <c r="AY8" s="0" t="s">
        <v>121</v>
      </c>
      <c r="AZ8" s="11" t="n">
        <v>44987</v>
      </c>
      <c r="BA8" s="6" t="n">
        <v>14527.26</v>
      </c>
      <c r="BB8" s="0" t="s">
        <v>120</v>
      </c>
      <c r="BC8" s="11" t="n">
        <v>45005</v>
      </c>
      <c r="BD8" s="6" t="n">
        <v>-3089.95</v>
      </c>
      <c r="BE8" s="0" t="s">
        <v>121</v>
      </c>
      <c r="BF8" s="0"/>
      <c r="BG8" s="0"/>
      <c r="BH8" s="0"/>
      <c r="BI8" s="11" t="n">
        <v>45040</v>
      </c>
      <c r="BJ8" s="6" t="n">
        <v>-3966.02</v>
      </c>
      <c r="BK8" s="0" t="s">
        <v>121</v>
      </c>
      <c r="BL8" s="11" t="n">
        <v>45167</v>
      </c>
      <c r="BM8" s="6" t="n">
        <v>6282.74</v>
      </c>
      <c r="BN8" s="0" t="s">
        <v>120</v>
      </c>
      <c r="BO8" s="11" t="n">
        <v>45075</v>
      </c>
      <c r="BP8" s="6" t="n">
        <v>-6101.95</v>
      </c>
      <c r="BQ8" s="0" t="s">
        <v>121</v>
      </c>
      <c r="BR8" s="11" t="n">
        <v>45072</v>
      </c>
      <c r="BS8" s="6" t="n">
        <v>-5753.12</v>
      </c>
      <c r="BT8" s="0" t="s">
        <v>121</v>
      </c>
      <c r="BU8" s="0"/>
      <c r="BV8" s="10" t="s">
        <f>=XIRR(BV2:BV7,BU2:BU7)</f>
      </c>
      <c r="BW8" s="0"/>
      <c r="BX8" s="11" t="n">
        <v>45181</v>
      </c>
      <c r="BY8" s="6" t="n">
        <v>-5465.27</v>
      </c>
      <c r="BZ8" s="0" t="s">
        <v>121</v>
      </c>
      <c r="CA8" s="11" t="n">
        <v>45100</v>
      </c>
      <c r="CB8" s="6" t="n">
        <v>3293.64</v>
      </c>
      <c r="CC8" s="0" t="s">
        <v>120</v>
      </c>
      <c r="CD8" s="11" t="n">
        <v>45154</v>
      </c>
      <c r="CE8" s="6" t="n">
        <v>-8926.54</v>
      </c>
      <c r="CF8" s="0" t="s">
        <v>121</v>
      </c>
      <c r="CG8" s="0"/>
      <c r="CH8" s="10" t="s">
        <f>=XIRR(CH2:CH7,CG2:CG7)</f>
      </c>
      <c r="CI8" s="0"/>
      <c r="CJ8" s="0"/>
      <c r="CK8" s="0"/>
      <c r="CL8" s="0"/>
      <c r="CM8" s="11" t="n">
        <v>45146</v>
      </c>
      <c r="CN8" s="6" t="n">
        <v>-3640.18</v>
      </c>
      <c r="CO8" s="0" t="s">
        <v>121</v>
      </c>
      <c r="CP8" s="11" t="n">
        <v>45155</v>
      </c>
      <c r="CQ8" s="6" t="n">
        <v>-6515.74</v>
      </c>
      <c r="CR8" s="0" t="s">
        <v>121</v>
      </c>
      <c r="CS8" s="11" t="n">
        <v>45152</v>
      </c>
      <c r="CT8" s="6" t="n">
        <v>3371.69</v>
      </c>
      <c r="CU8" s="0" t="s">
        <v>120</v>
      </c>
      <c r="CV8" s="11" t="n">
        <v>45152</v>
      </c>
      <c r="CW8" s="6" t="n">
        <v>8165.08</v>
      </c>
      <c r="CX8" s="0" t="s">
        <v>120</v>
      </c>
      <c r="CY8" s="11" t="n">
        <v>45147</v>
      </c>
      <c r="CZ8" s="6" t="n">
        <v>-10122.92</v>
      </c>
      <c r="DA8" s="0" t="s">
        <v>121</v>
      </c>
      <c r="DB8" s="11" t="n">
        <v>45258</v>
      </c>
      <c r="DC8" s="6" t="n">
        <v>1839.72</v>
      </c>
      <c r="DD8" s="0" t="s">
        <v>120</v>
      </c>
      <c r="DE8" s="0"/>
      <c r="DF8" s="0"/>
      <c r="DG8" s="0"/>
      <c r="DH8" s="0"/>
      <c r="DI8" s="0"/>
      <c r="DJ8" s="0"/>
      <c r="DK8" s="11" t="n">
        <v>45162</v>
      </c>
      <c r="DL8" s="6" t="n">
        <v>4676.34</v>
      </c>
      <c r="DM8" s="0" t="s">
        <v>120</v>
      </c>
      <c r="DN8" s="0"/>
      <c r="DO8" s="10" t="s">
        <f>=XIRR(DO2:DO7,DN2:DN7)</f>
      </c>
      <c r="DP8" s="0"/>
      <c r="DQ8" s="11" t="n">
        <v>45159</v>
      </c>
      <c r="DR8" s="6" t="n">
        <v>-8447.77</v>
      </c>
      <c r="DS8" s="0" t="s">
        <v>121</v>
      </c>
      <c r="DT8" s="0"/>
      <c r="DU8" s="10" t="s">
        <f>=XIRR(DU2:DU7,DT2:DT7)</f>
      </c>
      <c r="DV8" s="0"/>
      <c r="DW8" s="11" t="n">
        <v>45155</v>
      </c>
      <c r="DX8" s="6" t="n">
        <v>-7592.2</v>
      </c>
      <c r="DY8" s="0" t="s">
        <v>121</v>
      </c>
      <c r="DZ8" s="11" t="n">
        <v>45197</v>
      </c>
      <c r="EA8" s="6" t="n">
        <v>3274.14</v>
      </c>
      <c r="EB8" s="0" t="s">
        <v>120</v>
      </c>
      <c r="EC8" s="11" t="n">
        <v>45170</v>
      </c>
      <c r="ED8" s="6" t="n">
        <v>-6676.66</v>
      </c>
      <c r="EE8" s="0" t="s">
        <v>121</v>
      </c>
      <c r="EF8" s="11" t="n">
        <v>45174</v>
      </c>
      <c r="EG8" s="6" t="n">
        <v>-17351.32</v>
      </c>
      <c r="EH8" s="0" t="s">
        <v>121</v>
      </c>
      <c r="EI8" s="0"/>
      <c r="EJ8" s="0"/>
      <c r="EK8" s="0"/>
      <c r="EL8" s="0"/>
      <c r="EM8" s="8" t="s">
        <f>=-SUM(EM2:EM6)</f>
      </c>
      <c r="EN8" s="0" t="s">
        <v>123</v>
      </c>
      <c r="EO8" s="0"/>
      <c r="EP8" s="0"/>
      <c r="EQ8" s="0"/>
      <c r="ER8" s="0"/>
      <c r="ES8" s="0"/>
      <c r="ET8" s="0"/>
      <c r="EU8" s="11" t="n">
        <v>45282</v>
      </c>
      <c r="EV8" s="6" t="n">
        <v>-10413.66</v>
      </c>
      <c r="EW8" s="0" t="s">
        <v>121</v>
      </c>
      <c r="EX8" s="11" t="n">
        <v>45266</v>
      </c>
      <c r="EY8" s="6" t="n">
        <v>5594.8</v>
      </c>
      <c r="EZ8" s="0" t="s">
        <v>120</v>
      </c>
      <c r="FA8" s="0"/>
      <c r="FB8" s="0"/>
      <c r="FC8" s="0"/>
      <c r="FD8" s="0"/>
      <c r="FE8" s="0"/>
      <c r="FF8" s="0"/>
      <c r="FG8" s="11" t="n">
        <v>45489</v>
      </c>
      <c r="FH8" s="6" t="n">
        <v>5618.81</v>
      </c>
      <c r="FI8" s="0" t="s">
        <v>120</v>
      </c>
    </row>
    <row collapsed="false" customFormat="false" customHeight="false" hidden="false" ht="12.1" outlineLevel="0" r="9">
      <c r="A9" s="11" t="n">
        <v>44830</v>
      </c>
      <c r="B9" s="6" t="n">
        <v>2103.26</v>
      </c>
      <c r="C9" s="0" t="s">
        <v>120</v>
      </c>
      <c r="D9" s="11" t="n">
        <v>44861</v>
      </c>
      <c r="E9" s="6" t="n">
        <v>-10497.7</v>
      </c>
      <c r="F9" s="0" t="s">
        <v>121</v>
      </c>
      <c r="G9" s="11" t="n">
        <v>45159</v>
      </c>
      <c r="H9" s="6" t="n">
        <v>-1839.03</v>
      </c>
      <c r="I9" s="0" t="s">
        <v>121</v>
      </c>
      <c r="J9" s="11" t="n">
        <v>44824</v>
      </c>
      <c r="K9" s="6" t="n">
        <v>4542.72</v>
      </c>
      <c r="L9" s="0" t="s">
        <v>120</v>
      </c>
      <c r="M9" s="11" t="n">
        <v>44824</v>
      </c>
      <c r="N9" s="6" t="n">
        <v>9141.49</v>
      </c>
      <c r="O9" s="0" t="s">
        <v>120</v>
      </c>
      <c r="P9" s="11" t="n">
        <v>44914</v>
      </c>
      <c r="Q9" s="6" t="n">
        <v>-1979.01</v>
      </c>
      <c r="R9" s="0" t="s">
        <v>121</v>
      </c>
      <c r="S9" s="11" t="n">
        <v>45072</v>
      </c>
      <c r="T9" s="6" t="n">
        <v>3960.98</v>
      </c>
      <c r="U9" s="0" t="s">
        <v>120</v>
      </c>
      <c r="V9" s="11" t="n">
        <v>44886</v>
      </c>
      <c r="W9" s="6" t="n">
        <v>1759.88</v>
      </c>
      <c r="X9" s="0" t="s">
        <v>120</v>
      </c>
      <c r="Y9" s="11" t="n">
        <v>45000</v>
      </c>
      <c r="Z9" s="6" t="n">
        <v>3951.98</v>
      </c>
      <c r="AA9" s="0" t="s">
        <v>120</v>
      </c>
      <c r="AB9" s="11" t="n">
        <v>45005</v>
      </c>
      <c r="AC9" s="6" t="n">
        <v>3781.52</v>
      </c>
      <c r="AD9" s="0" t="s">
        <v>120</v>
      </c>
      <c r="AE9" s="11" t="n">
        <v>45247</v>
      </c>
      <c r="AF9" s="6" t="n">
        <v>-4217.39</v>
      </c>
      <c r="AG9" s="0" t="s">
        <v>121</v>
      </c>
      <c r="AH9" s="11" t="n">
        <v>45072</v>
      </c>
      <c r="AI9" s="6" t="n">
        <v>-6226.88</v>
      </c>
      <c r="AJ9" s="0" t="s">
        <v>121</v>
      </c>
      <c r="AK9" s="0"/>
      <c r="AL9" s="0"/>
      <c r="AM9" s="0"/>
      <c r="AN9" s="11" t="n">
        <v>44914</v>
      </c>
      <c r="AO9" s="6" t="n">
        <v>8583.29</v>
      </c>
      <c r="AP9" s="0" t="s">
        <v>120</v>
      </c>
      <c r="AQ9" s="0"/>
      <c r="AR9" s="0"/>
      <c r="AS9" s="0"/>
      <c r="AT9" s="11" t="n">
        <v>45001</v>
      </c>
      <c r="AU9" s="6" t="n">
        <v>6923.46</v>
      </c>
      <c r="AV9" s="0" t="s">
        <v>120</v>
      </c>
      <c r="AW9" s="11" t="n">
        <v>45012</v>
      </c>
      <c r="AX9" s="6" t="n">
        <v>-3591.2</v>
      </c>
      <c r="AY9" s="0" t="s">
        <v>121</v>
      </c>
      <c r="AZ9" s="11" t="n">
        <v>45005</v>
      </c>
      <c r="BA9" s="6" t="n">
        <v>-14790.6</v>
      </c>
      <c r="BB9" s="0" t="s">
        <v>121</v>
      </c>
      <c r="BC9" s="11" t="n">
        <v>45173</v>
      </c>
      <c r="BD9" s="6" t="n">
        <v>4137.07</v>
      </c>
      <c r="BE9" s="0" t="s">
        <v>120</v>
      </c>
      <c r="BF9" s="0"/>
      <c r="BG9" s="0"/>
      <c r="BH9" s="0"/>
      <c r="BI9" s="11" t="n">
        <v>45040</v>
      </c>
      <c r="BJ9" s="6" t="n">
        <v>3891.95</v>
      </c>
      <c r="BK9" s="0" t="s">
        <v>120</v>
      </c>
      <c r="BL9" s="11" t="n">
        <v>45168</v>
      </c>
      <c r="BM9" s="6" t="n">
        <v>6060.03</v>
      </c>
      <c r="BN9" s="0" t="s">
        <v>120</v>
      </c>
      <c r="BO9" s="11" t="n">
        <v>45077</v>
      </c>
      <c r="BP9" s="6" t="n">
        <v>6008</v>
      </c>
      <c r="BQ9" s="0" t="s">
        <v>120</v>
      </c>
      <c r="BR9" s="11" t="n">
        <v>45078</v>
      </c>
      <c r="BS9" s="6" t="n">
        <v>5582.79</v>
      </c>
      <c r="BT9" s="0" t="s">
        <v>120</v>
      </c>
      <c r="BU9" s="0"/>
      <c r="BV9" s="8" t="s">
        <f>=-SUM(BV2:BV7)</f>
      </c>
      <c r="BW9" s="0" t="s">
        <v>123</v>
      </c>
      <c r="BX9" s="11" t="n">
        <v>45288</v>
      </c>
      <c r="BY9" s="6" t="n">
        <v>-4539.73</v>
      </c>
      <c r="BZ9" s="0" t="s">
        <v>121</v>
      </c>
      <c r="CA9" s="11" t="n">
        <v>45103</v>
      </c>
      <c r="CB9" s="6" t="n">
        <v>-3397.5</v>
      </c>
      <c r="CC9" s="0" t="s">
        <v>121</v>
      </c>
      <c r="CD9" s="11" t="n">
        <v>45154</v>
      </c>
      <c r="CE9" s="6" t="n">
        <v>13047.03</v>
      </c>
      <c r="CF9" s="0" t="s">
        <v>120</v>
      </c>
      <c r="CG9" s="0"/>
      <c r="CH9" s="8" t="s">
        <f>=-SUM(CH2:CH7)</f>
      </c>
      <c r="CI9" s="0" t="s">
        <v>123</v>
      </c>
      <c r="CJ9" s="0"/>
      <c r="CK9" s="0"/>
      <c r="CL9" s="0"/>
      <c r="CM9" s="11" t="n">
        <v>45152</v>
      </c>
      <c r="CN9" s="6" t="n">
        <v>9070.94</v>
      </c>
      <c r="CO9" s="0" t="s">
        <v>120</v>
      </c>
      <c r="CP9" s="0"/>
      <c r="CQ9" s="10" t="s">
        <f>=XIRR(CQ2:CQ8,CP2:CP8)</f>
      </c>
      <c r="CR9" s="0"/>
      <c r="CS9" s="11" t="n">
        <v>45153</v>
      </c>
      <c r="CT9" s="6" t="n">
        <v>-3393.3</v>
      </c>
      <c r="CU9" s="0" t="s">
        <v>121</v>
      </c>
      <c r="CV9" s="11" t="n">
        <v>45153</v>
      </c>
      <c r="CW9" s="6" t="n">
        <v>4005</v>
      </c>
      <c r="CX9" s="0" t="s">
        <v>120</v>
      </c>
      <c r="CY9" s="11" t="n">
        <v>45147</v>
      </c>
      <c r="CZ9" s="6" t="n">
        <v>9964.98</v>
      </c>
      <c r="DA9" s="0" t="s">
        <v>120</v>
      </c>
      <c r="DB9" s="11" t="n">
        <v>45282</v>
      </c>
      <c r="DC9" s="6" t="n">
        <v>-1838.28</v>
      </c>
      <c r="DD9" s="0" t="s">
        <v>121</v>
      </c>
      <c r="DE9" s="0"/>
      <c r="DF9" s="0"/>
      <c r="DG9" s="0"/>
      <c r="DH9" s="0"/>
      <c r="DI9" s="0"/>
      <c r="DJ9" s="0"/>
      <c r="DK9" s="11" t="n">
        <v>45166</v>
      </c>
      <c r="DL9" s="6" t="n">
        <v>-4767.61</v>
      </c>
      <c r="DM9" s="0" t="s">
        <v>121</v>
      </c>
      <c r="DN9" s="0"/>
      <c r="DO9" s="8" t="s">
        <f>=-SUM(DO2:DO7)</f>
      </c>
      <c r="DP9" s="0" t="s">
        <v>123</v>
      </c>
      <c r="DQ9" s="11" t="n">
        <v>45161</v>
      </c>
      <c r="DR9" s="6" t="n">
        <v>-4292.85</v>
      </c>
      <c r="DS9" s="0" t="s">
        <v>121</v>
      </c>
      <c r="DT9" s="0"/>
      <c r="DU9" s="8" t="s">
        <f>=-SUM(DU2:DU7)</f>
      </c>
      <c r="DV9" s="0" t="s">
        <v>123</v>
      </c>
      <c r="DW9" s="11" t="n">
        <v>45159</v>
      </c>
      <c r="DX9" s="6" t="n">
        <v>-9424.89</v>
      </c>
      <c r="DY9" s="0" t="s">
        <v>121</v>
      </c>
      <c r="DZ9" s="11" t="n">
        <v>45212</v>
      </c>
      <c r="EA9" s="6" t="n">
        <v>-6932.53</v>
      </c>
      <c r="EB9" s="0" t="s">
        <v>121</v>
      </c>
      <c r="EC9" s="11" t="n">
        <v>45175</v>
      </c>
      <c r="ED9" s="6" t="n">
        <v>4062.03</v>
      </c>
      <c r="EE9" s="0" t="s">
        <v>120</v>
      </c>
      <c r="EF9" s="11" t="n">
        <v>45175</v>
      </c>
      <c r="EG9" s="6" t="n">
        <v>16073.04</v>
      </c>
      <c r="EH9" s="0" t="s">
        <v>120</v>
      </c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10" t="s">
        <f>=XIRR(EV2:EV8,EU2:EU8)</f>
      </c>
      <c r="EW9" s="0"/>
      <c r="EX9" s="11" t="n">
        <v>45272</v>
      </c>
      <c r="EY9" s="6" t="n">
        <v>5474.74</v>
      </c>
      <c r="EZ9" s="0" t="s">
        <v>120</v>
      </c>
      <c r="FA9" s="0"/>
      <c r="FB9" s="0"/>
      <c r="FC9" s="0"/>
      <c r="FD9" s="0"/>
      <c r="FE9" s="0"/>
      <c r="FF9" s="0"/>
      <c r="FG9" s="11" t="n">
        <v>45491</v>
      </c>
      <c r="FH9" s="6" t="n">
        <v>-6024.8</v>
      </c>
      <c r="FI9" s="0" t="s">
        <v>87</v>
      </c>
    </row>
    <row collapsed="false" customFormat="false" customHeight="false" hidden="false" ht="12.1" outlineLevel="0" r="10">
      <c r="A10" s="11" t="n">
        <v>44992</v>
      </c>
      <c r="B10" s="6" t="n">
        <v>-5165.22</v>
      </c>
      <c r="C10" s="0" t="s">
        <v>121</v>
      </c>
      <c r="D10" s="11" t="n">
        <v>44866</v>
      </c>
      <c r="E10" s="6" t="n">
        <v>2336.37</v>
      </c>
      <c r="F10" s="0" t="s">
        <v>120</v>
      </c>
      <c r="G10" s="11" t="n">
        <v>45161</v>
      </c>
      <c r="H10" s="6" t="n">
        <v>1798.2</v>
      </c>
      <c r="I10" s="0" t="s">
        <v>120</v>
      </c>
      <c r="J10" s="11" t="n">
        <v>44826</v>
      </c>
      <c r="K10" s="6" t="n">
        <v>-9426.34</v>
      </c>
      <c r="L10" s="0" t="s">
        <v>121</v>
      </c>
      <c r="M10" s="11" t="n">
        <v>44827</v>
      </c>
      <c r="N10" s="6" t="n">
        <v>3882.32</v>
      </c>
      <c r="O10" s="0" t="s">
        <v>120</v>
      </c>
      <c r="P10" s="11" t="n">
        <v>44972</v>
      </c>
      <c r="Q10" s="6" t="n">
        <v>3956.98</v>
      </c>
      <c r="R10" s="0" t="s">
        <v>120</v>
      </c>
      <c r="S10" s="11" t="n">
        <v>45075</v>
      </c>
      <c r="T10" s="6" t="n">
        <v>-4095.95</v>
      </c>
      <c r="U10" s="0" t="s">
        <v>121</v>
      </c>
      <c r="V10" s="11" t="n">
        <v>44936</v>
      </c>
      <c r="W10" s="6" t="n">
        <v>-68.6</v>
      </c>
      <c r="X10" s="0" t="s">
        <v>72</v>
      </c>
      <c r="Y10" s="11" t="n">
        <v>45005</v>
      </c>
      <c r="Z10" s="6" t="n">
        <v>-4012.99</v>
      </c>
      <c r="AA10" s="0" t="s">
        <v>121</v>
      </c>
      <c r="AB10" s="11" t="n">
        <v>45012</v>
      </c>
      <c r="AC10" s="6" t="n">
        <v>-3815.09</v>
      </c>
      <c r="AD10" s="0" t="s">
        <v>121</v>
      </c>
      <c r="AE10" s="11" t="n">
        <v>45247</v>
      </c>
      <c r="AF10" s="6" t="n">
        <v>4189.09</v>
      </c>
      <c r="AG10" s="0" t="s">
        <v>120</v>
      </c>
      <c r="AH10" s="11" t="n">
        <v>45082</v>
      </c>
      <c r="AI10" s="6" t="n">
        <v>-6476.76</v>
      </c>
      <c r="AJ10" s="0" t="s">
        <v>121</v>
      </c>
      <c r="AK10" s="0"/>
      <c r="AL10" s="0"/>
      <c r="AM10" s="0"/>
      <c r="AN10" s="11" t="n">
        <v>44937</v>
      </c>
      <c r="AO10" s="6" t="n">
        <v>-4436.78</v>
      </c>
      <c r="AP10" s="0" t="s">
        <v>121</v>
      </c>
      <c r="AQ10" s="0"/>
      <c r="AR10" s="0"/>
      <c r="AS10" s="0"/>
      <c r="AT10" s="11" t="n">
        <v>45002</v>
      </c>
      <c r="AU10" s="6" t="n">
        <v>-7060.47</v>
      </c>
      <c r="AV10" s="0" t="s">
        <v>121</v>
      </c>
      <c r="AW10" s="11" t="n">
        <v>45720</v>
      </c>
      <c r="AX10" s="6" t="n">
        <v>42519.25</v>
      </c>
      <c r="AY10" s="0" t="s">
        <v>120</v>
      </c>
      <c r="AZ10" s="11" t="n">
        <v>45044</v>
      </c>
      <c r="BA10" s="6" t="n">
        <v>14581.29</v>
      </c>
      <c r="BB10" s="0" t="s">
        <v>120</v>
      </c>
      <c r="BC10" s="11" t="n">
        <v>45187</v>
      </c>
      <c r="BD10" s="6" t="n">
        <v>3774.89</v>
      </c>
      <c r="BE10" s="0" t="s">
        <v>120</v>
      </c>
      <c r="BF10" s="0"/>
      <c r="BG10" s="0"/>
      <c r="BH10" s="0"/>
      <c r="BI10" s="11" t="n">
        <v>45042</v>
      </c>
      <c r="BJ10" s="6" t="n">
        <v>-8788.28</v>
      </c>
      <c r="BK10" s="0" t="s">
        <v>121</v>
      </c>
      <c r="BL10" s="11" t="n">
        <v>45169</v>
      </c>
      <c r="BM10" s="6" t="n">
        <v>-6202.7</v>
      </c>
      <c r="BN10" s="0" t="s">
        <v>121</v>
      </c>
      <c r="BO10" s="11" t="n">
        <v>45082</v>
      </c>
      <c r="BP10" s="6" t="n">
        <v>-6076.96</v>
      </c>
      <c r="BQ10" s="0" t="s">
        <v>121</v>
      </c>
      <c r="BR10" s="11" t="n">
        <v>45093</v>
      </c>
      <c r="BS10" s="6" t="n">
        <v>-2904.55</v>
      </c>
      <c r="BT10" s="0" t="s">
        <v>121</v>
      </c>
      <c r="BU10" s="0"/>
      <c r="BV10" s="0"/>
      <c r="BW10" s="0"/>
      <c r="BX10" s="0"/>
      <c r="BY10" s="10" t="s">
        <f>=XIRR(BY2:BY9,BX2:BX9)</f>
      </c>
      <c r="BZ10" s="0"/>
      <c r="CA10" s="11" t="n">
        <v>45112</v>
      </c>
      <c r="CB10" s="6" t="n">
        <v>3327.26</v>
      </c>
      <c r="CC10" s="0" t="s">
        <v>120</v>
      </c>
      <c r="CD10" s="11" t="n">
        <v>45166</v>
      </c>
      <c r="CE10" s="6" t="n">
        <v>-13574.71</v>
      </c>
      <c r="CF10" s="0" t="s">
        <v>121</v>
      </c>
      <c r="CG10" s="0"/>
      <c r="CH10" s="0"/>
      <c r="CI10" s="0"/>
      <c r="CJ10" s="0"/>
      <c r="CK10" s="0"/>
      <c r="CL10" s="0"/>
      <c r="CM10" s="11" t="n">
        <v>45153</v>
      </c>
      <c r="CN10" s="6" t="n">
        <v>5378.69</v>
      </c>
      <c r="CO10" s="0" t="s">
        <v>120</v>
      </c>
      <c r="CP10" s="0"/>
      <c r="CQ10" s="8" t="s">
        <f>=-SUM(CQ2:CQ8)</f>
      </c>
      <c r="CR10" s="0" t="s">
        <v>123</v>
      </c>
      <c r="CS10" s="11" t="n">
        <v>45167</v>
      </c>
      <c r="CT10" s="6" t="n">
        <v>4337.17</v>
      </c>
      <c r="CU10" s="0" t="s">
        <v>120</v>
      </c>
      <c r="CV10" s="11" t="n">
        <v>45154</v>
      </c>
      <c r="CW10" s="6" t="n">
        <v>8008</v>
      </c>
      <c r="CX10" s="0" t="s">
        <v>120</v>
      </c>
      <c r="CY10" s="11" t="n">
        <v>45148</v>
      </c>
      <c r="CZ10" s="6" t="n">
        <v>-10130.93</v>
      </c>
      <c r="DA10" s="0" t="s">
        <v>121</v>
      </c>
      <c r="DB10" s="0"/>
      <c r="DC10" s="10" t="s">
        <f>=XIRR(DC2:DC9,DB2:DB9)</f>
      </c>
      <c r="DD10" s="0"/>
      <c r="DE10" s="0"/>
      <c r="DF10" s="0"/>
      <c r="DG10" s="0"/>
      <c r="DH10" s="0"/>
      <c r="DI10" s="0"/>
      <c r="DJ10" s="0"/>
      <c r="DK10" s="11" t="n">
        <v>45167</v>
      </c>
      <c r="DL10" s="6" t="n">
        <v>5504.75</v>
      </c>
      <c r="DM10" s="0" t="s">
        <v>120</v>
      </c>
      <c r="DN10" s="0"/>
      <c r="DO10" s="0"/>
      <c r="DP10" s="0"/>
      <c r="DQ10" s="11" t="n">
        <v>45176</v>
      </c>
      <c r="DR10" s="6" t="n">
        <v>4252.63</v>
      </c>
      <c r="DS10" s="0" t="s">
        <v>120</v>
      </c>
      <c r="DT10" s="0"/>
      <c r="DU10" s="0"/>
      <c r="DV10" s="0"/>
      <c r="DW10" s="11" t="n">
        <v>45160</v>
      </c>
      <c r="DX10" s="6" t="n">
        <v>-8931.53</v>
      </c>
      <c r="DY10" s="0" t="s">
        <v>121</v>
      </c>
      <c r="DZ10" s="0"/>
      <c r="EA10" s="10" t="s">
        <f>=XIRR(EA2:EA9,DZ2:DZ9)</f>
      </c>
      <c r="EB10" s="0"/>
      <c r="EC10" s="11" t="n">
        <v>45176</v>
      </c>
      <c r="ED10" s="6" t="n">
        <v>27974.49</v>
      </c>
      <c r="EE10" s="0" t="s">
        <v>120</v>
      </c>
      <c r="EF10" s="11" t="n">
        <v>45182</v>
      </c>
      <c r="EG10" s="6" t="n">
        <v>7793.9</v>
      </c>
      <c r="EH10" s="0" t="s">
        <v>120</v>
      </c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8" t="s">
        <f>=-SUM(EV2:EV8)</f>
      </c>
      <c r="EW10" s="0" t="s">
        <v>123</v>
      </c>
      <c r="EX10" s="11" t="n">
        <v>45288</v>
      </c>
      <c r="EY10" s="6" t="n">
        <v>-18278.86</v>
      </c>
      <c r="EZ10" s="0" t="s">
        <v>121</v>
      </c>
      <c r="FA10" s="0"/>
      <c r="FB10" s="0"/>
      <c r="FC10" s="0"/>
      <c r="FD10" s="0"/>
      <c r="FE10" s="0"/>
      <c r="FF10" s="0"/>
      <c r="FG10" s="11" t="n">
        <v>45597</v>
      </c>
      <c r="FH10" s="6" t="n">
        <v>7485.74</v>
      </c>
      <c r="FI10" s="0" t="s">
        <v>120</v>
      </c>
    </row>
    <row collapsed="false" customFormat="false" customHeight="false" hidden="false" ht="12.1" outlineLevel="0" r="11">
      <c r="A11" s="11" t="n">
        <v>44998</v>
      </c>
      <c r="B11" s="6" t="n">
        <v>3393.7</v>
      </c>
      <c r="C11" s="0" t="s">
        <v>120</v>
      </c>
      <c r="D11" s="11" t="n">
        <v>44872</v>
      </c>
      <c r="E11" s="6" t="n">
        <v>-2440.78</v>
      </c>
      <c r="F11" s="0" t="s">
        <v>121</v>
      </c>
      <c r="G11" s="11" t="n">
        <v>45175</v>
      </c>
      <c r="H11" s="6" t="n">
        <v>3500.35</v>
      </c>
      <c r="I11" s="0" t="s">
        <v>120</v>
      </c>
      <c r="J11" s="11" t="n">
        <v>44827</v>
      </c>
      <c r="K11" s="6" t="n">
        <v>2251.36</v>
      </c>
      <c r="L11" s="0" t="s">
        <v>120</v>
      </c>
      <c r="M11" s="11" t="n">
        <v>44843</v>
      </c>
      <c r="N11" s="6" t="n">
        <v>-720</v>
      </c>
      <c r="O11" s="0" t="s">
        <v>65</v>
      </c>
      <c r="P11" s="11" t="n">
        <v>44986</v>
      </c>
      <c r="Q11" s="6" t="n">
        <v>-4101.95</v>
      </c>
      <c r="R11" s="0" t="s">
        <v>121</v>
      </c>
      <c r="S11" s="11" t="n">
        <v>45077</v>
      </c>
      <c r="T11" s="6" t="n">
        <v>4050.02</v>
      </c>
      <c r="U11" s="0" t="s">
        <v>120</v>
      </c>
      <c r="V11" s="11" t="n">
        <v>44945</v>
      </c>
      <c r="W11" s="6" t="n">
        <v>3335.67</v>
      </c>
      <c r="X11" s="0" t="s">
        <v>120</v>
      </c>
      <c r="Y11" s="11" t="n">
        <v>45006</v>
      </c>
      <c r="Z11" s="6" t="n">
        <v>-3254.37</v>
      </c>
      <c r="AA11" s="0" t="s">
        <v>121</v>
      </c>
      <c r="AB11" s="11" t="n">
        <v>45217</v>
      </c>
      <c r="AC11" s="6" t="n">
        <v>3483.38</v>
      </c>
      <c r="AD11" s="0" t="s">
        <v>120</v>
      </c>
      <c r="AE11" s="11" t="n">
        <v>45251</v>
      </c>
      <c r="AF11" s="6" t="n">
        <v>-4269.36</v>
      </c>
      <c r="AG11" s="0" t="s">
        <v>121</v>
      </c>
      <c r="AH11" s="11" t="n">
        <v>45085</v>
      </c>
      <c r="AI11" s="6" t="n">
        <v>-3356.32</v>
      </c>
      <c r="AJ11" s="0" t="s">
        <v>121</v>
      </c>
      <c r="AK11" s="0"/>
      <c r="AL11" s="0"/>
      <c r="AM11" s="0"/>
      <c r="AN11" s="11" t="n">
        <v>44938</v>
      </c>
      <c r="AO11" s="6" t="n">
        <v>-9264.36</v>
      </c>
      <c r="AP11" s="0" t="s">
        <v>121</v>
      </c>
      <c r="AQ11" s="0"/>
      <c r="AR11" s="0"/>
      <c r="AS11" s="0"/>
      <c r="AT11" s="0"/>
      <c r="AU11" s="10" t="s">
        <f>=XIRR(AU2:AU10,AT2:AT10)</f>
      </c>
      <c r="AV11" s="0"/>
      <c r="AW11" s="11" t="n">
        <v>45727</v>
      </c>
      <c r="AX11" s="6" t="n">
        <v>6843.42</v>
      </c>
      <c r="AY11" s="0" t="s">
        <v>120</v>
      </c>
      <c r="AZ11" s="11" t="n">
        <v>45062</v>
      </c>
      <c r="BA11" s="6" t="n">
        <v>-14722.63</v>
      </c>
      <c r="BB11" s="0" t="s">
        <v>121</v>
      </c>
      <c r="BC11" s="11" t="n">
        <v>45217</v>
      </c>
      <c r="BD11" s="6" t="n">
        <v>-377</v>
      </c>
      <c r="BE11" s="0" t="s">
        <v>79</v>
      </c>
      <c r="BF11" s="0"/>
      <c r="BG11" s="0"/>
      <c r="BH11" s="0"/>
      <c r="BI11" s="11" t="n">
        <v>45044</v>
      </c>
      <c r="BJ11" s="6" t="n">
        <v>3961.98</v>
      </c>
      <c r="BK11" s="0" t="s">
        <v>120</v>
      </c>
      <c r="BL11" s="11" t="n">
        <v>45173</v>
      </c>
      <c r="BM11" s="6" t="n">
        <v>-6252.47</v>
      </c>
      <c r="BN11" s="0" t="s">
        <v>121</v>
      </c>
      <c r="BO11" s="11" t="n">
        <v>45083</v>
      </c>
      <c r="BP11" s="6" t="n">
        <v>17166.35</v>
      </c>
      <c r="BQ11" s="0" t="s">
        <v>120</v>
      </c>
      <c r="BR11" s="11" t="n">
        <v>45097</v>
      </c>
      <c r="BS11" s="6" t="n">
        <v>-2965.52</v>
      </c>
      <c r="BT11" s="0" t="s">
        <v>121</v>
      </c>
      <c r="BU11" s="0"/>
      <c r="BV11" s="0"/>
      <c r="BW11" s="0"/>
      <c r="BX11" s="0"/>
      <c r="BY11" s="8" t="s">
        <f>=-SUM(BY2:BY9)</f>
      </c>
      <c r="BZ11" s="0" t="s">
        <v>123</v>
      </c>
      <c r="CA11" s="11" t="n">
        <v>45112</v>
      </c>
      <c r="CB11" s="6" t="n">
        <v>-3446.28</v>
      </c>
      <c r="CC11" s="0" t="s">
        <v>121</v>
      </c>
      <c r="CD11" s="11" t="n">
        <v>45181</v>
      </c>
      <c r="CE11" s="6" t="n">
        <v>4693.85</v>
      </c>
      <c r="CF11" s="0" t="s">
        <v>120</v>
      </c>
      <c r="CG11" s="0"/>
      <c r="CH11" s="0"/>
      <c r="CI11" s="0"/>
      <c r="CJ11" s="0"/>
      <c r="CK11" s="0"/>
      <c r="CL11" s="0"/>
      <c r="CM11" s="11" t="n">
        <v>45161</v>
      </c>
      <c r="CN11" s="6" t="n">
        <v>8864.43</v>
      </c>
      <c r="CO11" s="0" t="s">
        <v>120</v>
      </c>
      <c r="CP11" s="0"/>
      <c r="CQ11" s="0"/>
      <c r="CR11" s="0"/>
      <c r="CS11" s="11" t="n">
        <v>45173</v>
      </c>
      <c r="CT11" s="6" t="n">
        <v>-4385.91</v>
      </c>
      <c r="CU11" s="0" t="s">
        <v>121</v>
      </c>
      <c r="CV11" s="11" t="n">
        <v>45156</v>
      </c>
      <c r="CW11" s="6" t="n">
        <v>-8155.92</v>
      </c>
      <c r="CX11" s="0" t="s">
        <v>121</v>
      </c>
      <c r="CY11" s="11" t="n">
        <v>45149</v>
      </c>
      <c r="CZ11" s="6" t="n">
        <v>-23272.36</v>
      </c>
      <c r="DA11" s="0" t="s">
        <v>121</v>
      </c>
      <c r="DB11" s="0"/>
      <c r="DC11" s="8" t="s">
        <f>=-SUM(DC2:DC9)</f>
      </c>
      <c r="DD11" s="0" t="s">
        <v>123</v>
      </c>
      <c r="DE11" s="0"/>
      <c r="DF11" s="0"/>
      <c r="DG11" s="0"/>
      <c r="DH11" s="0"/>
      <c r="DI11" s="0"/>
      <c r="DJ11" s="0"/>
      <c r="DK11" s="11" t="n">
        <v>45288</v>
      </c>
      <c r="DL11" s="6" t="n">
        <v>-4698.15</v>
      </c>
      <c r="DM11" s="0" t="s">
        <v>121</v>
      </c>
      <c r="DN11" s="0"/>
      <c r="DO11" s="0"/>
      <c r="DP11" s="0"/>
      <c r="DQ11" s="11" t="n">
        <v>45177</v>
      </c>
      <c r="DR11" s="6" t="n">
        <v>-4302.85</v>
      </c>
      <c r="DS11" s="0" t="s">
        <v>121</v>
      </c>
      <c r="DT11" s="0"/>
      <c r="DU11" s="0"/>
      <c r="DV11" s="0"/>
      <c r="DW11" s="11" t="n">
        <v>45160</v>
      </c>
      <c r="DX11" s="6" t="n">
        <v>4037.02</v>
      </c>
      <c r="DY11" s="0" t="s">
        <v>120</v>
      </c>
      <c r="DZ11" s="0"/>
      <c r="EA11" s="8" t="s">
        <f>=-SUM(EA2:EA9)</f>
      </c>
      <c r="EB11" s="0" t="s">
        <v>123</v>
      </c>
      <c r="EC11" s="11" t="n">
        <v>45176</v>
      </c>
      <c r="ED11" s="6" t="n">
        <v>-13082.45</v>
      </c>
      <c r="EE11" s="0" t="s">
        <v>121</v>
      </c>
      <c r="EF11" s="11" t="n">
        <v>45198</v>
      </c>
      <c r="EG11" s="6" t="n">
        <v>-7326.33</v>
      </c>
      <c r="EH11" s="0" t="s">
        <v>121</v>
      </c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10" t="s">
        <f>=XIRR(EY2:EY10,EX2:EX10)</f>
      </c>
      <c r="EZ11" s="0"/>
      <c r="FA11" s="0"/>
      <c r="FB11" s="0"/>
      <c r="FC11" s="0"/>
      <c r="FD11" s="0"/>
      <c r="FE11" s="0"/>
      <c r="FF11" s="0"/>
      <c r="FG11" s="11" t="n">
        <v>45615</v>
      </c>
      <c r="FH11" s="6" t="n">
        <v>5885.44</v>
      </c>
      <c r="FI11" s="0" t="s">
        <v>120</v>
      </c>
    </row>
    <row collapsed="false" customFormat="false" customHeight="false" hidden="false" ht="12.1" outlineLevel="0" r="12">
      <c r="A12" s="11" t="n">
        <v>44999</v>
      </c>
      <c r="B12" s="6" t="n">
        <v>-3476.26</v>
      </c>
      <c r="C12" s="0" t="s">
        <v>121</v>
      </c>
      <c r="D12" s="11" t="n">
        <v>44880</v>
      </c>
      <c r="E12" s="6" t="n">
        <v>2314.76</v>
      </c>
      <c r="F12" s="0" t="s">
        <v>120</v>
      </c>
      <c r="G12" s="11" t="n">
        <v>45176</v>
      </c>
      <c r="H12" s="6" t="n">
        <v>6795.4</v>
      </c>
      <c r="I12" s="0" t="s">
        <v>120</v>
      </c>
      <c r="J12" s="11" t="n">
        <v>44834</v>
      </c>
      <c r="K12" s="6" t="n">
        <v>-4436.34</v>
      </c>
      <c r="L12" s="0" t="s">
        <v>121</v>
      </c>
      <c r="M12" s="11" t="n">
        <v>44841</v>
      </c>
      <c r="N12" s="6" t="n">
        <v>4658.8</v>
      </c>
      <c r="O12" s="0" t="s">
        <v>120</v>
      </c>
      <c r="P12" s="11" t="n">
        <v>44998</v>
      </c>
      <c r="Q12" s="6" t="n">
        <v>2031.02</v>
      </c>
      <c r="R12" s="0" t="s">
        <v>120</v>
      </c>
      <c r="S12" s="11" t="n">
        <v>45090</v>
      </c>
      <c r="T12" s="6" t="n">
        <v>-4195.9</v>
      </c>
      <c r="U12" s="0" t="s">
        <v>121</v>
      </c>
      <c r="V12" s="11" t="n">
        <v>44966</v>
      </c>
      <c r="W12" s="6" t="n">
        <v>-6536.73</v>
      </c>
      <c r="X12" s="0" t="s">
        <v>121</v>
      </c>
      <c r="Y12" s="11" t="n">
        <v>45085</v>
      </c>
      <c r="Z12" s="6" t="n">
        <v>4460.23</v>
      </c>
      <c r="AA12" s="0" t="s">
        <v>120</v>
      </c>
      <c r="AB12" s="11" t="n">
        <v>45219</v>
      </c>
      <c r="AC12" s="6" t="n">
        <v>-3555.62</v>
      </c>
      <c r="AD12" s="0" t="s">
        <v>121</v>
      </c>
      <c r="AE12" s="11" t="n">
        <v>45254</v>
      </c>
      <c r="AF12" s="6" t="n">
        <v>4212.11</v>
      </c>
      <c r="AG12" s="0" t="s">
        <v>120</v>
      </c>
      <c r="AH12" s="11" t="n">
        <v>45154</v>
      </c>
      <c r="AI12" s="6" t="n">
        <v>4832.42</v>
      </c>
      <c r="AJ12" s="0" t="s">
        <v>120</v>
      </c>
      <c r="AK12" s="0"/>
      <c r="AL12" s="0"/>
      <c r="AM12" s="0"/>
      <c r="AN12" s="11" t="n">
        <v>44956</v>
      </c>
      <c r="AO12" s="6" t="n">
        <v>-9294.35</v>
      </c>
      <c r="AP12" s="0" t="s">
        <v>121</v>
      </c>
      <c r="AQ12" s="0"/>
      <c r="AR12" s="0"/>
      <c r="AS12" s="0"/>
      <c r="AT12" s="0"/>
      <c r="AU12" s="8" t="s">
        <f>=-SUM(AU2:AU10)</f>
      </c>
      <c r="AV12" s="0" t="s">
        <v>123</v>
      </c>
      <c r="AW12" s="11" t="n">
        <v>45736</v>
      </c>
      <c r="AX12" s="6" t="n">
        <v>20716.35</v>
      </c>
      <c r="AY12" s="0" t="s">
        <v>120</v>
      </c>
      <c r="AZ12" s="11" t="n">
        <v>45065</v>
      </c>
      <c r="BA12" s="6" t="n">
        <v>14577.29</v>
      </c>
      <c r="BB12" s="0" t="s">
        <v>120</v>
      </c>
      <c r="BC12" s="11" t="n">
        <v>45239</v>
      </c>
      <c r="BD12" s="6" t="n">
        <v>-7112.44</v>
      </c>
      <c r="BE12" s="0" t="s">
        <v>121</v>
      </c>
      <c r="BF12" s="0"/>
      <c r="BG12" s="0"/>
      <c r="BH12" s="0"/>
      <c r="BI12" s="11" t="n">
        <v>45048</v>
      </c>
      <c r="BJ12" s="6" t="n">
        <v>11257.63</v>
      </c>
      <c r="BK12" s="0" t="s">
        <v>120</v>
      </c>
      <c r="BL12" s="11" t="n">
        <v>45174</v>
      </c>
      <c r="BM12" s="6" t="n">
        <v>6156.08</v>
      </c>
      <c r="BN12" s="0" t="s">
        <v>120</v>
      </c>
      <c r="BO12" s="11" t="n">
        <v>45098</v>
      </c>
      <c r="BP12" s="6" t="n">
        <v>-6041.98</v>
      </c>
      <c r="BQ12" s="0" t="s">
        <v>121</v>
      </c>
      <c r="BR12" s="11" t="n">
        <v>45100</v>
      </c>
      <c r="BS12" s="6" t="n">
        <v>2928.46</v>
      </c>
      <c r="BT12" s="0" t="s">
        <v>120</v>
      </c>
      <c r="BU12" s="0"/>
      <c r="BV12" s="0"/>
      <c r="BW12" s="0"/>
      <c r="BX12" s="0"/>
      <c r="BY12" s="0"/>
      <c r="BZ12" s="0"/>
      <c r="CA12" s="11" t="n">
        <v>45154</v>
      </c>
      <c r="CB12" s="6" t="n">
        <v>3420.91</v>
      </c>
      <c r="CC12" s="0" t="s">
        <v>120</v>
      </c>
      <c r="CD12" s="11" t="n">
        <v>45182</v>
      </c>
      <c r="CE12" s="6" t="n">
        <v>-4741.13</v>
      </c>
      <c r="CF12" s="0" t="s">
        <v>121</v>
      </c>
      <c r="CG12" s="0"/>
      <c r="CH12" s="0"/>
      <c r="CI12" s="0"/>
      <c r="CJ12" s="0"/>
      <c r="CK12" s="0"/>
      <c r="CL12" s="0"/>
      <c r="CM12" s="11" t="n">
        <v>45174</v>
      </c>
      <c r="CN12" s="6" t="n">
        <v>-11105.5</v>
      </c>
      <c r="CO12" s="0" t="s">
        <v>121</v>
      </c>
      <c r="CP12" s="0"/>
      <c r="CQ12" s="0"/>
      <c r="CR12" s="0"/>
      <c r="CS12" s="11" t="n">
        <v>45175</v>
      </c>
      <c r="CT12" s="6" t="n">
        <v>2869.43</v>
      </c>
      <c r="CU12" s="0" t="s">
        <v>120</v>
      </c>
      <c r="CV12" s="11" t="n">
        <v>45159</v>
      </c>
      <c r="CW12" s="6" t="n">
        <v>-6664.67</v>
      </c>
      <c r="CX12" s="0" t="s">
        <v>121</v>
      </c>
      <c r="CY12" s="11" t="n">
        <v>45149</v>
      </c>
      <c r="CZ12" s="6" t="n">
        <v>12746.37</v>
      </c>
      <c r="DA12" s="0" t="s">
        <v>120</v>
      </c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10" t="s">
        <f>=XIRR(DL2:DL11,DK2:DK11)</f>
      </c>
      <c r="DM12" s="0"/>
      <c r="DN12" s="0"/>
      <c r="DO12" s="0"/>
      <c r="DP12" s="0"/>
      <c r="DQ12" s="11" t="n">
        <v>45205</v>
      </c>
      <c r="DR12" s="6" t="n">
        <v>4122.06</v>
      </c>
      <c r="DS12" s="0" t="s">
        <v>120</v>
      </c>
      <c r="DT12" s="0"/>
      <c r="DU12" s="0"/>
      <c r="DV12" s="0"/>
      <c r="DW12" s="11" t="n">
        <v>45161</v>
      </c>
      <c r="DX12" s="6" t="n">
        <v>-8406.3</v>
      </c>
      <c r="DY12" s="0" t="s">
        <v>121</v>
      </c>
      <c r="DZ12" s="0"/>
      <c r="EA12" s="0"/>
      <c r="EB12" s="0"/>
      <c r="EC12" s="11" t="n">
        <v>45177</v>
      </c>
      <c r="ED12" s="6" t="n">
        <v>53882.93</v>
      </c>
      <c r="EE12" s="0" t="s">
        <v>120</v>
      </c>
      <c r="EF12" s="11" t="n">
        <v>45198</v>
      </c>
      <c r="EG12" s="6" t="n">
        <v>7273.64</v>
      </c>
      <c r="EH12" s="0" t="s">
        <v>120</v>
      </c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8" t="s">
        <f>=-SUM(EY2:EY10)</f>
      </c>
      <c r="EZ12" s="0" t="s">
        <v>123</v>
      </c>
      <c r="FA12" s="0"/>
      <c r="FB12" s="0"/>
      <c r="FC12" s="0"/>
      <c r="FD12" s="0"/>
      <c r="FE12" s="0"/>
      <c r="FF12" s="0"/>
      <c r="FG12" s="11" t="n">
        <v>45617</v>
      </c>
      <c r="FH12" s="6" t="n">
        <v>5540.27</v>
      </c>
      <c r="FI12" s="0" t="s">
        <v>120</v>
      </c>
    </row>
    <row collapsed="false" customFormat="false" customHeight="false" hidden="false" ht="12.1" outlineLevel="0" r="13">
      <c r="A13" s="11" t="n">
        <v>45002</v>
      </c>
      <c r="B13" s="6" t="n">
        <v>-20203.69</v>
      </c>
      <c r="C13" s="0" t="s">
        <v>121</v>
      </c>
      <c r="D13" s="11" t="n">
        <v>44888</v>
      </c>
      <c r="E13" s="6" t="n">
        <v>-2395.2</v>
      </c>
      <c r="F13" s="0" t="s">
        <v>121</v>
      </c>
      <c r="G13" s="11" t="n">
        <v>45201</v>
      </c>
      <c r="H13" s="6" t="n">
        <v>6150.67</v>
      </c>
      <c r="I13" s="0" t="s">
        <v>120</v>
      </c>
      <c r="J13" s="11" t="n">
        <v>44834</v>
      </c>
      <c r="K13" s="6" t="n">
        <v>2156.29</v>
      </c>
      <c r="L13" s="0" t="s">
        <v>120</v>
      </c>
      <c r="M13" s="11" t="n">
        <v>44861</v>
      </c>
      <c r="N13" s="6" t="n">
        <v>-11685.98</v>
      </c>
      <c r="O13" s="0" t="s">
        <v>121</v>
      </c>
      <c r="P13" s="11" t="n">
        <v>44999</v>
      </c>
      <c r="Q13" s="6" t="n">
        <v>-2058.47</v>
      </c>
      <c r="R13" s="0" t="s">
        <v>121</v>
      </c>
      <c r="S13" s="11" t="n">
        <v>45147</v>
      </c>
      <c r="T13" s="6" t="n">
        <v>5312.66</v>
      </c>
      <c r="U13" s="0" t="s">
        <v>120</v>
      </c>
      <c r="V13" s="11" t="n">
        <v>45140</v>
      </c>
      <c r="W13" s="6" t="n">
        <v>5234.61</v>
      </c>
      <c r="X13" s="0" t="s">
        <v>120</v>
      </c>
      <c r="Y13" s="11" t="n">
        <v>45091</v>
      </c>
      <c r="Z13" s="6" t="n">
        <v>-2331.83</v>
      </c>
      <c r="AA13" s="0" t="s">
        <v>121</v>
      </c>
      <c r="AB13" s="11" t="n">
        <v>45343</v>
      </c>
      <c r="AC13" s="6" t="n">
        <v>40739.56</v>
      </c>
      <c r="AD13" s="0" t="s">
        <v>120</v>
      </c>
      <c r="AE13" s="11" t="n">
        <v>45257</v>
      </c>
      <c r="AF13" s="6" t="n">
        <v>-4240.89</v>
      </c>
      <c r="AG13" s="0" t="s">
        <v>121</v>
      </c>
      <c r="AH13" s="11" t="n">
        <v>45181</v>
      </c>
      <c r="AI13" s="6" t="n">
        <v>4792.4</v>
      </c>
      <c r="AJ13" s="0" t="s">
        <v>120</v>
      </c>
      <c r="AK13" s="0"/>
      <c r="AL13" s="0"/>
      <c r="AM13" s="0"/>
      <c r="AN13" s="11" t="n">
        <v>44972</v>
      </c>
      <c r="AO13" s="6" t="n">
        <v>4551.27</v>
      </c>
      <c r="AP13" s="0" t="s">
        <v>120</v>
      </c>
      <c r="AQ13" s="0"/>
      <c r="AR13" s="0"/>
      <c r="AS13" s="0"/>
      <c r="AT13" s="0"/>
      <c r="AU13" s="0"/>
      <c r="AV13" s="0"/>
      <c r="AW13" s="11" t="n">
        <v>45747</v>
      </c>
      <c r="AX13" s="6" t="n">
        <v>33640</v>
      </c>
      <c r="AY13" s="0" t="s">
        <v>120</v>
      </c>
      <c r="AZ13" s="11" t="n">
        <v>45079</v>
      </c>
      <c r="BA13" s="6" t="n">
        <v>-14688.65</v>
      </c>
      <c r="BB13" s="0" t="s">
        <v>121</v>
      </c>
      <c r="BC13" s="0"/>
      <c r="BD13" s="10" t="s">
        <f>=XIRR(BD2:BD12,BC2:BC12)</f>
      </c>
      <c r="BE13" s="0"/>
      <c r="BF13" s="0"/>
      <c r="BG13" s="0"/>
      <c r="BH13" s="0"/>
      <c r="BI13" s="11" t="n">
        <v>45057</v>
      </c>
      <c r="BJ13" s="6" t="n">
        <v>-3870.06</v>
      </c>
      <c r="BK13" s="0" t="s">
        <v>121</v>
      </c>
      <c r="BL13" s="11" t="n">
        <v>45180</v>
      </c>
      <c r="BM13" s="6" t="n">
        <v>5757.18</v>
      </c>
      <c r="BN13" s="0" t="s">
        <v>120</v>
      </c>
      <c r="BO13" s="11" t="n">
        <v>45100</v>
      </c>
      <c r="BP13" s="6" t="n">
        <v>-6121.94</v>
      </c>
      <c r="BQ13" s="0" t="s">
        <v>121</v>
      </c>
      <c r="BR13" s="11" t="n">
        <v>45110</v>
      </c>
      <c r="BS13" s="6" t="n">
        <v>-2962.52</v>
      </c>
      <c r="BT13" s="0" t="s">
        <v>121</v>
      </c>
      <c r="BU13" s="0"/>
      <c r="BV13" s="0"/>
      <c r="BW13" s="0"/>
      <c r="BX13" s="0"/>
      <c r="BY13" s="0"/>
      <c r="BZ13" s="0"/>
      <c r="CA13" s="11" t="n">
        <v>45159</v>
      </c>
      <c r="CB13" s="6" t="n">
        <v>-3528.63</v>
      </c>
      <c r="CC13" s="0" t="s">
        <v>121</v>
      </c>
      <c r="CD13" s="11" t="n">
        <v>45182</v>
      </c>
      <c r="CE13" s="6" t="n">
        <v>3722.66</v>
      </c>
      <c r="CF13" s="0" t="s">
        <v>120</v>
      </c>
      <c r="CG13" s="0"/>
      <c r="CH13" s="0"/>
      <c r="CI13" s="0"/>
      <c r="CJ13" s="0"/>
      <c r="CK13" s="0"/>
      <c r="CL13" s="0"/>
      <c r="CM13" s="11" t="n">
        <v>45175</v>
      </c>
      <c r="CN13" s="6" t="n">
        <v>5486.74</v>
      </c>
      <c r="CO13" s="0" t="s">
        <v>120</v>
      </c>
      <c r="CP13" s="0"/>
      <c r="CQ13" s="0"/>
      <c r="CR13" s="0"/>
      <c r="CS13" s="11" t="n">
        <v>45182</v>
      </c>
      <c r="CT13" s="6" t="n">
        <v>-2894.55</v>
      </c>
      <c r="CU13" s="0" t="s">
        <v>121</v>
      </c>
      <c r="CV13" s="11" t="n">
        <v>45159</v>
      </c>
      <c r="CW13" s="6" t="n">
        <v>6577.69</v>
      </c>
      <c r="CX13" s="0" t="s">
        <v>120</v>
      </c>
      <c r="CY13" s="11" t="n">
        <v>45152</v>
      </c>
      <c r="CZ13" s="6" t="n">
        <v>12746.37</v>
      </c>
      <c r="DA13" s="0" t="s">
        <v>120</v>
      </c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8" t="s">
        <f>=-SUM(DL2:DL11)</f>
      </c>
      <c r="DM13" s="0" t="s">
        <v>123</v>
      </c>
      <c r="DN13" s="0"/>
      <c r="DO13" s="0"/>
      <c r="DP13" s="0"/>
      <c r="DQ13" s="11" t="n">
        <v>45205</v>
      </c>
      <c r="DR13" s="6" t="n">
        <v>-4195.9</v>
      </c>
      <c r="DS13" s="0" t="s">
        <v>121</v>
      </c>
      <c r="DT13" s="0"/>
      <c r="DU13" s="0"/>
      <c r="DV13" s="0"/>
      <c r="DW13" s="11" t="n">
        <v>45161</v>
      </c>
      <c r="DX13" s="6" t="n">
        <v>8364.18</v>
      </c>
      <c r="DY13" s="0" t="s">
        <v>120</v>
      </c>
      <c r="DZ13" s="0"/>
      <c r="EA13" s="0"/>
      <c r="EB13" s="0"/>
      <c r="EC13" s="11" t="n">
        <v>45177</v>
      </c>
      <c r="ED13" s="6" t="n">
        <v>-65804.68</v>
      </c>
      <c r="EE13" s="0" t="s">
        <v>121</v>
      </c>
      <c r="EF13" s="11" t="n">
        <v>45218</v>
      </c>
      <c r="EG13" s="6" t="n">
        <v>-3618.19</v>
      </c>
      <c r="EH13" s="0" t="s">
        <v>121</v>
      </c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11" t="n">
        <v>45622</v>
      </c>
      <c r="FH13" s="6" t="n">
        <v>5110.05</v>
      </c>
      <c r="FI13" s="0" t="s">
        <v>120</v>
      </c>
    </row>
    <row collapsed="false" customFormat="false" customHeight="false" hidden="false" ht="12.1" outlineLevel="0" r="14">
      <c r="A14" s="11" t="n">
        <v>45098</v>
      </c>
      <c r="B14" s="6" t="n">
        <v>4794</v>
      </c>
      <c r="C14" s="0" t="s">
        <v>120</v>
      </c>
      <c r="D14" s="11" t="n">
        <v>44897</v>
      </c>
      <c r="E14" s="6" t="n">
        <v>2344.77</v>
      </c>
      <c r="F14" s="0" t="s">
        <v>120</v>
      </c>
      <c r="G14" s="11" t="n">
        <v>45202</v>
      </c>
      <c r="H14" s="6" t="n">
        <v>-6224.89</v>
      </c>
      <c r="I14" s="0" t="s">
        <v>121</v>
      </c>
      <c r="J14" s="11" t="n">
        <v>44838</v>
      </c>
      <c r="K14" s="6" t="n">
        <v>2104.26</v>
      </c>
      <c r="L14" s="0" t="s">
        <v>120</v>
      </c>
      <c r="M14" s="11" t="n">
        <v>44872</v>
      </c>
      <c r="N14" s="6" t="n">
        <v>-5652.17</v>
      </c>
      <c r="O14" s="0" t="s">
        <v>121</v>
      </c>
      <c r="P14" s="11" t="n">
        <v>45000</v>
      </c>
      <c r="Q14" s="6" t="n">
        <v>3245.62</v>
      </c>
      <c r="R14" s="0" t="s">
        <v>120</v>
      </c>
      <c r="S14" s="11" t="n">
        <v>45149</v>
      </c>
      <c r="T14" s="6" t="n">
        <v>-5311.34</v>
      </c>
      <c r="U14" s="0" t="s">
        <v>121</v>
      </c>
      <c r="V14" s="11" t="n">
        <v>45142</v>
      </c>
      <c r="W14" s="6" t="n">
        <v>-5337.33</v>
      </c>
      <c r="X14" s="0" t="s">
        <v>121</v>
      </c>
      <c r="Y14" s="11" t="n">
        <v>45092</v>
      </c>
      <c r="Z14" s="6" t="n">
        <v>-2342.83</v>
      </c>
      <c r="AA14" s="0" t="s">
        <v>121</v>
      </c>
      <c r="AB14" s="11" t="n">
        <v>45370</v>
      </c>
      <c r="AC14" s="6" t="n">
        <v>15899.14</v>
      </c>
      <c r="AD14" s="0" t="s">
        <v>120</v>
      </c>
      <c r="AE14" s="11" t="n">
        <v>45257</v>
      </c>
      <c r="AF14" s="6" t="n">
        <v>4198.6</v>
      </c>
      <c r="AG14" s="0" t="s">
        <v>120</v>
      </c>
      <c r="AH14" s="11" t="n">
        <v>45194</v>
      </c>
      <c r="AI14" s="6" t="n">
        <v>-4903.55</v>
      </c>
      <c r="AJ14" s="0" t="s">
        <v>121</v>
      </c>
      <c r="AK14" s="0"/>
      <c r="AL14" s="0"/>
      <c r="AM14" s="0"/>
      <c r="AN14" s="11" t="n">
        <v>45012</v>
      </c>
      <c r="AO14" s="6" t="n">
        <v>4505.6</v>
      </c>
      <c r="AP14" s="0" t="s">
        <v>120</v>
      </c>
      <c r="AQ14" s="0"/>
      <c r="AR14" s="0"/>
      <c r="AS14" s="0"/>
      <c r="AT14" s="0"/>
      <c r="AU14" s="0"/>
      <c r="AV14" s="0"/>
      <c r="AW14" s="11" t="n">
        <v>45749</v>
      </c>
      <c r="AX14" s="6" t="n">
        <v>12982.49</v>
      </c>
      <c r="AY14" s="0" t="s">
        <v>120</v>
      </c>
      <c r="AZ14" s="11" t="n">
        <v>45083</v>
      </c>
      <c r="BA14" s="6" t="n">
        <v>29136.57</v>
      </c>
      <c r="BB14" s="0" t="s">
        <v>120</v>
      </c>
      <c r="BC14" s="0"/>
      <c r="BD14" s="8" t="s">
        <f>=-SUM(BD2:BD12)</f>
      </c>
      <c r="BE14" s="0" t="s">
        <v>123</v>
      </c>
      <c r="BF14" s="0"/>
      <c r="BG14" s="0"/>
      <c r="BH14" s="0"/>
      <c r="BI14" s="11" t="n">
        <v>45064</v>
      </c>
      <c r="BJ14" s="6" t="n">
        <v>-3884.06</v>
      </c>
      <c r="BK14" s="0" t="s">
        <v>121</v>
      </c>
      <c r="BL14" s="11" t="n">
        <v>45181</v>
      </c>
      <c r="BM14" s="6" t="n">
        <v>-5850.07</v>
      </c>
      <c r="BN14" s="0" t="s">
        <v>121</v>
      </c>
      <c r="BO14" s="11" t="n">
        <v>45104</v>
      </c>
      <c r="BP14" s="6" t="n">
        <v>-9442.77</v>
      </c>
      <c r="BQ14" s="0" t="s">
        <v>121</v>
      </c>
      <c r="BR14" s="0"/>
      <c r="BS14" s="10" t="s">
        <f>=XIRR(BS2:BS13,BR2:BR13)</f>
      </c>
      <c r="BT14" s="0"/>
      <c r="BU14" s="0"/>
      <c r="BV14" s="0"/>
      <c r="BW14" s="0"/>
      <c r="BX14" s="0"/>
      <c r="BY14" s="0"/>
      <c r="BZ14" s="0"/>
      <c r="CA14" s="11" t="n">
        <v>45162</v>
      </c>
      <c r="CB14" s="6" t="n">
        <v>3452.13</v>
      </c>
      <c r="CC14" s="0" t="s">
        <v>120</v>
      </c>
      <c r="CD14" s="11" t="n">
        <v>45183</v>
      </c>
      <c r="CE14" s="6" t="n">
        <v>3565.78</v>
      </c>
      <c r="CF14" s="0" t="s">
        <v>120</v>
      </c>
      <c r="CG14" s="0"/>
      <c r="CH14" s="0"/>
      <c r="CI14" s="0"/>
      <c r="CJ14" s="0"/>
      <c r="CK14" s="0"/>
      <c r="CL14" s="0"/>
      <c r="CM14" s="11" t="n">
        <v>45175</v>
      </c>
      <c r="CN14" s="6" t="n">
        <v>-5517.24</v>
      </c>
      <c r="CO14" s="0" t="s">
        <v>121</v>
      </c>
      <c r="CP14" s="0"/>
      <c r="CQ14" s="0"/>
      <c r="CR14" s="0"/>
      <c r="CS14" s="11" t="n">
        <v>45191</v>
      </c>
      <c r="CT14" s="6" t="n">
        <v>3709.85</v>
      </c>
      <c r="CU14" s="0" t="s">
        <v>120</v>
      </c>
      <c r="CV14" s="11" t="n">
        <v>45161</v>
      </c>
      <c r="CW14" s="6" t="n">
        <v>-12544.43</v>
      </c>
      <c r="CX14" s="0" t="s">
        <v>121</v>
      </c>
      <c r="CY14" s="11" t="n">
        <v>45153</v>
      </c>
      <c r="CZ14" s="6" t="n">
        <v>14935.47</v>
      </c>
      <c r="DA14" s="0" t="s">
        <v>120</v>
      </c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10" t="s">
        <f>=XIRR(DR2:DR13,DQ2:DQ13)</f>
      </c>
      <c r="DS14" s="0"/>
      <c r="DT14" s="0"/>
      <c r="DU14" s="0"/>
      <c r="DV14" s="0"/>
      <c r="DW14" s="11" t="n">
        <v>45166</v>
      </c>
      <c r="DX14" s="6" t="n">
        <v>-4317.34</v>
      </c>
      <c r="DY14" s="0" t="s">
        <v>121</v>
      </c>
      <c r="DZ14" s="0"/>
      <c r="EA14" s="0"/>
      <c r="EB14" s="0"/>
      <c r="EC14" s="11" t="n">
        <v>45180</v>
      </c>
      <c r="ED14" s="6" t="n">
        <v>30021</v>
      </c>
      <c r="EE14" s="0" t="s">
        <v>120</v>
      </c>
      <c r="EF14" s="11" t="n">
        <v>45225</v>
      </c>
      <c r="EG14" s="6" t="n">
        <v>3471.74</v>
      </c>
      <c r="EH14" s="0" t="s">
        <v>120</v>
      </c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11" t="n">
        <v>45625</v>
      </c>
      <c r="FH14" s="6" t="n">
        <v>10045.02</v>
      </c>
      <c r="FI14" s="0" t="s">
        <v>120</v>
      </c>
    </row>
    <row collapsed="false" customFormat="false" customHeight="false" hidden="false" ht="12.1" outlineLevel="0" r="15">
      <c r="A15" s="11" t="n">
        <v>45100</v>
      </c>
      <c r="B15" s="6" t="n">
        <v>4708.35</v>
      </c>
      <c r="C15" s="0" t="s">
        <v>120</v>
      </c>
      <c r="D15" s="11" t="n">
        <v>44903</v>
      </c>
      <c r="E15" s="6" t="n">
        <v>-2400</v>
      </c>
      <c r="F15" s="0" t="s">
        <v>121</v>
      </c>
      <c r="G15" s="11" t="n">
        <v>45226</v>
      </c>
      <c r="H15" s="6" t="n">
        <v>3007.5</v>
      </c>
      <c r="I15" s="0" t="s">
        <v>120</v>
      </c>
      <c r="J15" s="11" t="n">
        <v>44841</v>
      </c>
      <c r="K15" s="6" t="n">
        <v>3924.36</v>
      </c>
      <c r="L15" s="0" t="s">
        <v>120</v>
      </c>
      <c r="M15" s="11" t="n">
        <v>44893</v>
      </c>
      <c r="N15" s="6" t="n">
        <v>2085.04</v>
      </c>
      <c r="O15" s="0" t="s">
        <v>120</v>
      </c>
      <c r="P15" s="11" t="n">
        <v>45001</v>
      </c>
      <c r="Q15" s="6" t="n">
        <v>3966.98</v>
      </c>
      <c r="R15" s="0" t="s">
        <v>120</v>
      </c>
      <c r="S15" s="11" t="n">
        <v>45149</v>
      </c>
      <c r="T15" s="6" t="n">
        <v>5262.63</v>
      </c>
      <c r="U15" s="0" t="s">
        <v>120</v>
      </c>
      <c r="V15" s="11" t="n">
        <v>45597</v>
      </c>
      <c r="W15" s="6" t="n">
        <v>4274.14</v>
      </c>
      <c r="X15" s="0" t="s">
        <v>120</v>
      </c>
      <c r="Y15" s="11" t="n">
        <v>45107</v>
      </c>
      <c r="Z15" s="6" t="n">
        <v>4638.32</v>
      </c>
      <c r="AA15" s="0" t="s">
        <v>120</v>
      </c>
      <c r="AB15" s="11" t="n">
        <v>45439</v>
      </c>
      <c r="AC15" s="6" t="n">
        <v>14347.17</v>
      </c>
      <c r="AD15" s="0" t="s">
        <v>120</v>
      </c>
      <c r="AE15" s="11" t="n">
        <v>45288</v>
      </c>
      <c r="AF15" s="6" t="n">
        <v>-3994</v>
      </c>
      <c r="AG15" s="0" t="s">
        <v>121</v>
      </c>
      <c r="AH15" s="11" t="n">
        <v>45195</v>
      </c>
      <c r="AI15" s="6" t="n">
        <v>-4930.53</v>
      </c>
      <c r="AJ15" s="0" t="s">
        <v>121</v>
      </c>
      <c r="AK15" s="0"/>
      <c r="AL15" s="0"/>
      <c r="AM15" s="0"/>
      <c r="AN15" s="11" t="n">
        <v>45027</v>
      </c>
      <c r="AO15" s="6" t="n">
        <v>4558.28</v>
      </c>
      <c r="AP15" s="0" t="s">
        <v>120</v>
      </c>
      <c r="AQ15" s="0"/>
      <c r="AR15" s="0"/>
      <c r="AS15" s="0"/>
      <c r="AT15" s="0"/>
      <c r="AU15" s="0"/>
      <c r="AV15" s="0"/>
      <c r="AW15" s="11" t="n">
        <v>45751</v>
      </c>
      <c r="AX15" s="6" t="n">
        <v>12508.25</v>
      </c>
      <c r="AY15" s="0" t="s">
        <v>120</v>
      </c>
      <c r="AZ15" s="11" t="n">
        <v>45085</v>
      </c>
      <c r="BA15" s="6" t="n">
        <v>-14678.66</v>
      </c>
      <c r="BB15" s="0" t="s">
        <v>121</v>
      </c>
      <c r="BC15" s="0"/>
      <c r="BD15" s="0"/>
      <c r="BE15" s="0"/>
      <c r="BF15" s="0"/>
      <c r="BG15" s="0"/>
      <c r="BH15" s="0"/>
      <c r="BI15" s="11" t="n">
        <v>45065</v>
      </c>
      <c r="BJ15" s="6" t="n">
        <v>3831.92</v>
      </c>
      <c r="BK15" s="0" t="s">
        <v>120</v>
      </c>
      <c r="BL15" s="11" t="n">
        <v>45190</v>
      </c>
      <c r="BM15" s="6" t="n">
        <v>-6016.19</v>
      </c>
      <c r="BN15" s="0" t="s">
        <v>121</v>
      </c>
      <c r="BO15" s="11" t="n">
        <v>45107</v>
      </c>
      <c r="BP15" s="6" t="n">
        <v>-3198.4</v>
      </c>
      <c r="BQ15" s="0" t="s">
        <v>121</v>
      </c>
      <c r="BR15" s="0"/>
      <c r="BS15" s="8" t="s">
        <f>=-SUM(BS2:BS13)</f>
      </c>
      <c r="BT15" s="0" t="s">
        <v>123</v>
      </c>
      <c r="BU15" s="0"/>
      <c r="BV15" s="0"/>
      <c r="BW15" s="0"/>
      <c r="BX15" s="0"/>
      <c r="BY15" s="0"/>
      <c r="BZ15" s="0"/>
      <c r="CA15" s="11" t="n">
        <v>45166</v>
      </c>
      <c r="CB15" s="6" t="n">
        <v>-3496.65</v>
      </c>
      <c r="CC15" s="0" t="s">
        <v>121</v>
      </c>
      <c r="CD15" s="11" t="n">
        <v>45202</v>
      </c>
      <c r="CE15" s="6" t="n">
        <v>6698.95</v>
      </c>
      <c r="CF15" s="0" t="s">
        <v>120</v>
      </c>
      <c r="CG15" s="0"/>
      <c r="CH15" s="0"/>
      <c r="CI15" s="0"/>
      <c r="CJ15" s="0"/>
      <c r="CK15" s="0"/>
      <c r="CL15" s="0"/>
      <c r="CM15" s="11" t="n">
        <v>45176</v>
      </c>
      <c r="CN15" s="6" t="n">
        <v>10940.47</v>
      </c>
      <c r="CO15" s="0" t="s">
        <v>120</v>
      </c>
      <c r="CP15" s="0"/>
      <c r="CQ15" s="0"/>
      <c r="CR15" s="0"/>
      <c r="CS15" s="11" t="n">
        <v>45194</v>
      </c>
      <c r="CT15" s="6" t="n">
        <v>-3785.61</v>
      </c>
      <c r="CU15" s="0" t="s">
        <v>121</v>
      </c>
      <c r="CV15" s="11" t="n">
        <v>45161</v>
      </c>
      <c r="CW15" s="6" t="n">
        <v>12373.69</v>
      </c>
      <c r="CX15" s="0" t="s">
        <v>120</v>
      </c>
      <c r="CY15" s="11" t="n">
        <v>45153</v>
      </c>
      <c r="CZ15" s="6" t="n">
        <v>-7580.21</v>
      </c>
      <c r="DA15" s="0" t="s">
        <v>121</v>
      </c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8" t="s">
        <f>=-SUM(DR2:DR13)</f>
      </c>
      <c r="DS15" s="0" t="s">
        <v>123</v>
      </c>
      <c r="DT15" s="0"/>
      <c r="DU15" s="0"/>
      <c r="DV15" s="0"/>
      <c r="DW15" s="11" t="n">
        <v>45169</v>
      </c>
      <c r="DX15" s="6" t="n">
        <v>8584.29</v>
      </c>
      <c r="DY15" s="0" t="s">
        <v>120</v>
      </c>
      <c r="DZ15" s="0"/>
      <c r="EA15" s="0"/>
      <c r="EB15" s="0"/>
      <c r="EC15" s="11" t="n">
        <v>45180</v>
      </c>
      <c r="ED15" s="6" t="n">
        <v>-19043.47</v>
      </c>
      <c r="EE15" s="0" t="s">
        <v>121</v>
      </c>
      <c r="EF15" s="11" t="n">
        <v>45230</v>
      </c>
      <c r="EG15" s="6" t="n">
        <v>6673.34</v>
      </c>
      <c r="EH15" s="0" t="s">
        <v>120</v>
      </c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11" t="n">
        <v>45630</v>
      </c>
      <c r="FH15" s="6" t="n">
        <v>14362.18</v>
      </c>
      <c r="FI15" s="0" t="s">
        <v>120</v>
      </c>
    </row>
    <row collapsed="false" customFormat="false" customHeight="false" hidden="false" ht="12.1" outlineLevel="0" r="16">
      <c r="A16" s="11" t="n">
        <v>45110</v>
      </c>
      <c r="B16" s="6" t="n">
        <v>-4797.8</v>
      </c>
      <c r="C16" s="0" t="s">
        <v>121</v>
      </c>
      <c r="D16" s="11" t="n">
        <v>45175</v>
      </c>
      <c r="E16" s="6" t="n">
        <v>8241.51</v>
      </c>
      <c r="F16" s="0" t="s">
        <v>120</v>
      </c>
      <c r="G16" s="11" t="n">
        <v>45232</v>
      </c>
      <c r="H16" s="6" t="n">
        <v>5875.74</v>
      </c>
      <c r="I16" s="0" t="s">
        <v>120</v>
      </c>
      <c r="J16" s="11" t="n">
        <v>44845</v>
      </c>
      <c r="K16" s="6" t="n">
        <v>-1530.9</v>
      </c>
      <c r="L16" s="0" t="s">
        <v>66</v>
      </c>
      <c r="M16" s="11" t="n">
        <v>44916</v>
      </c>
      <c r="N16" s="6" t="n">
        <v>-3206.6</v>
      </c>
      <c r="O16" s="0" t="s">
        <v>121</v>
      </c>
      <c r="P16" s="11" t="n">
        <v>45005</v>
      </c>
      <c r="Q16" s="6" t="n">
        <v>-3262.37</v>
      </c>
      <c r="R16" s="0" t="s">
        <v>121</v>
      </c>
      <c r="S16" s="11" t="n">
        <v>45152</v>
      </c>
      <c r="T16" s="6" t="n">
        <v>5227.61</v>
      </c>
      <c r="U16" s="0" t="s">
        <v>120</v>
      </c>
      <c r="V16" s="11" t="n">
        <v>45617</v>
      </c>
      <c r="W16" s="6" t="n">
        <v>6354.78</v>
      </c>
      <c r="X16" s="0" t="s">
        <v>120</v>
      </c>
      <c r="Y16" s="11" t="n">
        <v>45110</v>
      </c>
      <c r="Z16" s="6" t="n">
        <v>-4809.59</v>
      </c>
      <c r="AA16" s="0" t="s">
        <v>121</v>
      </c>
      <c r="AB16" s="11" t="n">
        <v>45443</v>
      </c>
      <c r="AC16" s="6" t="n">
        <v>11295.65</v>
      </c>
      <c r="AD16" s="0" t="s">
        <v>120</v>
      </c>
      <c r="AE16" s="0"/>
      <c r="AF16" s="10" t="s">
        <f>=XIRR(AF2:AF15,AE2:AE15)</f>
      </c>
      <c r="AG16" s="0"/>
      <c r="AH16" s="0"/>
      <c r="AI16" s="10" t="s">
        <f>=XIRR(AI2:AI15,AH2:AH15)</f>
      </c>
      <c r="AJ16" s="0"/>
      <c r="AK16" s="0"/>
      <c r="AL16" s="0"/>
      <c r="AM16" s="0"/>
      <c r="AN16" s="11" t="n">
        <v>45034</v>
      </c>
      <c r="AO16" s="6" t="n">
        <v>-4767.61</v>
      </c>
      <c r="AP16" s="0" t="s">
        <v>121</v>
      </c>
      <c r="AQ16" s="0"/>
      <c r="AR16" s="0"/>
      <c r="AS16" s="0"/>
      <c r="AT16" s="0"/>
      <c r="AU16" s="0"/>
      <c r="AV16" s="0"/>
      <c r="AW16" s="11" t="n">
        <v>45804</v>
      </c>
      <c r="AX16" s="6" t="n">
        <v>-64586.69</v>
      </c>
      <c r="AY16" s="0" t="s">
        <v>121</v>
      </c>
      <c r="AZ16" s="11" t="n">
        <v>45086</v>
      </c>
      <c r="BA16" s="6" t="n">
        <v>-15002.49</v>
      </c>
      <c r="BB16" s="0" t="s">
        <v>121</v>
      </c>
      <c r="BC16" s="0"/>
      <c r="BD16" s="0"/>
      <c r="BE16" s="0"/>
      <c r="BF16" s="0"/>
      <c r="BG16" s="0"/>
      <c r="BH16" s="0"/>
      <c r="BI16" s="11" t="n">
        <v>45068</v>
      </c>
      <c r="BJ16" s="6" t="n">
        <v>3747.87</v>
      </c>
      <c r="BK16" s="0" t="s">
        <v>120</v>
      </c>
      <c r="BL16" s="0"/>
      <c r="BM16" s="10" t="s">
        <f>=XIRR(BM2:BM15,BL2:BL15)</f>
      </c>
      <c r="BN16" s="0"/>
      <c r="BO16" s="11" t="n">
        <v>45111</v>
      </c>
      <c r="BP16" s="6" t="n">
        <v>3116.56</v>
      </c>
      <c r="BQ16" s="0" t="s">
        <v>120</v>
      </c>
      <c r="BR16" s="0"/>
      <c r="BS16" s="0"/>
      <c r="BT16" s="0"/>
      <c r="BU16" s="0"/>
      <c r="BV16" s="0"/>
      <c r="BW16" s="0"/>
      <c r="BX16" s="0"/>
      <c r="BY16" s="0"/>
      <c r="BZ16" s="0"/>
      <c r="CA16" s="11" t="n">
        <v>45169</v>
      </c>
      <c r="CB16" s="6" t="n">
        <v>4315.16</v>
      </c>
      <c r="CC16" s="0" t="s">
        <v>120</v>
      </c>
      <c r="CD16" s="11" t="n">
        <v>45219</v>
      </c>
      <c r="CE16" s="6" t="n">
        <v>-7021.29</v>
      </c>
      <c r="CF16" s="0" t="s">
        <v>121</v>
      </c>
      <c r="CG16" s="0"/>
      <c r="CH16" s="0"/>
      <c r="CI16" s="0"/>
      <c r="CJ16" s="0"/>
      <c r="CK16" s="0"/>
      <c r="CL16" s="0"/>
      <c r="CM16" s="11" t="n">
        <v>45288</v>
      </c>
      <c r="CN16" s="6" t="n">
        <v>-28838.67</v>
      </c>
      <c r="CO16" s="0" t="s">
        <v>121</v>
      </c>
      <c r="CP16" s="0"/>
      <c r="CQ16" s="0"/>
      <c r="CR16" s="0"/>
      <c r="CS16" s="11" t="n">
        <v>45195</v>
      </c>
      <c r="CT16" s="6" t="n">
        <v>3670.23</v>
      </c>
      <c r="CU16" s="0" t="s">
        <v>120</v>
      </c>
      <c r="CV16" s="11" t="n">
        <v>45166</v>
      </c>
      <c r="CW16" s="6" t="n">
        <v>-12429.98</v>
      </c>
      <c r="CX16" s="0" t="s">
        <v>121</v>
      </c>
      <c r="CY16" s="11" t="n">
        <v>45154</v>
      </c>
      <c r="CZ16" s="6" t="n">
        <v>-10106.94</v>
      </c>
      <c r="DA16" s="0" t="s">
        <v>121</v>
      </c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11" t="n">
        <v>45169</v>
      </c>
      <c r="DX16" s="6" t="n">
        <v>-8634.68</v>
      </c>
      <c r="DY16" s="0" t="s">
        <v>121</v>
      </c>
      <c r="DZ16" s="0"/>
      <c r="EA16" s="0"/>
      <c r="EB16" s="0"/>
      <c r="EC16" s="11" t="n">
        <v>45181</v>
      </c>
      <c r="ED16" s="6" t="n">
        <v>-7560.22</v>
      </c>
      <c r="EE16" s="0" t="s">
        <v>121</v>
      </c>
      <c r="EF16" s="11" t="n">
        <v>45230</v>
      </c>
      <c r="EG16" s="6" t="n">
        <v>-3373.32</v>
      </c>
      <c r="EH16" s="0" t="s">
        <v>121</v>
      </c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11" t="n">
        <v>45650</v>
      </c>
      <c r="FH16" s="6" t="n">
        <v>-84797.58</v>
      </c>
      <c r="FI16" s="0" t="s">
        <v>121</v>
      </c>
    </row>
    <row collapsed="false" customFormat="false" customHeight="false" hidden="false" ht="12.1" outlineLevel="0" r="17">
      <c r="A17" s="11" t="n">
        <v>45111</v>
      </c>
      <c r="B17" s="6" t="n">
        <v>4753.58</v>
      </c>
      <c r="C17" s="0" t="s">
        <v>120</v>
      </c>
      <c r="D17" s="11" t="n">
        <v>45183</v>
      </c>
      <c r="E17" s="6" t="n">
        <v>7705.45</v>
      </c>
      <c r="F17" s="0" t="s">
        <v>120</v>
      </c>
      <c r="G17" s="11" t="n">
        <v>45259</v>
      </c>
      <c r="H17" s="6" t="n">
        <v>-8933.13</v>
      </c>
      <c r="I17" s="0" t="s">
        <v>121</v>
      </c>
      <c r="J17" s="11" t="n">
        <v>44844</v>
      </c>
      <c r="K17" s="6" t="n">
        <v>1476.88</v>
      </c>
      <c r="L17" s="0" t="s">
        <v>120</v>
      </c>
      <c r="M17" s="11" t="n">
        <v>44917</v>
      </c>
      <c r="N17" s="6" t="n">
        <v>3133.57</v>
      </c>
      <c r="O17" s="0" t="s">
        <v>120</v>
      </c>
      <c r="P17" s="11" t="n">
        <v>45008</v>
      </c>
      <c r="Q17" s="6" t="n">
        <v>-4139.93</v>
      </c>
      <c r="R17" s="0" t="s">
        <v>121</v>
      </c>
      <c r="S17" s="11" t="n">
        <v>45154</v>
      </c>
      <c r="T17" s="6" t="n">
        <v>2503.25</v>
      </c>
      <c r="U17" s="0" t="s">
        <v>120</v>
      </c>
      <c r="V17" s="11" t="n">
        <v>45622</v>
      </c>
      <c r="W17" s="6" t="n">
        <v>20264.13</v>
      </c>
      <c r="X17" s="0" t="s">
        <v>120</v>
      </c>
      <c r="Y17" s="11" t="n">
        <v>45148</v>
      </c>
      <c r="Z17" s="6" t="n">
        <v>10763.38</v>
      </c>
      <c r="AA17" s="0" t="s">
        <v>120</v>
      </c>
      <c r="AB17" s="11" t="n">
        <v>45446</v>
      </c>
      <c r="AC17" s="6" t="n">
        <v>23689.18</v>
      </c>
      <c r="AD17" s="0" t="s">
        <v>120</v>
      </c>
      <c r="AE17" s="0"/>
      <c r="AF17" s="8" t="s">
        <f>=-SUM(AF2:AF15)</f>
      </c>
      <c r="AG17" s="0" t="s">
        <v>123</v>
      </c>
      <c r="AH17" s="0"/>
      <c r="AI17" s="8" t="s">
        <f>=-SUM(AI2:AI15)</f>
      </c>
      <c r="AJ17" s="0" t="s">
        <v>123</v>
      </c>
      <c r="AK17" s="0"/>
      <c r="AL17" s="0"/>
      <c r="AM17" s="0"/>
      <c r="AN17" s="11" t="n">
        <v>45070</v>
      </c>
      <c r="AO17" s="6" t="n">
        <v>4197.1</v>
      </c>
      <c r="AP17" s="0" t="s">
        <v>120</v>
      </c>
      <c r="AQ17" s="0"/>
      <c r="AR17" s="0"/>
      <c r="AS17" s="0"/>
      <c r="AT17" s="0"/>
      <c r="AU17" s="0"/>
      <c r="AV17" s="0"/>
      <c r="AW17" s="11" t="n">
        <v>45810</v>
      </c>
      <c r="AX17" s="6" t="n">
        <v>-4095.45</v>
      </c>
      <c r="AY17" s="0" t="s">
        <v>95</v>
      </c>
      <c r="AZ17" s="11" t="n">
        <v>45086</v>
      </c>
      <c r="BA17" s="6" t="n">
        <v>14809.4</v>
      </c>
      <c r="BB17" s="0" t="s">
        <v>120</v>
      </c>
      <c r="BC17" s="0"/>
      <c r="BD17" s="0"/>
      <c r="BE17" s="0"/>
      <c r="BF17" s="0"/>
      <c r="BG17" s="0"/>
      <c r="BH17" s="0"/>
      <c r="BI17" s="11" t="n">
        <v>45069</v>
      </c>
      <c r="BJ17" s="6" t="n">
        <v>-3860.07</v>
      </c>
      <c r="BK17" s="0" t="s">
        <v>121</v>
      </c>
      <c r="BL17" s="0"/>
      <c r="BM17" s="8" t="s">
        <f>=-SUM(BM2:BM15)</f>
      </c>
      <c r="BN17" s="0" t="s">
        <v>123</v>
      </c>
      <c r="BO17" s="11" t="n">
        <v>45113</v>
      </c>
      <c r="BP17" s="6" t="n">
        <v>3139.07</v>
      </c>
      <c r="BQ17" s="0" t="s">
        <v>120</v>
      </c>
      <c r="BR17" s="0"/>
      <c r="BS17" s="0"/>
      <c r="BT17" s="0"/>
      <c r="BU17" s="0"/>
      <c r="BV17" s="0"/>
      <c r="BW17" s="0"/>
      <c r="BX17" s="0"/>
      <c r="BY17" s="0"/>
      <c r="BZ17" s="0"/>
      <c r="CA17" s="11" t="n">
        <v>45169</v>
      </c>
      <c r="CB17" s="6" t="n">
        <v>-4372.81</v>
      </c>
      <c r="CC17" s="0" t="s">
        <v>121</v>
      </c>
      <c r="CD17" s="11" t="n">
        <v>45226</v>
      </c>
      <c r="CE17" s="6" t="n">
        <v>6731.76</v>
      </c>
      <c r="CF17" s="0" t="s">
        <v>120</v>
      </c>
      <c r="CG17" s="0"/>
      <c r="CH17" s="0"/>
      <c r="CI17" s="0"/>
      <c r="CJ17" s="0"/>
      <c r="CK17" s="0"/>
      <c r="CL17" s="0"/>
      <c r="CM17" s="0"/>
      <c r="CN17" s="10" t="s">
        <f>=XIRR(CN2:CN16,CM2:CM16)</f>
      </c>
      <c r="CO17" s="0"/>
      <c r="CP17" s="0"/>
      <c r="CQ17" s="0"/>
      <c r="CR17" s="0"/>
      <c r="CS17" s="11" t="n">
        <v>45195</v>
      </c>
      <c r="CT17" s="6" t="n">
        <v>-3706.15</v>
      </c>
      <c r="CU17" s="0" t="s">
        <v>121</v>
      </c>
      <c r="CV17" s="11" t="n">
        <v>45167</v>
      </c>
      <c r="CW17" s="6" t="n">
        <v>6638.52</v>
      </c>
      <c r="CX17" s="0" t="s">
        <v>120</v>
      </c>
      <c r="CY17" s="11" t="n">
        <v>45154</v>
      </c>
      <c r="CZ17" s="6" t="n">
        <v>9892.94</v>
      </c>
      <c r="DA17" s="0" t="s">
        <v>120</v>
      </c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11" t="n">
        <v>45176</v>
      </c>
      <c r="DX17" s="6" t="n">
        <v>4267.13</v>
      </c>
      <c r="DY17" s="0" t="s">
        <v>120</v>
      </c>
      <c r="DZ17" s="0"/>
      <c r="EA17" s="0"/>
      <c r="EB17" s="0"/>
      <c r="EC17" s="11" t="n">
        <v>45181</v>
      </c>
      <c r="ED17" s="6" t="n">
        <v>7455.73</v>
      </c>
      <c r="EE17" s="0" t="s">
        <v>120</v>
      </c>
      <c r="EF17" s="11" t="n">
        <v>45231</v>
      </c>
      <c r="EG17" s="6" t="n">
        <v>-3368.32</v>
      </c>
      <c r="EH17" s="0" t="s">
        <v>121</v>
      </c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11" t="n">
        <v>45650</v>
      </c>
      <c r="FH17" s="6" t="n">
        <v>84762.36</v>
      </c>
      <c r="FI17" s="0" t="s">
        <v>120</v>
      </c>
    </row>
    <row collapsed="false" customFormat="false" customHeight="false" hidden="false" ht="12.1" outlineLevel="0" r="18">
      <c r="A18" s="11" t="n">
        <v>45154</v>
      </c>
      <c r="B18" s="6" t="n">
        <v>5146.57</v>
      </c>
      <c r="C18" s="0" t="s">
        <v>120</v>
      </c>
      <c r="D18" s="11" t="n">
        <v>45191</v>
      </c>
      <c r="E18" s="6" t="n">
        <v>-7822.49</v>
      </c>
      <c r="F18" s="0" t="s">
        <v>121</v>
      </c>
      <c r="G18" s="11" t="n">
        <v>45288</v>
      </c>
      <c r="H18" s="6" t="n">
        <v>-7892.04</v>
      </c>
      <c r="I18" s="0" t="s">
        <v>121</v>
      </c>
      <c r="J18" s="11" t="n">
        <v>44902</v>
      </c>
      <c r="K18" s="6" t="n">
        <v>1630.51</v>
      </c>
      <c r="L18" s="0" t="s">
        <v>120</v>
      </c>
      <c r="M18" s="11" t="n">
        <v>44963</v>
      </c>
      <c r="N18" s="6" t="n">
        <v>-2168.91</v>
      </c>
      <c r="O18" s="0" t="s">
        <v>121</v>
      </c>
      <c r="P18" s="11" t="n">
        <v>45013</v>
      </c>
      <c r="Q18" s="6" t="n">
        <v>4074.04</v>
      </c>
      <c r="R18" s="0" t="s">
        <v>120</v>
      </c>
      <c r="S18" s="11" t="n">
        <v>45155</v>
      </c>
      <c r="T18" s="6" t="n">
        <v>-2564.72</v>
      </c>
      <c r="U18" s="0" t="s">
        <v>121</v>
      </c>
      <c r="V18" s="11" t="n">
        <v>45665</v>
      </c>
      <c r="W18" s="6" t="n">
        <v>-1043.4</v>
      </c>
      <c r="X18" s="0" t="s">
        <v>93</v>
      </c>
      <c r="Y18" s="11" t="n">
        <v>45148</v>
      </c>
      <c r="Z18" s="6" t="n">
        <v>-5427.28</v>
      </c>
      <c r="AA18" s="0" t="s">
        <v>121</v>
      </c>
      <c r="AB18" s="11" t="n">
        <v>45462</v>
      </c>
      <c r="AC18" s="6" t="n">
        <v>6542.07</v>
      </c>
      <c r="AD18" s="0" t="s">
        <v>120</v>
      </c>
      <c r="AE18" s="0"/>
      <c r="AF18" s="0"/>
      <c r="AG18" s="0"/>
      <c r="AH18" s="0"/>
      <c r="AI18" s="0"/>
      <c r="AJ18" s="0"/>
      <c r="AK18" s="0"/>
      <c r="AL18" s="0"/>
      <c r="AM18" s="0"/>
      <c r="AN18" s="11" t="n">
        <v>45071</v>
      </c>
      <c r="AO18" s="6" t="n">
        <v>8050.02</v>
      </c>
      <c r="AP18" s="0" t="s">
        <v>120</v>
      </c>
      <c r="AQ18" s="0"/>
      <c r="AR18" s="0"/>
      <c r="AS18" s="0"/>
      <c r="AT18" s="0"/>
      <c r="AU18" s="0"/>
      <c r="AV18" s="0"/>
      <c r="AW18" s="11" t="n">
        <v>45810</v>
      </c>
      <c r="AX18" s="6" t="n">
        <v>3292.65</v>
      </c>
      <c r="AY18" s="0" t="s">
        <v>120</v>
      </c>
      <c r="AZ18" s="11" t="n">
        <v>45090</v>
      </c>
      <c r="BA18" s="6" t="n">
        <v>-15058.47</v>
      </c>
      <c r="BB18" s="0" t="s">
        <v>121</v>
      </c>
      <c r="BC18" s="0"/>
      <c r="BD18" s="0"/>
      <c r="BE18" s="0"/>
      <c r="BF18" s="0"/>
      <c r="BG18" s="0"/>
      <c r="BH18" s="0"/>
      <c r="BI18" s="11" t="n">
        <v>45075</v>
      </c>
      <c r="BJ18" s="6" t="n">
        <v>-3880.06</v>
      </c>
      <c r="BK18" s="0" t="s">
        <v>121</v>
      </c>
      <c r="BL18" s="0"/>
      <c r="BM18" s="0"/>
      <c r="BN18" s="0"/>
      <c r="BO18" s="11" t="n">
        <v>45114</v>
      </c>
      <c r="BP18" s="6" t="n">
        <v>3107.02</v>
      </c>
      <c r="BQ18" s="0" t="s">
        <v>120</v>
      </c>
      <c r="BR18" s="0"/>
      <c r="BS18" s="0"/>
      <c r="BT18" s="0"/>
      <c r="BU18" s="0"/>
      <c r="BV18" s="0"/>
      <c r="BW18" s="0"/>
      <c r="BX18" s="0"/>
      <c r="BY18" s="0"/>
      <c r="BZ18" s="0"/>
      <c r="CA18" s="11" t="n">
        <v>45204</v>
      </c>
      <c r="CB18" s="6" t="n">
        <v>3303.25</v>
      </c>
      <c r="CC18" s="0" t="s">
        <v>120</v>
      </c>
      <c r="CD18" s="11" t="n">
        <v>45261</v>
      </c>
      <c r="CE18" s="6" t="n">
        <v>4690.14</v>
      </c>
      <c r="CF18" s="0" t="s">
        <v>120</v>
      </c>
      <c r="CG18" s="0"/>
      <c r="CH18" s="0"/>
      <c r="CI18" s="0"/>
      <c r="CJ18" s="0"/>
      <c r="CK18" s="0"/>
      <c r="CL18" s="0"/>
      <c r="CM18" s="0"/>
      <c r="CN18" s="8" t="s">
        <f>=-SUM(CN2:CN16)</f>
      </c>
      <c r="CO18" s="0" t="s">
        <v>123</v>
      </c>
      <c r="CP18" s="0"/>
      <c r="CQ18" s="0"/>
      <c r="CR18" s="0"/>
      <c r="CS18" s="0"/>
      <c r="CT18" s="10" t="s">
        <f>=XIRR(CT2:CT17,CS2:CS17)</f>
      </c>
      <c r="CU18" s="0"/>
      <c r="CV18" s="11" t="n">
        <v>45168</v>
      </c>
      <c r="CW18" s="6" t="n">
        <v>-7036.47</v>
      </c>
      <c r="CX18" s="0" t="s">
        <v>121</v>
      </c>
      <c r="CY18" s="11" t="n">
        <v>45159</v>
      </c>
      <c r="CZ18" s="6" t="n">
        <v>-10186.9</v>
      </c>
      <c r="DA18" s="0" t="s">
        <v>121</v>
      </c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11" t="n">
        <v>45183</v>
      </c>
      <c r="DX18" s="6" t="n">
        <v>3814.41</v>
      </c>
      <c r="DY18" s="0" t="s">
        <v>120</v>
      </c>
      <c r="DZ18" s="0"/>
      <c r="EA18" s="0"/>
      <c r="EB18" s="0"/>
      <c r="EC18" s="11" t="n">
        <v>45182</v>
      </c>
      <c r="ED18" s="6" t="n">
        <v>-49155.4</v>
      </c>
      <c r="EE18" s="0" t="s">
        <v>121</v>
      </c>
      <c r="EF18" s="11" t="n">
        <v>45244</v>
      </c>
      <c r="EG18" s="6" t="n">
        <v>25392.69</v>
      </c>
      <c r="EH18" s="0" t="s">
        <v>120</v>
      </c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11" t="n">
        <v>45747</v>
      </c>
      <c r="FH18" s="6" t="n">
        <v>-37704</v>
      </c>
      <c r="FI18" s="0" t="s">
        <v>121</v>
      </c>
    </row>
    <row collapsed="false" customFormat="false" customHeight="false" hidden="false" ht="12.1" outlineLevel="0" r="19">
      <c r="A19" s="11" t="n">
        <v>45272</v>
      </c>
      <c r="B19" s="6" t="n">
        <v>-5160.22</v>
      </c>
      <c r="C19" s="0" t="s">
        <v>121</v>
      </c>
      <c r="D19" s="11" t="n">
        <v>45195</v>
      </c>
      <c r="E19" s="6" t="n">
        <v>-4104.95</v>
      </c>
      <c r="F19" s="0" t="s">
        <v>121</v>
      </c>
      <c r="G19" s="0"/>
      <c r="H19" s="10" t="s">
        <f>=XIRR(H2:H18,G2:G18)</f>
      </c>
      <c r="I19" s="0"/>
      <c r="J19" s="11" t="n">
        <v>44963</v>
      </c>
      <c r="K19" s="6" t="n">
        <v>3197.6</v>
      </c>
      <c r="L19" s="0" t="s">
        <v>120</v>
      </c>
      <c r="M19" s="11" t="n">
        <v>44971</v>
      </c>
      <c r="N19" s="6" t="n">
        <v>2129.06</v>
      </c>
      <c r="O19" s="0" t="s">
        <v>120</v>
      </c>
      <c r="P19" s="11" t="n">
        <v>45016</v>
      </c>
      <c r="Q19" s="6" t="n">
        <v>4027.02</v>
      </c>
      <c r="R19" s="0" t="s">
        <v>120</v>
      </c>
      <c r="S19" s="11" t="n">
        <v>45156</v>
      </c>
      <c r="T19" s="6" t="n">
        <v>2526.76</v>
      </c>
      <c r="U19" s="0" t="s">
        <v>120</v>
      </c>
      <c r="V19" s="11" t="n">
        <v>45701</v>
      </c>
      <c r="W19" s="6" t="n">
        <v>-21019.49</v>
      </c>
      <c r="X19" s="0" t="s">
        <v>121</v>
      </c>
      <c r="Y19" s="11" t="n">
        <v>45149</v>
      </c>
      <c r="Z19" s="6" t="n">
        <v>-5453.27</v>
      </c>
      <c r="AA19" s="0" t="s">
        <v>121</v>
      </c>
      <c r="AB19" s="11" t="n">
        <v>45482</v>
      </c>
      <c r="AC19" s="6" t="n">
        <v>-5802</v>
      </c>
      <c r="AD19" s="0" t="s">
        <v>83</v>
      </c>
      <c r="AE19" s="0"/>
      <c r="AF19" s="0"/>
      <c r="AG19" s="0"/>
      <c r="AH19" s="0"/>
      <c r="AI19" s="0"/>
      <c r="AJ19" s="0"/>
      <c r="AK19" s="0"/>
      <c r="AL19" s="0"/>
      <c r="AM19" s="0"/>
      <c r="AN19" s="11" t="n">
        <v>45071</v>
      </c>
      <c r="AO19" s="6" t="n">
        <v>-4069.96</v>
      </c>
      <c r="AP19" s="0" t="s">
        <v>121</v>
      </c>
      <c r="AQ19" s="0"/>
      <c r="AR19" s="0"/>
      <c r="AS19" s="0"/>
      <c r="AT19" s="0"/>
      <c r="AU19" s="0"/>
      <c r="AV19" s="0"/>
      <c r="AW19" s="11" t="n">
        <v>45817</v>
      </c>
      <c r="AX19" s="6" t="n">
        <v>31565.78</v>
      </c>
      <c r="AY19" s="0" t="s">
        <v>120</v>
      </c>
      <c r="AZ19" s="11" t="n">
        <v>45103</v>
      </c>
      <c r="BA19" s="6" t="n">
        <v>29802.89</v>
      </c>
      <c r="BB19" s="0" t="s">
        <v>120</v>
      </c>
      <c r="BC19" s="0"/>
      <c r="BD19" s="0"/>
      <c r="BE19" s="0"/>
      <c r="BF19" s="0"/>
      <c r="BG19" s="0"/>
      <c r="BH19" s="0"/>
      <c r="BI19" s="11" t="n">
        <v>45082</v>
      </c>
      <c r="BJ19" s="6" t="n">
        <v>3827.91</v>
      </c>
      <c r="BK19" s="0" t="s">
        <v>120</v>
      </c>
      <c r="BL19" s="0"/>
      <c r="BM19" s="0"/>
      <c r="BN19" s="0"/>
      <c r="BO19" s="11" t="n">
        <v>45118</v>
      </c>
      <c r="BP19" s="6" t="n">
        <v>-150</v>
      </c>
      <c r="BQ19" s="0" t="s">
        <v>77</v>
      </c>
      <c r="BR19" s="0"/>
      <c r="BS19" s="0"/>
      <c r="BT19" s="0"/>
      <c r="BU19" s="0"/>
      <c r="BV19" s="0"/>
      <c r="BW19" s="0"/>
      <c r="BX19" s="0"/>
      <c r="BY19" s="0"/>
      <c r="BZ19" s="0"/>
      <c r="CA19" s="11" t="n">
        <v>45210</v>
      </c>
      <c r="CB19" s="6" t="n">
        <v>-3373.51</v>
      </c>
      <c r="CC19" s="0" t="s">
        <v>121</v>
      </c>
      <c r="CD19" s="11" t="n">
        <v>45267</v>
      </c>
      <c r="CE19" s="6" t="n">
        <v>4253.13</v>
      </c>
      <c r="CF19" s="0" t="s">
        <v>120</v>
      </c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8" t="s">
        <f>=-SUM(CT2:CT17)</f>
      </c>
      <c r="CU19" s="0" t="s">
        <v>123</v>
      </c>
      <c r="CV19" s="0"/>
      <c r="CW19" s="10" t="s">
        <f>=XIRR(CW2:CW18,CV2:CV18)</f>
      </c>
      <c r="CX19" s="0"/>
      <c r="CY19" s="11" t="n">
        <v>45161</v>
      </c>
      <c r="CZ19" s="6" t="n">
        <v>-11234.38</v>
      </c>
      <c r="DA19" s="0" t="s">
        <v>121</v>
      </c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11" t="n">
        <v>45187</v>
      </c>
      <c r="DX19" s="6" t="n">
        <v>-4031.98</v>
      </c>
      <c r="DY19" s="0" t="s">
        <v>121</v>
      </c>
      <c r="DZ19" s="0"/>
      <c r="EA19" s="0"/>
      <c r="EB19" s="0"/>
      <c r="EC19" s="11" t="n">
        <v>45182</v>
      </c>
      <c r="ED19" s="6" t="n">
        <v>29818.91</v>
      </c>
      <c r="EE19" s="0" t="s">
        <v>120</v>
      </c>
      <c r="EF19" s="11" t="n">
        <v>45244</v>
      </c>
      <c r="EG19" s="6" t="n">
        <v>-25574.64</v>
      </c>
      <c r="EH19" s="0" t="s">
        <v>121</v>
      </c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11" t="n">
        <v>45749</v>
      </c>
      <c r="FH19" s="6" t="n">
        <v>-12551.72</v>
      </c>
      <c r="FI19" s="0" t="s">
        <v>121</v>
      </c>
    </row>
    <row collapsed="false" customFormat="false" customHeight="false" hidden="false" ht="12.1" outlineLevel="0" r="20">
      <c r="A20" s="11" t="n">
        <v>45281</v>
      </c>
      <c r="B20" s="6" t="n">
        <v>-10613.49</v>
      </c>
      <c r="C20" s="0" t="s">
        <v>121</v>
      </c>
      <c r="D20" s="11" t="n">
        <v>45201</v>
      </c>
      <c r="E20" s="6" t="n">
        <v>-4171.51</v>
      </c>
      <c r="F20" s="0" t="s">
        <v>121</v>
      </c>
      <c r="G20" s="0"/>
      <c r="H20" s="8" t="s">
        <f>=-SUM(H2:H18)</f>
      </c>
      <c r="I20" s="0" t="s">
        <v>123</v>
      </c>
      <c r="J20" s="11" t="n">
        <v>44965</v>
      </c>
      <c r="K20" s="6" t="n">
        <v>3164.58</v>
      </c>
      <c r="L20" s="0" t="s">
        <v>120</v>
      </c>
      <c r="M20" s="11" t="n">
        <v>44972</v>
      </c>
      <c r="N20" s="6" t="n">
        <v>3130.56</v>
      </c>
      <c r="O20" s="0" t="s">
        <v>120</v>
      </c>
      <c r="P20" s="11" t="n">
        <v>45022</v>
      </c>
      <c r="Q20" s="6" t="n">
        <v>-4122.94</v>
      </c>
      <c r="R20" s="0" t="s">
        <v>121</v>
      </c>
      <c r="S20" s="11" t="n">
        <v>45159</v>
      </c>
      <c r="T20" s="6" t="n">
        <v>-2589.7</v>
      </c>
      <c r="U20" s="0" t="s">
        <v>121</v>
      </c>
      <c r="V20" s="11" t="n">
        <v>45714</v>
      </c>
      <c r="W20" s="6" t="n">
        <v>20719.35</v>
      </c>
      <c r="X20" s="0" t="s">
        <v>120</v>
      </c>
      <c r="Y20" s="11" t="n">
        <v>45152</v>
      </c>
      <c r="Z20" s="6" t="n">
        <v>5442.72</v>
      </c>
      <c r="AA20" s="0" t="s">
        <v>120</v>
      </c>
      <c r="AB20" s="11" t="n">
        <v>45488</v>
      </c>
      <c r="AC20" s="6" t="n">
        <v>5064.03</v>
      </c>
      <c r="AD20" s="0" t="s">
        <v>120</v>
      </c>
      <c r="AE20" s="0"/>
      <c r="AF20" s="0"/>
      <c r="AG20" s="0"/>
      <c r="AH20" s="0"/>
      <c r="AI20" s="0"/>
      <c r="AJ20" s="0"/>
      <c r="AK20" s="0"/>
      <c r="AL20" s="0"/>
      <c r="AM20" s="0"/>
      <c r="AN20" s="11" t="n">
        <v>45072</v>
      </c>
      <c r="AO20" s="6" t="n">
        <v>-4149.92</v>
      </c>
      <c r="AP20" s="0" t="s">
        <v>121</v>
      </c>
      <c r="AQ20" s="0"/>
      <c r="AR20" s="0"/>
      <c r="AS20" s="0"/>
      <c r="AT20" s="0"/>
      <c r="AU20" s="0"/>
      <c r="AV20" s="0"/>
      <c r="AW20" s="11" t="n">
        <v>45847</v>
      </c>
      <c r="AX20" s="6" t="n">
        <v>30817.32</v>
      </c>
      <c r="AY20" s="0" t="s">
        <v>120</v>
      </c>
      <c r="AZ20" s="11" t="n">
        <v>45105</v>
      </c>
      <c r="BA20" s="6" t="n">
        <v>-14920.54</v>
      </c>
      <c r="BB20" s="0" t="s">
        <v>121</v>
      </c>
      <c r="BC20" s="0"/>
      <c r="BD20" s="0"/>
      <c r="BE20" s="0"/>
      <c r="BF20" s="0"/>
      <c r="BG20" s="0"/>
      <c r="BH20" s="0"/>
      <c r="BI20" s="11" t="n">
        <v>45083</v>
      </c>
      <c r="BJ20" s="6" t="n">
        <v>7402.83</v>
      </c>
      <c r="BK20" s="0" t="s">
        <v>120</v>
      </c>
      <c r="BL20" s="0"/>
      <c r="BM20" s="0"/>
      <c r="BN20" s="0"/>
      <c r="BO20" s="11" t="n">
        <v>45120</v>
      </c>
      <c r="BP20" s="6" t="n">
        <v>3116.56</v>
      </c>
      <c r="BQ20" s="0" t="s">
        <v>120</v>
      </c>
      <c r="BR20" s="0"/>
      <c r="BS20" s="0"/>
      <c r="BT20" s="0"/>
      <c r="BU20" s="0"/>
      <c r="BV20" s="0"/>
      <c r="BW20" s="0"/>
      <c r="BX20" s="0"/>
      <c r="BY20" s="0"/>
      <c r="BZ20" s="0"/>
      <c r="CA20" s="11" t="n">
        <v>45218</v>
      </c>
      <c r="CB20" s="6" t="n">
        <v>4155.08</v>
      </c>
      <c r="CC20" s="0" t="s">
        <v>120</v>
      </c>
      <c r="CD20" s="11" t="n">
        <v>45267</v>
      </c>
      <c r="CE20" s="6" t="n">
        <v>-20043.57</v>
      </c>
      <c r="CF20" s="0" t="s">
        <v>121</v>
      </c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8" t="s">
        <f>=-SUM(CW2:CW18)</f>
      </c>
      <c r="CX20" s="0" t="s">
        <v>123</v>
      </c>
      <c r="CY20" s="11" t="n">
        <v>45254</v>
      </c>
      <c r="CZ20" s="6" t="n">
        <v>5482.74</v>
      </c>
      <c r="DA20" s="0" t="s">
        <v>120</v>
      </c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11" t="n">
        <v>45187</v>
      </c>
      <c r="DX20" s="6" t="n">
        <v>3986.99</v>
      </c>
      <c r="DY20" s="0" t="s">
        <v>120</v>
      </c>
      <c r="DZ20" s="0"/>
      <c r="EA20" s="0"/>
      <c r="EB20" s="0"/>
      <c r="EC20" s="11" t="n">
        <v>45183</v>
      </c>
      <c r="ED20" s="6" t="n">
        <v>41444.72</v>
      </c>
      <c r="EE20" s="0" t="s">
        <v>120</v>
      </c>
      <c r="EF20" s="11" t="n">
        <v>45288</v>
      </c>
      <c r="EG20" s="6" t="n">
        <v>-20929.53</v>
      </c>
      <c r="EH20" s="0" t="s">
        <v>121</v>
      </c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11" t="n">
        <v>45751</v>
      </c>
      <c r="FH20" s="6" t="n">
        <v>24212.1</v>
      </c>
      <c r="FI20" s="0" t="s">
        <v>120</v>
      </c>
    </row>
    <row collapsed="false" customFormat="false" customHeight="false" hidden="false" ht="12.1" outlineLevel="0" r="21">
      <c r="A21" s="11" t="n">
        <v>45370</v>
      </c>
      <c r="B21" s="6" t="n">
        <v>2963.68</v>
      </c>
      <c r="C21" s="0" t="s">
        <v>120</v>
      </c>
      <c r="D21" s="11" t="n">
        <v>45202</v>
      </c>
      <c r="E21" s="6" t="n">
        <v>4106.65</v>
      </c>
      <c r="F21" s="0" t="s">
        <v>120</v>
      </c>
      <c r="G21" s="0"/>
      <c r="H21" s="0"/>
      <c r="I21" s="0"/>
      <c r="J21" s="11" t="n">
        <v>44971</v>
      </c>
      <c r="K21" s="6" t="n">
        <v>3133.17</v>
      </c>
      <c r="L21" s="0" t="s">
        <v>120</v>
      </c>
      <c r="M21" s="11" t="n">
        <v>45000</v>
      </c>
      <c r="N21" s="6" t="n">
        <v>4182.09</v>
      </c>
      <c r="O21" s="0" t="s">
        <v>120</v>
      </c>
      <c r="P21" s="11" t="n">
        <v>45022</v>
      </c>
      <c r="Q21" s="6" t="n">
        <v>8216.11</v>
      </c>
      <c r="R21" s="0" t="s">
        <v>120</v>
      </c>
      <c r="S21" s="11" t="n">
        <v>45161</v>
      </c>
      <c r="T21" s="6" t="n">
        <v>-10684.65</v>
      </c>
      <c r="U21" s="0" t="s">
        <v>121</v>
      </c>
      <c r="V21" s="11" t="n">
        <v>45720</v>
      </c>
      <c r="W21" s="6" t="n">
        <v>-40395.79</v>
      </c>
      <c r="X21" s="0" t="s">
        <v>121</v>
      </c>
      <c r="Y21" s="11" t="n">
        <v>45155</v>
      </c>
      <c r="Z21" s="6" t="n">
        <v>5092.55</v>
      </c>
      <c r="AA21" s="0" t="s">
        <v>120</v>
      </c>
      <c r="AB21" s="11" t="n">
        <v>45523</v>
      </c>
      <c r="AC21" s="6" t="n">
        <v>4874.94</v>
      </c>
      <c r="AD21" s="0" t="s">
        <v>120</v>
      </c>
      <c r="AE21" s="0"/>
      <c r="AF21" s="0"/>
      <c r="AG21" s="0"/>
      <c r="AH21" s="0"/>
      <c r="AI21" s="0"/>
      <c r="AJ21" s="0"/>
      <c r="AK21" s="0"/>
      <c r="AL21" s="0"/>
      <c r="AM21" s="0"/>
      <c r="AN21" s="11" t="n">
        <v>45078</v>
      </c>
      <c r="AO21" s="6" t="n">
        <v>-4327.83</v>
      </c>
      <c r="AP21" s="0" t="s">
        <v>121</v>
      </c>
      <c r="AQ21" s="0"/>
      <c r="AR21" s="0"/>
      <c r="AS21" s="0"/>
      <c r="AT21" s="0"/>
      <c r="AU21" s="0"/>
      <c r="AV21" s="0"/>
      <c r="AW21" s="11" t="n">
        <v>45876</v>
      </c>
      <c r="AX21" s="6" t="n">
        <v>-103408.61</v>
      </c>
      <c r="AY21" s="0" t="s">
        <v>121</v>
      </c>
      <c r="AZ21" s="11" t="n">
        <v>45107</v>
      </c>
      <c r="BA21" s="6" t="n">
        <v>14789.39</v>
      </c>
      <c r="BB21" s="0" t="s">
        <v>120</v>
      </c>
      <c r="BC21" s="0"/>
      <c r="BD21" s="0"/>
      <c r="BE21" s="0"/>
      <c r="BF21" s="0"/>
      <c r="BG21" s="0"/>
      <c r="BH21" s="0"/>
      <c r="BI21" s="11" t="n">
        <v>45107</v>
      </c>
      <c r="BJ21" s="6" t="n">
        <v>3583.79</v>
      </c>
      <c r="BK21" s="0" t="s">
        <v>120</v>
      </c>
      <c r="BL21" s="0"/>
      <c r="BM21" s="0"/>
      <c r="BN21" s="0"/>
      <c r="BO21" s="11" t="n">
        <v>45131</v>
      </c>
      <c r="BP21" s="6" t="n">
        <v>-13078.46</v>
      </c>
      <c r="BQ21" s="0" t="s">
        <v>121</v>
      </c>
      <c r="BR21" s="0"/>
      <c r="BS21" s="0"/>
      <c r="BT21" s="0"/>
      <c r="BU21" s="0"/>
      <c r="BV21" s="0"/>
      <c r="BW21" s="0"/>
      <c r="BX21" s="0"/>
      <c r="BY21" s="0"/>
      <c r="BZ21" s="0"/>
      <c r="CA21" s="11" t="n">
        <v>45288</v>
      </c>
      <c r="CB21" s="6" t="n">
        <v>-3687.16</v>
      </c>
      <c r="CC21" s="0" t="s">
        <v>121</v>
      </c>
      <c r="CD21" s="0"/>
      <c r="CE21" s="10" t="s">
        <f>=XIRR(CE2:CE20,CD2:CD20)</f>
      </c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11" t="n">
        <v>45280</v>
      </c>
      <c r="CZ21" s="6" t="n">
        <v>-5873.06</v>
      </c>
      <c r="DA21" s="0" t="s">
        <v>121</v>
      </c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11" t="n">
        <v>45190</v>
      </c>
      <c r="DX21" s="6" t="n">
        <v>-3872.56</v>
      </c>
      <c r="DY21" s="0" t="s">
        <v>121</v>
      </c>
      <c r="DZ21" s="0"/>
      <c r="EA21" s="0"/>
      <c r="EB21" s="0"/>
      <c r="EC21" s="11" t="n">
        <v>45183</v>
      </c>
      <c r="ED21" s="6" t="n">
        <v>-21559.21</v>
      </c>
      <c r="EE21" s="0" t="s">
        <v>121</v>
      </c>
      <c r="EF21" s="0"/>
      <c r="EG21" s="10" t="s">
        <f>=XIRR(EG2:EG20,EF2:EF20)</f>
      </c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11" t="n">
        <v>45769</v>
      </c>
      <c r="FH21" s="6" t="n">
        <v>-39460.26</v>
      </c>
      <c r="FI21" s="0" t="s">
        <v>121</v>
      </c>
    </row>
    <row collapsed="false" customFormat="false" customHeight="false" hidden="false" ht="12.1" outlineLevel="0" r="22">
      <c r="A22" s="11" t="n">
        <v>45461</v>
      </c>
      <c r="B22" s="6" t="n">
        <v>6304.76</v>
      </c>
      <c r="C22" s="0" t="s">
        <v>120</v>
      </c>
      <c r="D22" s="11" t="n">
        <v>45216</v>
      </c>
      <c r="E22" s="6" t="n">
        <v>-4203.3</v>
      </c>
      <c r="F22" s="0" t="s">
        <v>121</v>
      </c>
      <c r="G22" s="0"/>
      <c r="H22" s="0"/>
      <c r="I22" s="0"/>
      <c r="J22" s="11" t="n">
        <v>44972</v>
      </c>
      <c r="K22" s="6" t="n">
        <v>3051.12</v>
      </c>
      <c r="L22" s="0" t="s">
        <v>120</v>
      </c>
      <c r="M22" s="11" t="n">
        <v>45005</v>
      </c>
      <c r="N22" s="6" t="n">
        <v>-4321.04</v>
      </c>
      <c r="O22" s="0" t="s">
        <v>121</v>
      </c>
      <c r="P22" s="11" t="n">
        <v>45023</v>
      </c>
      <c r="Q22" s="6" t="n">
        <v>-4122.93</v>
      </c>
      <c r="R22" s="0" t="s">
        <v>121</v>
      </c>
      <c r="S22" s="11" t="n">
        <v>45175</v>
      </c>
      <c r="T22" s="6" t="n">
        <v>2646.32</v>
      </c>
      <c r="U22" s="0" t="s">
        <v>120</v>
      </c>
      <c r="V22" s="11" t="n">
        <v>46077</v>
      </c>
      <c r="W22" s="6" t="n">
        <v>51960.78</v>
      </c>
      <c r="X22" s="0" t="s">
        <v>120</v>
      </c>
      <c r="Y22" s="11" t="n">
        <v>45159</v>
      </c>
      <c r="Z22" s="6" t="n">
        <v>-10754.62</v>
      </c>
      <c r="AA22" s="0" t="s">
        <v>121</v>
      </c>
      <c r="AB22" s="11" t="n">
        <v>45596</v>
      </c>
      <c r="AC22" s="6" t="n">
        <v>17233.31</v>
      </c>
      <c r="AD22" s="0" t="s">
        <v>120</v>
      </c>
      <c r="AE22" s="0"/>
      <c r="AF22" s="0"/>
      <c r="AG22" s="0"/>
      <c r="AH22" s="0"/>
      <c r="AI22" s="0"/>
      <c r="AJ22" s="0"/>
      <c r="AK22" s="0"/>
      <c r="AL22" s="0"/>
      <c r="AM22" s="0"/>
      <c r="AN22" s="11" t="n">
        <v>45106</v>
      </c>
      <c r="AO22" s="6" t="n">
        <v>-5131.43</v>
      </c>
      <c r="AP22" s="0" t="s">
        <v>121</v>
      </c>
      <c r="AQ22" s="0"/>
      <c r="AR22" s="0"/>
      <c r="AS22" s="0"/>
      <c r="AT22" s="0"/>
      <c r="AU22" s="0"/>
      <c r="AV22" s="0"/>
      <c r="AW22" s="11" t="n">
        <v>45891</v>
      </c>
      <c r="AX22" s="6" t="n">
        <v>33603.44</v>
      </c>
      <c r="AY22" s="0" t="s">
        <v>120</v>
      </c>
      <c r="AZ22" s="11" t="n">
        <v>45113</v>
      </c>
      <c r="BA22" s="6" t="n">
        <v>-15152.42</v>
      </c>
      <c r="BB22" s="0" t="s">
        <v>121</v>
      </c>
      <c r="BC22" s="0"/>
      <c r="BD22" s="0"/>
      <c r="BE22" s="0"/>
      <c r="BF22" s="0"/>
      <c r="BG22" s="0"/>
      <c r="BH22" s="0"/>
      <c r="BI22" s="11" t="n">
        <v>45119</v>
      </c>
      <c r="BJ22" s="6" t="n">
        <v>-3724.14</v>
      </c>
      <c r="BK22" s="0" t="s">
        <v>121</v>
      </c>
      <c r="BL22" s="0"/>
      <c r="BM22" s="0"/>
      <c r="BN22" s="0"/>
      <c r="BO22" s="11" t="n">
        <v>45152</v>
      </c>
      <c r="BP22" s="6" t="n">
        <v>7961.48</v>
      </c>
      <c r="BQ22" s="0" t="s">
        <v>120</v>
      </c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10" t="s">
        <f>=XIRR(CB2:CB21,CA2:CA21)</f>
      </c>
      <c r="CC22" s="0"/>
      <c r="CD22" s="0"/>
      <c r="CE22" s="8" t="s">
        <f>=-SUM(CE2:CE20)</f>
      </c>
      <c r="CF22" s="0" t="s">
        <v>123</v>
      </c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10" t="s">
        <f>=XIRR(CZ2:CZ21,CY2:CY21)</f>
      </c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11" t="n">
        <v>45190</v>
      </c>
      <c r="DX22" s="6" t="n">
        <v>3852.43</v>
      </c>
      <c r="DY22" s="0" t="s">
        <v>120</v>
      </c>
      <c r="DZ22" s="0"/>
      <c r="EA22" s="0"/>
      <c r="EB22" s="0"/>
      <c r="EC22" s="11" t="n">
        <v>45184</v>
      </c>
      <c r="ED22" s="6" t="n">
        <v>-28597.69</v>
      </c>
      <c r="EE22" s="0" t="s">
        <v>121</v>
      </c>
      <c r="EF22" s="0"/>
      <c r="EG22" s="8" t="s">
        <f>=-SUM(EG2:EG20)</f>
      </c>
      <c r="EH22" s="0" t="s">
        <v>123</v>
      </c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11" t="n">
        <v>45770</v>
      </c>
      <c r="FH22" s="6" t="n">
        <v>19287.64</v>
      </c>
      <c r="FI22" s="0" t="s">
        <v>120</v>
      </c>
    </row>
    <row collapsed="false" customFormat="false" customHeight="false" hidden="false" ht="12.1" outlineLevel="0" r="23">
      <c r="A23" s="11" t="n">
        <v>45484</v>
      </c>
      <c r="B23" s="6" t="n">
        <v>-999</v>
      </c>
      <c r="C23" s="0" t="s">
        <v>84</v>
      </c>
      <c r="D23" s="11" t="n">
        <v>45219</v>
      </c>
      <c r="E23" s="6" t="n">
        <v>6844.42</v>
      </c>
      <c r="F23" s="0" t="s">
        <v>120</v>
      </c>
      <c r="G23" s="0"/>
      <c r="H23" s="0"/>
      <c r="I23" s="0"/>
      <c r="J23" s="11" t="n">
        <v>45005</v>
      </c>
      <c r="K23" s="6" t="n">
        <v>-21936.93</v>
      </c>
      <c r="L23" s="0" t="s">
        <v>121</v>
      </c>
      <c r="M23" s="11" t="n">
        <v>45006</v>
      </c>
      <c r="N23" s="6" t="n">
        <v>-11238.38</v>
      </c>
      <c r="O23" s="0" t="s">
        <v>121</v>
      </c>
      <c r="P23" s="11" t="n">
        <v>45026</v>
      </c>
      <c r="Q23" s="6" t="n">
        <v>-10447.27</v>
      </c>
      <c r="R23" s="0" t="s">
        <v>121</v>
      </c>
      <c r="S23" s="11" t="n">
        <v>45176</v>
      </c>
      <c r="T23" s="6" t="n">
        <v>-2657.67</v>
      </c>
      <c r="U23" s="0" t="s">
        <v>121</v>
      </c>
      <c r="V23" s="11" t="n">
        <v>46083</v>
      </c>
      <c r="W23" s="6" t="n">
        <v>-56237.5</v>
      </c>
      <c r="X23" s="0" t="s">
        <v>121</v>
      </c>
      <c r="Y23" s="11" t="n">
        <v>45173</v>
      </c>
      <c r="Z23" s="6" t="n">
        <v>5444.72</v>
      </c>
      <c r="AA23" s="0" t="s">
        <v>120</v>
      </c>
      <c r="AB23" s="11" t="n">
        <v>45601</v>
      </c>
      <c r="AC23" s="6" t="n">
        <v>-13813.6</v>
      </c>
      <c r="AD23" s="0" t="s">
        <v>121</v>
      </c>
      <c r="AE23" s="0"/>
      <c r="AF23" s="0"/>
      <c r="AG23" s="0"/>
      <c r="AH23" s="0"/>
      <c r="AI23" s="0"/>
      <c r="AJ23" s="0"/>
      <c r="AK23" s="0"/>
      <c r="AL23" s="0"/>
      <c r="AM23" s="0"/>
      <c r="AN23" s="11" t="n">
        <v>45110</v>
      </c>
      <c r="AO23" s="6" t="n">
        <v>-5295.85</v>
      </c>
      <c r="AP23" s="0" t="s">
        <v>121</v>
      </c>
      <c r="AQ23" s="0"/>
      <c r="AR23" s="0"/>
      <c r="AS23" s="0"/>
      <c r="AT23" s="0"/>
      <c r="AU23" s="0"/>
      <c r="AV23" s="0"/>
      <c r="AW23" s="11" t="n">
        <v>45902</v>
      </c>
      <c r="AX23" s="6" t="n">
        <v>32117.84</v>
      </c>
      <c r="AY23" s="0" t="s">
        <v>120</v>
      </c>
      <c r="AZ23" s="11" t="n">
        <v>45119</v>
      </c>
      <c r="BA23" s="6" t="n">
        <v>-15452.27</v>
      </c>
      <c r="BB23" s="0" t="s">
        <v>121</v>
      </c>
      <c r="BC23" s="0"/>
      <c r="BD23" s="0"/>
      <c r="BE23" s="0"/>
      <c r="BF23" s="0"/>
      <c r="BG23" s="0"/>
      <c r="BH23" s="0"/>
      <c r="BI23" s="11" t="n">
        <v>45132</v>
      </c>
      <c r="BJ23" s="6" t="n">
        <v>-5889.05</v>
      </c>
      <c r="BK23" s="0" t="s">
        <v>121</v>
      </c>
      <c r="BL23" s="0"/>
      <c r="BM23" s="0"/>
      <c r="BN23" s="0"/>
      <c r="BO23" s="11" t="n">
        <v>45153</v>
      </c>
      <c r="BP23" s="6" t="n">
        <v>-8035.98</v>
      </c>
      <c r="BQ23" s="0" t="s">
        <v>121</v>
      </c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8" t="s">
        <f>=-SUM(CB2:CB21)</f>
      </c>
      <c r="CC23" s="0" t="s">
        <v>123</v>
      </c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8" t="s">
        <f>=-SUM(CZ2:CZ21)</f>
      </c>
      <c r="DA23" s="0" t="s">
        <v>123</v>
      </c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11" t="n">
        <v>45194</v>
      </c>
      <c r="DX23" s="6" t="n">
        <v>-3946.53</v>
      </c>
      <c r="DY23" s="0" t="s">
        <v>121</v>
      </c>
      <c r="DZ23" s="0"/>
      <c r="EA23" s="0"/>
      <c r="EB23" s="0"/>
      <c r="EC23" s="11" t="n">
        <v>45184</v>
      </c>
      <c r="ED23" s="6" t="n">
        <v>17905.95</v>
      </c>
      <c r="EE23" s="0" t="s">
        <v>120</v>
      </c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11" t="n">
        <v>45777</v>
      </c>
      <c r="FH23" s="6" t="n">
        <v>19182.6</v>
      </c>
      <c r="FI23" s="0" t="s">
        <v>120</v>
      </c>
    </row>
    <row collapsed="false" customFormat="false" customHeight="false" hidden="false" ht="12.1" outlineLevel="0" r="24">
      <c r="A24" s="11" t="n">
        <v>45484</v>
      </c>
      <c r="B24" s="6" t="n">
        <v>8695.95</v>
      </c>
      <c r="C24" s="0" t="s">
        <v>120</v>
      </c>
      <c r="D24" s="11" t="n">
        <v>45222</v>
      </c>
      <c r="E24" s="6" t="n">
        <v>-7000.4</v>
      </c>
      <c r="F24" s="0" t="s">
        <v>121</v>
      </c>
      <c r="G24" s="0"/>
      <c r="H24" s="0"/>
      <c r="I24" s="0"/>
      <c r="J24" s="11" t="n">
        <v>45007</v>
      </c>
      <c r="K24" s="6" t="n">
        <v>3367.88</v>
      </c>
      <c r="L24" s="0" t="s">
        <v>120</v>
      </c>
      <c r="M24" s="11" t="n">
        <v>45223</v>
      </c>
      <c r="N24" s="6" t="n">
        <v>5068.33</v>
      </c>
      <c r="O24" s="0" t="s">
        <v>120</v>
      </c>
      <c r="P24" s="11" t="n">
        <v>45026</v>
      </c>
      <c r="Q24" s="6" t="n">
        <v>4119.06</v>
      </c>
      <c r="R24" s="0" t="s">
        <v>120</v>
      </c>
      <c r="S24" s="0"/>
      <c r="T24" s="10" t="s">
        <f>=XIRR(T2:T23,S2:S23)</f>
      </c>
      <c r="U24" s="0"/>
      <c r="V24" s="0"/>
      <c r="W24" s="10" t="s">
        <f>=XIRR(W2:W23,V2:V23)</f>
      </c>
      <c r="X24" s="0"/>
      <c r="Y24" s="11" t="n">
        <v>45174</v>
      </c>
      <c r="Z24" s="6" t="n">
        <v>-11152.75</v>
      </c>
      <c r="AA24" s="0" t="s">
        <v>121</v>
      </c>
      <c r="AB24" s="11" t="n">
        <v>45667</v>
      </c>
      <c r="AC24" s="6" t="n">
        <v>-8388.1</v>
      </c>
      <c r="AD24" s="0" t="s">
        <v>94</v>
      </c>
      <c r="AE24" s="0"/>
      <c r="AF24" s="0"/>
      <c r="AG24" s="0"/>
      <c r="AH24" s="0"/>
      <c r="AI24" s="0"/>
      <c r="AJ24" s="0"/>
      <c r="AK24" s="0"/>
      <c r="AL24" s="0"/>
      <c r="AM24" s="0"/>
      <c r="AN24" s="11" t="n">
        <v>45120</v>
      </c>
      <c r="AO24" s="6" t="n">
        <v>-10944.52</v>
      </c>
      <c r="AP24" s="0" t="s">
        <v>121</v>
      </c>
      <c r="AQ24" s="0"/>
      <c r="AR24" s="0"/>
      <c r="AS24" s="0"/>
      <c r="AT24" s="0"/>
      <c r="AU24" s="0"/>
      <c r="AV24" s="0"/>
      <c r="AW24" s="11" t="n">
        <v>45905</v>
      </c>
      <c r="AX24" s="6" t="n">
        <v>-33206.71</v>
      </c>
      <c r="AY24" s="0" t="s">
        <v>121</v>
      </c>
      <c r="AZ24" s="11" t="n">
        <v>45152</v>
      </c>
      <c r="BA24" s="6" t="n">
        <v>32778.38</v>
      </c>
      <c r="BB24" s="0" t="s">
        <v>120</v>
      </c>
      <c r="BC24" s="0"/>
      <c r="BD24" s="0"/>
      <c r="BE24" s="0"/>
      <c r="BF24" s="0"/>
      <c r="BG24" s="0"/>
      <c r="BH24" s="0"/>
      <c r="BI24" s="11" t="n">
        <v>45133</v>
      </c>
      <c r="BJ24" s="6" t="n">
        <v>-4021.99</v>
      </c>
      <c r="BK24" s="0" t="s">
        <v>121</v>
      </c>
      <c r="BL24" s="0"/>
      <c r="BM24" s="0"/>
      <c r="BN24" s="0"/>
      <c r="BO24" s="11" t="n">
        <v>45153</v>
      </c>
      <c r="BP24" s="6" t="n">
        <v>7963.98</v>
      </c>
      <c r="BQ24" s="0" t="s">
        <v>120</v>
      </c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11" t="n">
        <v>45195</v>
      </c>
      <c r="DX24" s="6" t="n">
        <v>3895.95</v>
      </c>
      <c r="DY24" s="0" t="s">
        <v>120</v>
      </c>
      <c r="DZ24" s="0"/>
      <c r="EA24" s="0"/>
      <c r="EB24" s="0"/>
      <c r="EC24" s="11" t="n">
        <v>45187</v>
      </c>
      <c r="ED24" s="6" t="n">
        <v>-5667.16</v>
      </c>
      <c r="EE24" s="0" t="s">
        <v>121</v>
      </c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11" t="n">
        <v>45804</v>
      </c>
      <c r="FH24" s="6" t="n">
        <v>-37541.22</v>
      </c>
      <c r="FI24" s="0" t="s">
        <v>121</v>
      </c>
    </row>
    <row collapsed="false" customFormat="false" customHeight="false" hidden="false" ht="12.1" outlineLevel="0" r="25">
      <c r="A25" s="11" t="n">
        <v>45540</v>
      </c>
      <c r="B25" s="6" t="n">
        <v>-15351.72</v>
      </c>
      <c r="C25" s="0" t="s">
        <v>121</v>
      </c>
      <c r="D25" s="11" t="n">
        <v>45225</v>
      </c>
      <c r="E25" s="6" t="n">
        <v>6848.42</v>
      </c>
      <c r="F25" s="0" t="s">
        <v>120</v>
      </c>
      <c r="G25" s="0"/>
      <c r="H25" s="0"/>
      <c r="I25" s="0"/>
      <c r="J25" s="11" t="n">
        <v>45012</v>
      </c>
      <c r="K25" s="6" t="n">
        <v>-3448.27</v>
      </c>
      <c r="L25" s="0" t="s">
        <v>121</v>
      </c>
      <c r="M25" s="11" t="n">
        <v>45246</v>
      </c>
      <c r="N25" s="6" t="n">
        <v>4652.33</v>
      </c>
      <c r="O25" s="0" t="s">
        <v>120</v>
      </c>
      <c r="P25" s="11" t="n">
        <v>45027</v>
      </c>
      <c r="Q25" s="6" t="n">
        <v>-2103.95</v>
      </c>
      <c r="R25" s="0" t="s">
        <v>121</v>
      </c>
      <c r="S25" s="0"/>
      <c r="T25" s="8" t="s">
        <f>=-SUM(T2:T23)</f>
      </c>
      <c r="U25" s="0" t="s">
        <v>123</v>
      </c>
      <c r="V25" s="0"/>
      <c r="W25" s="8" t="s">
        <f>=-SUM(W2:W23)</f>
      </c>
      <c r="X25" s="0" t="s">
        <v>123</v>
      </c>
      <c r="Y25" s="11" t="n">
        <v>45174</v>
      </c>
      <c r="Z25" s="6" t="n">
        <v>5514.76</v>
      </c>
      <c r="AA25" s="0" t="s">
        <v>120</v>
      </c>
      <c r="AB25" s="11" t="n">
        <v>45749</v>
      </c>
      <c r="AC25" s="6" t="n">
        <v>9522.76</v>
      </c>
      <c r="AD25" s="0" t="s">
        <v>120</v>
      </c>
      <c r="AE25" s="0"/>
      <c r="AF25" s="0"/>
      <c r="AG25" s="0"/>
      <c r="AH25" s="0"/>
      <c r="AI25" s="0"/>
      <c r="AJ25" s="0"/>
      <c r="AK25" s="0"/>
      <c r="AL25" s="0"/>
      <c r="AM25" s="0"/>
      <c r="AN25" s="11" t="n">
        <v>45152</v>
      </c>
      <c r="AO25" s="6" t="n">
        <v>5582.79</v>
      </c>
      <c r="AP25" s="0" t="s">
        <v>120</v>
      </c>
      <c r="AQ25" s="0"/>
      <c r="AR25" s="0"/>
      <c r="AS25" s="0"/>
      <c r="AT25" s="0"/>
      <c r="AU25" s="0"/>
      <c r="AV25" s="0"/>
      <c r="AW25" s="11" t="n">
        <v>45912</v>
      </c>
      <c r="AX25" s="6" t="n">
        <v>32272.9</v>
      </c>
      <c r="AY25" s="0" t="s">
        <v>120</v>
      </c>
      <c r="AZ25" s="11" t="n">
        <v>45152</v>
      </c>
      <c r="BA25" s="6" t="n">
        <v>-16437.31</v>
      </c>
      <c r="BB25" s="0" t="s">
        <v>121</v>
      </c>
      <c r="BC25" s="0"/>
      <c r="BD25" s="0"/>
      <c r="BE25" s="0"/>
      <c r="BF25" s="0"/>
      <c r="BG25" s="0"/>
      <c r="BH25" s="0"/>
      <c r="BI25" s="11" t="n">
        <v>45134</v>
      </c>
      <c r="BJ25" s="6" t="n">
        <v>-6212.89</v>
      </c>
      <c r="BK25" s="0" t="s">
        <v>121</v>
      </c>
      <c r="BL25" s="0"/>
      <c r="BM25" s="0"/>
      <c r="BN25" s="0"/>
      <c r="BO25" s="11" t="n">
        <v>45154</v>
      </c>
      <c r="BP25" s="6" t="n">
        <v>7633.82</v>
      </c>
      <c r="BQ25" s="0" t="s">
        <v>120</v>
      </c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11" t="n">
        <v>45198</v>
      </c>
      <c r="DX25" s="6" t="n">
        <v>-8035.98</v>
      </c>
      <c r="DY25" s="0" t="s">
        <v>121</v>
      </c>
      <c r="DZ25" s="0"/>
      <c r="EA25" s="0"/>
      <c r="EB25" s="0"/>
      <c r="EC25" s="11" t="n">
        <v>45187</v>
      </c>
      <c r="ED25" s="6" t="n">
        <v>5563.28</v>
      </c>
      <c r="EE25" s="0" t="s">
        <v>120</v>
      </c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11" t="n">
        <v>45805</v>
      </c>
      <c r="FH25" s="6" t="n">
        <v>-38614.69</v>
      </c>
      <c r="FI25" s="0" t="s">
        <v>121</v>
      </c>
    </row>
    <row collapsed="false" customFormat="false" customHeight="false" hidden="false" ht="12.1" outlineLevel="0" r="26">
      <c r="A26" s="0"/>
      <c r="B26" s="10" t="s">
        <f>=XIRR(B2:B25,A2:A25)</f>
      </c>
      <c r="C26" s="0"/>
      <c r="D26" s="11" t="n">
        <v>45226</v>
      </c>
      <c r="E26" s="6" t="n">
        <v>6773.39</v>
      </c>
      <c r="F26" s="0" t="s">
        <v>120</v>
      </c>
      <c r="G26" s="0"/>
      <c r="H26" s="0"/>
      <c r="I26" s="0"/>
      <c r="J26" s="11" t="n">
        <v>45016</v>
      </c>
      <c r="K26" s="6" t="n">
        <v>3383.79</v>
      </c>
      <c r="L26" s="0" t="s">
        <v>120</v>
      </c>
      <c r="M26" s="11" t="n">
        <v>45288</v>
      </c>
      <c r="N26" s="6" t="n">
        <v>-8704.05</v>
      </c>
      <c r="O26" s="0" t="s">
        <v>121</v>
      </c>
      <c r="P26" s="11" t="n">
        <v>45042</v>
      </c>
      <c r="Q26" s="6" t="n">
        <v>2084.04</v>
      </c>
      <c r="R26" s="0" t="s">
        <v>120</v>
      </c>
      <c r="S26" s="0"/>
      <c r="T26" s="0"/>
      <c r="U26" s="0"/>
      <c r="V26" s="0"/>
      <c r="W26" s="0"/>
      <c r="X26" s="0"/>
      <c r="Y26" s="11" t="n">
        <v>45175</v>
      </c>
      <c r="Z26" s="6" t="n">
        <v>2761.38</v>
      </c>
      <c r="AA26" s="0" t="s">
        <v>120</v>
      </c>
      <c r="AB26" s="11" t="n">
        <v>45751</v>
      </c>
      <c r="AC26" s="6" t="n">
        <v>11143.07</v>
      </c>
      <c r="AD26" s="0" t="s">
        <v>120</v>
      </c>
      <c r="AE26" s="0"/>
      <c r="AF26" s="0"/>
      <c r="AG26" s="0"/>
      <c r="AH26" s="0"/>
      <c r="AI26" s="0"/>
      <c r="AJ26" s="0"/>
      <c r="AK26" s="0"/>
      <c r="AL26" s="0"/>
      <c r="AM26" s="0"/>
      <c r="AN26" s="11" t="n">
        <v>45159</v>
      </c>
      <c r="AO26" s="6" t="n">
        <v>-5677.96</v>
      </c>
      <c r="AP26" s="0" t="s">
        <v>121</v>
      </c>
      <c r="AQ26" s="0"/>
      <c r="AR26" s="0"/>
      <c r="AS26" s="0"/>
      <c r="AT26" s="0"/>
      <c r="AU26" s="0"/>
      <c r="AV26" s="0"/>
      <c r="AW26" s="11" t="n">
        <v>45917</v>
      </c>
      <c r="AX26" s="6" t="n">
        <v>31317.52</v>
      </c>
      <c r="AY26" s="0" t="s">
        <v>120</v>
      </c>
      <c r="AZ26" s="11" t="n">
        <v>45166</v>
      </c>
      <c r="BA26" s="6" t="n">
        <v>-16497.75</v>
      </c>
      <c r="BB26" s="0" t="s">
        <v>121</v>
      </c>
      <c r="BC26" s="0"/>
      <c r="BD26" s="0"/>
      <c r="BE26" s="0"/>
      <c r="BF26" s="0"/>
      <c r="BG26" s="0"/>
      <c r="BH26" s="0"/>
      <c r="BI26" s="11" t="n">
        <v>45141</v>
      </c>
      <c r="BJ26" s="6" t="n">
        <v>-4345.83</v>
      </c>
      <c r="BK26" s="0" t="s">
        <v>121</v>
      </c>
      <c r="BL26" s="0"/>
      <c r="BM26" s="0"/>
      <c r="BN26" s="0"/>
      <c r="BO26" s="11" t="n">
        <v>45155</v>
      </c>
      <c r="BP26" s="6" t="n">
        <v>-7863.7</v>
      </c>
      <c r="BQ26" s="0" t="s">
        <v>121</v>
      </c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11" t="n">
        <v>45198</v>
      </c>
      <c r="DX26" s="6" t="n">
        <v>3976.99</v>
      </c>
      <c r="DY26" s="0" t="s">
        <v>120</v>
      </c>
      <c r="DZ26" s="0"/>
      <c r="EA26" s="0"/>
      <c r="EB26" s="0"/>
      <c r="EC26" s="11" t="n">
        <v>45188</v>
      </c>
      <c r="ED26" s="6" t="n">
        <v>14137.07</v>
      </c>
      <c r="EE26" s="0" t="s">
        <v>120</v>
      </c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11" t="n">
        <v>45917</v>
      </c>
      <c r="FH26" s="6" t="n">
        <v>5032.41</v>
      </c>
      <c r="FI26" s="0" t="s">
        <v>120</v>
      </c>
    </row>
    <row collapsed="false" customFormat="false" customHeight="false" hidden="false" ht="12.1" outlineLevel="0" r="27">
      <c r="A27" s="0"/>
      <c r="B27" s="8" t="s">
        <f>=-SUM(B2:B25)</f>
      </c>
      <c r="C27" s="0" t="s">
        <v>123</v>
      </c>
      <c r="D27" s="11" t="n">
        <v>45243</v>
      </c>
      <c r="E27" s="6" t="n">
        <v>-13805.09</v>
      </c>
      <c r="F27" s="0" t="s">
        <v>121</v>
      </c>
      <c r="G27" s="0"/>
      <c r="H27" s="0"/>
      <c r="I27" s="0"/>
      <c r="J27" s="11" t="n">
        <v>45020</v>
      </c>
      <c r="K27" s="6" t="n">
        <v>-1752.12</v>
      </c>
      <c r="L27" s="0" t="s">
        <v>121</v>
      </c>
      <c r="M27" s="11" t="n">
        <v>45377</v>
      </c>
      <c r="N27" s="6" t="n">
        <v>39790.89</v>
      </c>
      <c r="O27" s="0" t="s">
        <v>120</v>
      </c>
      <c r="P27" s="11" t="n">
        <v>45043</v>
      </c>
      <c r="Q27" s="6" t="n">
        <v>2049.52</v>
      </c>
      <c r="R27" s="0" t="s">
        <v>120</v>
      </c>
      <c r="S27" s="0"/>
      <c r="T27" s="0"/>
      <c r="U27" s="0"/>
      <c r="V27" s="0"/>
      <c r="W27" s="0"/>
      <c r="X27" s="0"/>
      <c r="Y27" s="11" t="n">
        <v>45176</v>
      </c>
      <c r="Z27" s="6" t="n">
        <v>2706.35</v>
      </c>
      <c r="AA27" s="0" t="s">
        <v>120</v>
      </c>
      <c r="AB27" s="11" t="n">
        <v>45793</v>
      </c>
      <c r="AC27" s="6" t="n">
        <v>10882.94</v>
      </c>
      <c r="AD27" s="0" t="s">
        <v>120</v>
      </c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10" t="s">
        <f>=XIRR(AO2:AO26,AN2:AN26)</f>
      </c>
      <c r="AP27" s="0"/>
      <c r="AQ27" s="0"/>
      <c r="AR27" s="0"/>
      <c r="AS27" s="0"/>
      <c r="AT27" s="0"/>
      <c r="AU27" s="0"/>
      <c r="AV27" s="0"/>
      <c r="AW27" s="11" t="n">
        <v>45932</v>
      </c>
      <c r="AX27" s="6" t="n">
        <v>30382.15</v>
      </c>
      <c r="AY27" s="0" t="s">
        <v>120</v>
      </c>
      <c r="AZ27" s="0"/>
      <c r="BA27" s="10" t="s">
        <f>=XIRR(BA2:BA26,AZ2:AZ26)</f>
      </c>
      <c r="BB27" s="0"/>
      <c r="BC27" s="0"/>
      <c r="BD27" s="0"/>
      <c r="BE27" s="0"/>
      <c r="BF27" s="0"/>
      <c r="BG27" s="0"/>
      <c r="BH27" s="0"/>
      <c r="BI27" s="11" t="n">
        <v>45142</v>
      </c>
      <c r="BJ27" s="6" t="n">
        <v>6456.23</v>
      </c>
      <c r="BK27" s="0" t="s">
        <v>120</v>
      </c>
      <c r="BL27" s="0"/>
      <c r="BM27" s="0"/>
      <c r="BN27" s="0"/>
      <c r="BO27" s="11" t="n">
        <v>45156</v>
      </c>
      <c r="BP27" s="6" t="n">
        <v>-15957.02</v>
      </c>
      <c r="BQ27" s="0" t="s">
        <v>121</v>
      </c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11" t="n">
        <v>45202</v>
      </c>
      <c r="DX27" s="6" t="n">
        <v>3926.96</v>
      </c>
      <c r="DY27" s="0" t="s">
        <v>120</v>
      </c>
      <c r="DZ27" s="0"/>
      <c r="EA27" s="0"/>
      <c r="EB27" s="0"/>
      <c r="EC27" s="11" t="n">
        <v>45189</v>
      </c>
      <c r="ED27" s="6" t="n">
        <v>72189.08</v>
      </c>
      <c r="EE27" s="0" t="s">
        <v>120</v>
      </c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11" t="n">
        <v>45944</v>
      </c>
      <c r="FH27" s="6" t="n">
        <v>9749.5</v>
      </c>
      <c r="FI27" s="0" t="s">
        <v>120</v>
      </c>
    </row>
    <row collapsed="false" customFormat="false" customHeight="false" hidden="false" ht="12.1" outlineLevel="0" r="28">
      <c r="A28" s="0"/>
      <c r="B28" s="0"/>
      <c r="C28" s="0"/>
      <c r="D28" s="0"/>
      <c r="E28" s="10" t="s">
        <f>=XIRR(E2:E27,D2:D27)</f>
      </c>
      <c r="F28" s="0"/>
      <c r="G28" s="0"/>
      <c r="H28" s="0"/>
      <c r="I28" s="0"/>
      <c r="J28" s="11" t="n">
        <v>45027</v>
      </c>
      <c r="K28" s="6" t="n">
        <v>-1772.11</v>
      </c>
      <c r="L28" s="0" t="s">
        <v>121</v>
      </c>
      <c r="M28" s="11" t="n">
        <v>45436</v>
      </c>
      <c r="N28" s="6" t="n">
        <v>34310.15</v>
      </c>
      <c r="O28" s="0" t="s">
        <v>120</v>
      </c>
      <c r="P28" s="11" t="n">
        <v>45044</v>
      </c>
      <c r="Q28" s="6" t="n">
        <v>4122.56</v>
      </c>
      <c r="R28" s="0" t="s">
        <v>120</v>
      </c>
      <c r="S28" s="0"/>
      <c r="T28" s="0"/>
      <c r="U28" s="0"/>
      <c r="V28" s="0"/>
      <c r="W28" s="0"/>
      <c r="X28" s="0"/>
      <c r="Y28" s="11" t="n">
        <v>45183</v>
      </c>
      <c r="Z28" s="6" t="n">
        <v>5072.54</v>
      </c>
      <c r="AA28" s="0" t="s">
        <v>120</v>
      </c>
      <c r="AB28" s="11" t="n">
        <v>45800</v>
      </c>
      <c r="AC28" s="6" t="n">
        <v>12727.86</v>
      </c>
      <c r="AD28" s="0" t="s">
        <v>120</v>
      </c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8" t="s">
        <f>=-SUM(AO2:AO26)</f>
      </c>
      <c r="AP28" s="0" t="s">
        <v>123</v>
      </c>
      <c r="AQ28" s="0"/>
      <c r="AR28" s="0"/>
      <c r="AS28" s="0"/>
      <c r="AT28" s="0"/>
      <c r="AU28" s="0"/>
      <c r="AV28" s="0"/>
      <c r="AW28" s="11" t="n">
        <v>45936</v>
      </c>
      <c r="AX28" s="6" t="n">
        <v>28916.56</v>
      </c>
      <c r="AY28" s="0" t="s">
        <v>120</v>
      </c>
      <c r="AZ28" s="0"/>
      <c r="BA28" s="8" t="s">
        <f>=-SUM(BA2:BA26)</f>
      </c>
      <c r="BB28" s="0" t="s">
        <v>123</v>
      </c>
      <c r="BC28" s="0"/>
      <c r="BD28" s="0"/>
      <c r="BE28" s="0"/>
      <c r="BF28" s="0"/>
      <c r="BG28" s="0"/>
      <c r="BH28" s="0"/>
      <c r="BI28" s="11" t="n">
        <v>45161</v>
      </c>
      <c r="BJ28" s="6" t="n">
        <v>-6536.73</v>
      </c>
      <c r="BK28" s="0" t="s">
        <v>121</v>
      </c>
      <c r="BL28" s="0"/>
      <c r="BM28" s="0"/>
      <c r="BN28" s="0"/>
      <c r="BO28" s="11" t="n">
        <v>45156</v>
      </c>
      <c r="BP28" s="6" t="n">
        <v>7873.94</v>
      </c>
      <c r="BQ28" s="0" t="s">
        <v>120</v>
      </c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11" t="n">
        <v>45203</v>
      </c>
      <c r="DX28" s="6" t="n">
        <v>-7996</v>
      </c>
      <c r="DY28" s="0" t="s">
        <v>121</v>
      </c>
      <c r="DZ28" s="0"/>
      <c r="EA28" s="0"/>
      <c r="EB28" s="0"/>
      <c r="EC28" s="11" t="n">
        <v>45189</v>
      </c>
      <c r="ED28" s="6" t="n">
        <v>-63175.38</v>
      </c>
      <c r="EE28" s="0" t="s">
        <v>121</v>
      </c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11" t="n">
        <v>45981</v>
      </c>
      <c r="FH28" s="6" t="n">
        <v>-12746.9</v>
      </c>
      <c r="FI28" s="0" t="s">
        <v>121</v>
      </c>
    </row>
    <row collapsed="false" customFormat="false" customHeight="false" hidden="false" ht="12.1" outlineLevel="0" r="29">
      <c r="A29" s="0"/>
      <c r="B29" s="0"/>
      <c r="C29" s="0"/>
      <c r="D29" s="0"/>
      <c r="E29" s="8" t="s">
        <f>=-SUM(E2:E27)</f>
      </c>
      <c r="F29" s="0" t="s">
        <v>123</v>
      </c>
      <c r="G29" s="0"/>
      <c r="H29" s="0"/>
      <c r="I29" s="0"/>
      <c r="J29" s="11" t="n">
        <v>45048</v>
      </c>
      <c r="K29" s="6" t="n">
        <v>3543.57</v>
      </c>
      <c r="L29" s="0" t="s">
        <v>120</v>
      </c>
      <c r="M29" s="11" t="n">
        <v>45447</v>
      </c>
      <c r="N29" s="6" t="n">
        <v>4250.92</v>
      </c>
      <c r="O29" s="0" t="s">
        <v>120</v>
      </c>
      <c r="P29" s="11" t="n">
        <v>45049</v>
      </c>
      <c r="Q29" s="6" t="n">
        <v>1971.98</v>
      </c>
      <c r="R29" s="0" t="s">
        <v>120</v>
      </c>
      <c r="S29" s="0"/>
      <c r="T29" s="0"/>
      <c r="U29" s="0"/>
      <c r="V29" s="0"/>
      <c r="W29" s="0"/>
      <c r="X29" s="0"/>
      <c r="Y29" s="11" t="n">
        <v>45190</v>
      </c>
      <c r="Z29" s="6" t="n">
        <v>-5153.42</v>
      </c>
      <c r="AA29" s="0" t="s">
        <v>121</v>
      </c>
      <c r="AB29" s="11" t="n">
        <v>45858</v>
      </c>
      <c r="AC29" s="6" t="n">
        <v>-4844.4</v>
      </c>
      <c r="AD29" s="0" t="s">
        <v>102</v>
      </c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11" t="n">
        <v>45944</v>
      </c>
      <c r="AX29" s="6" t="n">
        <v>-4305</v>
      </c>
      <c r="AY29" s="0" t="s">
        <v>105</v>
      </c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10" t="s">
        <f>=XIRR(BJ2:BJ28,BI2:BI28)</f>
      </c>
      <c r="BK29" s="0"/>
      <c r="BL29" s="0"/>
      <c r="BM29" s="0"/>
      <c r="BN29" s="0"/>
      <c r="BO29" s="11" t="n">
        <v>45161</v>
      </c>
      <c r="BP29" s="6" t="n">
        <v>7903.95</v>
      </c>
      <c r="BQ29" s="0" t="s">
        <v>120</v>
      </c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11" t="n">
        <v>45203</v>
      </c>
      <c r="DX29" s="6" t="n">
        <v>7904.95</v>
      </c>
      <c r="DY29" s="0" t="s">
        <v>120</v>
      </c>
      <c r="DZ29" s="0"/>
      <c r="EA29" s="0"/>
      <c r="EB29" s="0"/>
      <c r="EC29" s="11" t="n">
        <v>45190</v>
      </c>
      <c r="ED29" s="6" t="n">
        <v>-19187.4</v>
      </c>
      <c r="EE29" s="0" t="s">
        <v>121</v>
      </c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11" t="n">
        <v>45988</v>
      </c>
      <c r="FH29" s="6" t="n">
        <v>-2617.36</v>
      </c>
      <c r="FI29" s="0" t="s">
        <v>121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11" t="n">
        <v>45049</v>
      </c>
      <c r="K30" s="6" t="n">
        <v>1752.78</v>
      </c>
      <c r="L30" s="0" t="s">
        <v>120</v>
      </c>
      <c r="M30" s="11" t="n">
        <v>45483</v>
      </c>
      <c r="N30" s="6" t="n">
        <v>6216.71</v>
      </c>
      <c r="O30" s="0" t="s">
        <v>120</v>
      </c>
      <c r="P30" s="11" t="n">
        <v>45057</v>
      </c>
      <c r="Q30" s="6" t="n">
        <v>-2053.72</v>
      </c>
      <c r="R30" s="0" t="s">
        <v>121</v>
      </c>
      <c r="S30" s="0"/>
      <c r="T30" s="0"/>
      <c r="U30" s="0"/>
      <c r="V30" s="0"/>
      <c r="W30" s="0"/>
      <c r="X30" s="0"/>
      <c r="Y30" s="11" t="n">
        <v>45194</v>
      </c>
      <c r="Z30" s="6" t="n">
        <v>5072.54</v>
      </c>
      <c r="AA30" s="0" t="s">
        <v>120</v>
      </c>
      <c r="AB30" s="11" t="n">
        <v>45932</v>
      </c>
      <c r="AC30" s="6" t="n">
        <v>8205.28</v>
      </c>
      <c r="AD30" s="0" t="s">
        <v>120</v>
      </c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11" t="n">
        <v>45945</v>
      </c>
      <c r="AX30" s="6" t="n">
        <v>54281.7</v>
      </c>
      <c r="AY30" s="0" t="s">
        <v>120</v>
      </c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8" t="s">
        <f>=-SUM(BJ2:BJ28)</f>
      </c>
      <c r="BK30" s="0" t="s">
        <v>123</v>
      </c>
      <c r="BL30" s="0"/>
      <c r="BM30" s="0"/>
      <c r="BN30" s="0"/>
      <c r="BO30" s="11" t="n">
        <v>45162</v>
      </c>
      <c r="BP30" s="6" t="n">
        <v>-8035.98</v>
      </c>
      <c r="BQ30" s="0" t="s">
        <v>121</v>
      </c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11" t="n">
        <v>45205</v>
      </c>
      <c r="DX30" s="6" t="n">
        <v>-8040.98</v>
      </c>
      <c r="DY30" s="0" t="s">
        <v>121</v>
      </c>
      <c r="DZ30" s="0"/>
      <c r="EA30" s="0"/>
      <c r="EB30" s="0"/>
      <c r="EC30" s="11" t="n">
        <v>45190</v>
      </c>
      <c r="ED30" s="6" t="n">
        <v>9592.79</v>
      </c>
      <c r="EE30" s="0" t="s">
        <v>120</v>
      </c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10" t="s">
        <f>=XIRR(FH2:FH29,FG2:FG29)</f>
      </c>
      <c r="FI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11" t="n">
        <v>45057</v>
      </c>
      <c r="K31" s="6" t="n">
        <v>-1774.27</v>
      </c>
      <c r="L31" s="0" t="s">
        <v>121</v>
      </c>
      <c r="M31" s="11" t="n">
        <v>45526</v>
      </c>
      <c r="N31" s="6" t="n">
        <v>9586.79</v>
      </c>
      <c r="O31" s="0" t="s">
        <v>120</v>
      </c>
      <c r="P31" s="11" t="n">
        <v>45071</v>
      </c>
      <c r="Q31" s="6" t="n">
        <v>3922.96</v>
      </c>
      <c r="R31" s="0" t="s">
        <v>120</v>
      </c>
      <c r="S31" s="0"/>
      <c r="T31" s="0"/>
      <c r="U31" s="0"/>
      <c r="V31" s="0"/>
      <c r="W31" s="0"/>
      <c r="X31" s="0"/>
      <c r="Y31" s="11" t="n">
        <v>45197</v>
      </c>
      <c r="Z31" s="6" t="n">
        <v>-5161.41</v>
      </c>
      <c r="AA31" s="0" t="s">
        <v>121</v>
      </c>
      <c r="AB31" s="11" t="n">
        <v>46016</v>
      </c>
      <c r="AC31" s="6" t="n">
        <v>113109.23</v>
      </c>
      <c r="AD31" s="0" t="s">
        <v>120</v>
      </c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11" t="n">
        <v>45952</v>
      </c>
      <c r="AX31" s="6" t="n">
        <v>-59566.17</v>
      </c>
      <c r="AY31" s="0" t="s">
        <v>121</v>
      </c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11" t="n">
        <v>45174</v>
      </c>
      <c r="BP31" s="6" t="n">
        <v>5042.52</v>
      </c>
      <c r="BQ31" s="0" t="s">
        <v>120</v>
      </c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11" t="n">
        <v>45212</v>
      </c>
      <c r="DX31" s="6" t="n">
        <v>7954.98</v>
      </c>
      <c r="DY31" s="0" t="s">
        <v>120</v>
      </c>
      <c r="DZ31" s="0"/>
      <c r="EA31" s="0"/>
      <c r="EB31" s="0"/>
      <c r="EC31" s="11" t="n">
        <v>45191</v>
      </c>
      <c r="ED31" s="6" t="n">
        <v>21599.1</v>
      </c>
      <c r="EE31" s="0" t="s">
        <v>120</v>
      </c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8" t="s">
        <f>=-SUM(FH2:FH29)</f>
      </c>
      <c r="FI31" s="0" t="s">
        <v>123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11" t="n">
        <v>45062</v>
      </c>
      <c r="K32" s="6" t="n">
        <v>-3560.22</v>
      </c>
      <c r="L32" s="0" t="s">
        <v>121</v>
      </c>
      <c r="M32" s="11" t="n">
        <v>45527</v>
      </c>
      <c r="N32" s="6" t="n">
        <v>18467.23</v>
      </c>
      <c r="O32" s="0" t="s">
        <v>120</v>
      </c>
      <c r="P32" s="11" t="n">
        <v>45083</v>
      </c>
      <c r="Q32" s="6" t="n">
        <v>5798.9</v>
      </c>
      <c r="R32" s="0" t="s">
        <v>120</v>
      </c>
      <c r="S32" s="0"/>
      <c r="T32" s="0"/>
      <c r="U32" s="0"/>
      <c r="V32" s="0"/>
      <c r="W32" s="0"/>
      <c r="X32" s="0"/>
      <c r="Y32" s="11" t="n">
        <v>45229</v>
      </c>
      <c r="Z32" s="6" t="n">
        <v>5032.52</v>
      </c>
      <c r="AA32" s="0" t="s">
        <v>120</v>
      </c>
      <c r="AB32" s="11" t="n">
        <v>46034</v>
      </c>
      <c r="AC32" s="6" t="n">
        <v>-7282.8</v>
      </c>
      <c r="AD32" s="0" t="s">
        <v>108</v>
      </c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11" t="n">
        <v>45953</v>
      </c>
      <c r="AX32" s="6" t="n">
        <v>28311.32</v>
      </c>
      <c r="AY32" s="0" t="s">
        <v>120</v>
      </c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11" t="n">
        <v>45175</v>
      </c>
      <c r="BP32" s="6" t="n">
        <v>-5102.45</v>
      </c>
      <c r="BQ32" s="0" t="s">
        <v>121</v>
      </c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11" t="n">
        <v>45216</v>
      </c>
      <c r="DX32" s="6" t="n">
        <v>-4043.48</v>
      </c>
      <c r="DY32" s="0" t="s">
        <v>121</v>
      </c>
      <c r="DZ32" s="0"/>
      <c r="EA32" s="0"/>
      <c r="EB32" s="0"/>
      <c r="EC32" s="11" t="n">
        <v>45191</v>
      </c>
      <c r="ED32" s="6" t="n">
        <v>-21787.1</v>
      </c>
      <c r="EE32" s="0" t="s">
        <v>121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11" t="n">
        <v>45063</v>
      </c>
      <c r="K33" s="6" t="n">
        <v>3503.75</v>
      </c>
      <c r="L33" s="0" t="s">
        <v>120</v>
      </c>
      <c r="M33" s="11" t="n">
        <v>45572</v>
      </c>
      <c r="N33" s="6" t="n">
        <v>-14953.52</v>
      </c>
      <c r="O33" s="0" t="s">
        <v>121</v>
      </c>
      <c r="P33" s="11" t="n">
        <v>45092</v>
      </c>
      <c r="Q33" s="6" t="n">
        <v>-3958.02</v>
      </c>
      <c r="R33" s="0" t="s">
        <v>121</v>
      </c>
      <c r="S33" s="0"/>
      <c r="T33" s="0"/>
      <c r="U33" s="0"/>
      <c r="V33" s="0"/>
      <c r="W33" s="0"/>
      <c r="X33" s="0"/>
      <c r="Y33" s="11" t="n">
        <v>45237</v>
      </c>
      <c r="Z33" s="6" t="n">
        <v>-5145.43</v>
      </c>
      <c r="AA33" s="0" t="s">
        <v>121</v>
      </c>
      <c r="AB33" s="11" t="n">
        <v>46051</v>
      </c>
      <c r="AC33" s="6" t="n">
        <v>-53551.57</v>
      </c>
      <c r="AD33" s="0" t="s">
        <v>121</v>
      </c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11" t="n">
        <v>45957</v>
      </c>
      <c r="AX33" s="6" t="n">
        <v>27070.82</v>
      </c>
      <c r="AY33" s="0" t="s">
        <v>120</v>
      </c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11" t="n">
        <v>45176</v>
      </c>
      <c r="BP33" s="6" t="n">
        <v>19929.96</v>
      </c>
      <c r="BQ33" s="0" t="s">
        <v>120</v>
      </c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11" t="n">
        <v>45216</v>
      </c>
      <c r="DX33" s="6" t="n">
        <v>4002.5</v>
      </c>
      <c r="DY33" s="0" t="s">
        <v>120</v>
      </c>
      <c r="DZ33" s="0"/>
      <c r="EA33" s="0"/>
      <c r="EB33" s="0"/>
      <c r="EC33" s="11" t="n">
        <v>45194</v>
      </c>
      <c r="ED33" s="6" t="n">
        <v>-29130.42</v>
      </c>
      <c r="EE33" s="0" t="s">
        <v>121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11" t="n">
        <v>45065</v>
      </c>
      <c r="K34" s="6" t="n">
        <v>3478.74</v>
      </c>
      <c r="L34" s="0" t="s">
        <v>120</v>
      </c>
      <c r="M34" s="11" t="n">
        <v>45576</v>
      </c>
      <c r="N34" s="6" t="n">
        <v>-3017.5</v>
      </c>
      <c r="O34" s="0" t="s">
        <v>89</v>
      </c>
      <c r="P34" s="11" t="n">
        <v>45093</v>
      </c>
      <c r="Q34" s="6" t="n">
        <v>-2032.98</v>
      </c>
      <c r="R34" s="0" t="s">
        <v>121</v>
      </c>
      <c r="S34" s="0"/>
      <c r="T34" s="0"/>
      <c r="U34" s="0"/>
      <c r="V34" s="0"/>
      <c r="W34" s="0"/>
      <c r="X34" s="0"/>
      <c r="Y34" s="11" t="n">
        <v>45250</v>
      </c>
      <c r="Z34" s="6" t="n">
        <v>4900.44</v>
      </c>
      <c r="AA34" s="0" t="s">
        <v>120</v>
      </c>
      <c r="AB34" s="11" t="n">
        <v>46052</v>
      </c>
      <c r="AC34" s="6" t="n">
        <v>53009.2</v>
      </c>
      <c r="AD34" s="0" t="s">
        <v>120</v>
      </c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11" t="n">
        <v>45979</v>
      </c>
      <c r="AX34" s="6" t="n">
        <v>-56617.34</v>
      </c>
      <c r="AY34" s="0" t="s">
        <v>121</v>
      </c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11" t="n">
        <v>45176</v>
      </c>
      <c r="BP34" s="6" t="n">
        <v>-10099.93</v>
      </c>
      <c r="BQ34" s="0" t="s">
        <v>121</v>
      </c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11" t="n">
        <v>45217</v>
      </c>
      <c r="DX34" s="6" t="n">
        <v>-12101.44</v>
      </c>
      <c r="DY34" s="0" t="s">
        <v>121</v>
      </c>
      <c r="DZ34" s="0"/>
      <c r="EA34" s="0"/>
      <c r="EB34" s="0"/>
      <c r="EC34" s="11" t="n">
        <v>45194</v>
      </c>
      <c r="ED34" s="6" t="n">
        <v>28892.43</v>
      </c>
      <c r="EE34" s="0" t="s">
        <v>120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11" t="n">
        <v>45068</v>
      </c>
      <c r="K35" s="6" t="n">
        <v>3428.91</v>
      </c>
      <c r="L35" s="0" t="s">
        <v>120</v>
      </c>
      <c r="M35" s="11" t="n">
        <v>45588</v>
      </c>
      <c r="N35" s="6" t="n">
        <v>14110.05</v>
      </c>
      <c r="O35" s="0" t="s">
        <v>120</v>
      </c>
      <c r="P35" s="11" t="n">
        <v>45103</v>
      </c>
      <c r="Q35" s="6" t="n">
        <v>7717.86</v>
      </c>
      <c r="R35" s="0" t="s">
        <v>120</v>
      </c>
      <c r="S35" s="0"/>
      <c r="T35" s="0"/>
      <c r="U35" s="0"/>
      <c r="V35" s="0"/>
      <c r="W35" s="0"/>
      <c r="X35" s="0"/>
      <c r="Y35" s="11" t="n">
        <v>45288</v>
      </c>
      <c r="Z35" s="6" t="n">
        <v>-8959.52</v>
      </c>
      <c r="AA35" s="0" t="s">
        <v>121</v>
      </c>
      <c r="AB35" s="11" t="n">
        <v>46083</v>
      </c>
      <c r="AC35" s="6" t="n">
        <v>-184808.05</v>
      </c>
      <c r="AD35" s="0" t="s">
        <v>121</v>
      </c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11" t="n">
        <v>45981</v>
      </c>
      <c r="AX35" s="6" t="n">
        <v>-59676.12</v>
      </c>
      <c r="AY35" s="0" t="s">
        <v>121</v>
      </c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11" t="n">
        <v>45177</v>
      </c>
      <c r="BP35" s="6" t="n">
        <v>6582.29</v>
      </c>
      <c r="BQ35" s="0" t="s">
        <v>120</v>
      </c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11" t="n">
        <v>45217</v>
      </c>
      <c r="DX35" s="6" t="n">
        <v>3994</v>
      </c>
      <c r="DY35" s="0" t="s">
        <v>120</v>
      </c>
      <c r="DZ35" s="0"/>
      <c r="EA35" s="0"/>
      <c r="EB35" s="0"/>
      <c r="EC35" s="11" t="n">
        <v>45195</v>
      </c>
      <c r="ED35" s="6" t="n">
        <v>-9652.17</v>
      </c>
      <c r="EE35" s="0" t="s">
        <v>121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11" t="n">
        <v>45069</v>
      </c>
      <c r="K36" s="6" t="n">
        <v>9985.79</v>
      </c>
      <c r="L36" s="0" t="s">
        <v>120</v>
      </c>
      <c r="M36" s="11" t="n">
        <v>45604</v>
      </c>
      <c r="N36" s="6" t="n">
        <v>-9305.34</v>
      </c>
      <c r="O36" s="0" t="s">
        <v>121</v>
      </c>
      <c r="P36" s="11" t="n">
        <v>45105</v>
      </c>
      <c r="Q36" s="6" t="n">
        <v>-3966.02</v>
      </c>
      <c r="R36" s="0" t="s">
        <v>121</v>
      </c>
      <c r="S36" s="0"/>
      <c r="T36" s="0"/>
      <c r="U36" s="0"/>
      <c r="V36" s="0"/>
      <c r="W36" s="0"/>
      <c r="X36" s="0"/>
      <c r="Y36" s="0"/>
      <c r="Z36" s="10" t="s">
        <f>=XIRR(Z2:Z35,Y2:Y35)</f>
      </c>
      <c r="AA36" s="0"/>
      <c r="AB36" s="11" t="n">
        <v>46084</v>
      </c>
      <c r="AC36" s="6" t="n">
        <v>-45171.92</v>
      </c>
      <c r="AD36" s="0" t="s">
        <v>121</v>
      </c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11" t="n">
        <v>46016</v>
      </c>
      <c r="AX36" s="6" t="n">
        <v>-113469.79</v>
      </c>
      <c r="AY36" s="0" t="s">
        <v>121</v>
      </c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11" t="n">
        <v>45177</v>
      </c>
      <c r="BP36" s="6" t="n">
        <v>-16680.65</v>
      </c>
      <c r="BQ36" s="0" t="s">
        <v>121</v>
      </c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11" t="n">
        <v>45222</v>
      </c>
      <c r="DX36" s="6" t="n">
        <v>8015.01</v>
      </c>
      <c r="DY36" s="0" t="s">
        <v>120</v>
      </c>
      <c r="DZ36" s="0"/>
      <c r="EA36" s="0"/>
      <c r="EB36" s="0"/>
      <c r="EC36" s="11" t="n">
        <v>45208</v>
      </c>
      <c r="ED36" s="6" t="n">
        <v>9550.77</v>
      </c>
      <c r="EE36" s="0" t="s">
        <v>120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11" t="n">
        <v>45071</v>
      </c>
      <c r="K37" s="6" t="n">
        <v>6451.23</v>
      </c>
      <c r="L37" s="0" t="s">
        <v>120</v>
      </c>
      <c r="M37" s="11" t="n">
        <v>45615</v>
      </c>
      <c r="N37" s="6" t="n">
        <v>8736.37</v>
      </c>
      <c r="O37" s="0" t="s">
        <v>120</v>
      </c>
      <c r="P37" s="11" t="n">
        <v>45110</v>
      </c>
      <c r="Q37" s="6" t="n">
        <v>-3982.01</v>
      </c>
      <c r="R37" s="0" t="s">
        <v>121</v>
      </c>
      <c r="S37" s="0"/>
      <c r="T37" s="0"/>
      <c r="U37" s="0"/>
      <c r="V37" s="0"/>
      <c r="W37" s="0"/>
      <c r="X37" s="0"/>
      <c r="Y37" s="0"/>
      <c r="Z37" s="8" t="s">
        <f>=-SUM(Z2:Z35)</f>
      </c>
      <c r="AA37" s="0" t="s">
        <v>123</v>
      </c>
      <c r="AB37" s="11" t="n">
        <v>46087</v>
      </c>
      <c r="AC37" s="6" t="n">
        <v>-45746.69</v>
      </c>
      <c r="AD37" s="0" t="s">
        <v>121</v>
      </c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11" t="n">
        <v>46058</v>
      </c>
      <c r="AX37" s="6" t="n">
        <v>27831.13</v>
      </c>
      <c r="AY37" s="0" t="s">
        <v>120</v>
      </c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10" t="s">
        <f>=XIRR(BP2:BP36,BO2:BO36)</f>
      </c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11" t="n">
        <v>45224</v>
      </c>
      <c r="DX37" s="6" t="n">
        <v>3944.97</v>
      </c>
      <c r="DY37" s="0" t="s">
        <v>120</v>
      </c>
      <c r="DZ37" s="0"/>
      <c r="EA37" s="0"/>
      <c r="EB37" s="0"/>
      <c r="EC37" s="11" t="n">
        <v>45211</v>
      </c>
      <c r="ED37" s="6" t="n">
        <v>6205.1</v>
      </c>
      <c r="EE37" s="0" t="s">
        <v>120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11" t="n">
        <v>45076</v>
      </c>
      <c r="K38" s="6" t="n">
        <v>3249.62</v>
      </c>
      <c r="L38" s="0" t="s">
        <v>120</v>
      </c>
      <c r="M38" s="11" t="n">
        <v>45679</v>
      </c>
      <c r="N38" s="6" t="n">
        <v>-30884.55</v>
      </c>
      <c r="O38" s="0" t="s">
        <v>121</v>
      </c>
      <c r="P38" s="11" t="n">
        <v>45112</v>
      </c>
      <c r="Q38" s="6" t="n">
        <v>-2038.48</v>
      </c>
      <c r="R38" s="0" t="s">
        <v>121</v>
      </c>
      <c r="S38" s="0"/>
      <c r="T38" s="0"/>
      <c r="U38" s="0"/>
      <c r="V38" s="0"/>
      <c r="W38" s="0"/>
      <c r="X38" s="0"/>
      <c r="Y38" s="0"/>
      <c r="Z38" s="0"/>
      <c r="AA38" s="0"/>
      <c r="AB38" s="0"/>
      <c r="AC38" s="10" t="s">
        <f>=XIRR(AC2:AC37,AB2:AB37)</f>
      </c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11" t="n">
        <v>46073</v>
      </c>
      <c r="AX38" s="6" t="n">
        <v>54201.67</v>
      </c>
      <c r="AY38" s="0" t="s">
        <v>120</v>
      </c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8" t="s">
        <f>=-SUM(BP2:BP36)</f>
      </c>
      <c r="BQ38" s="0" t="s">
        <v>123</v>
      </c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11" t="n">
        <v>45263</v>
      </c>
      <c r="DX38" s="6" t="n">
        <v>-300</v>
      </c>
      <c r="DY38" s="0" t="s">
        <v>80</v>
      </c>
      <c r="DZ38" s="0"/>
      <c r="EA38" s="0"/>
      <c r="EB38" s="0"/>
      <c r="EC38" s="11" t="n">
        <v>45212</v>
      </c>
      <c r="ED38" s="6" t="n">
        <v>-6252.86</v>
      </c>
      <c r="EE38" s="0" t="s">
        <v>121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11" t="n">
        <v>45132</v>
      </c>
      <c r="K39" s="6" t="n">
        <v>-15484.56</v>
      </c>
      <c r="L39" s="0" t="s">
        <v>121</v>
      </c>
      <c r="M39" s="11" t="n">
        <v>45684</v>
      </c>
      <c r="N39" s="6" t="n">
        <v>30051.02</v>
      </c>
      <c r="O39" s="0" t="s">
        <v>120</v>
      </c>
      <c r="P39" s="11" t="n">
        <v>45113</v>
      </c>
      <c r="Q39" s="6" t="n">
        <v>-4176.91</v>
      </c>
      <c r="R39" s="0" t="s">
        <v>121</v>
      </c>
      <c r="S39" s="0"/>
      <c r="T39" s="0"/>
      <c r="U39" s="0"/>
      <c r="V39" s="0"/>
      <c r="W39" s="0"/>
      <c r="X39" s="0"/>
      <c r="Y39" s="0"/>
      <c r="Z39" s="0"/>
      <c r="AA39" s="0"/>
      <c r="AB39" s="0"/>
      <c r="AC39" s="8" t="s">
        <f>=-SUM(AC2:AC37)</f>
      </c>
      <c r="AD39" s="0" t="s">
        <v>123</v>
      </c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11" t="n">
        <v>46083</v>
      </c>
      <c r="AX39" s="6" t="n">
        <v>-85975.59</v>
      </c>
      <c r="AY39" s="0" t="s">
        <v>121</v>
      </c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11" t="n">
        <v>45288</v>
      </c>
      <c r="DX39" s="6" t="n">
        <v>-9773.6</v>
      </c>
      <c r="DY39" s="0" t="s">
        <v>121</v>
      </c>
      <c r="DZ39" s="0"/>
      <c r="EA39" s="0"/>
      <c r="EB39" s="0"/>
      <c r="EC39" s="11" t="n">
        <v>45212</v>
      </c>
      <c r="ED39" s="6" t="n">
        <v>9307.65</v>
      </c>
      <c r="EE39" s="0" t="s">
        <v>120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11" t="n">
        <v>45134</v>
      </c>
      <c r="K40" s="6" t="n">
        <v>-5174.21</v>
      </c>
      <c r="L40" s="0" t="s">
        <v>121</v>
      </c>
      <c r="M40" s="11" t="n">
        <v>45685</v>
      </c>
      <c r="N40" s="6" t="n">
        <v>-30668.66</v>
      </c>
      <c r="O40" s="0" t="s">
        <v>121</v>
      </c>
      <c r="P40" s="11" t="n">
        <v>45132</v>
      </c>
      <c r="Q40" s="6" t="n">
        <v>-6488.75</v>
      </c>
      <c r="R40" s="0" t="s">
        <v>121</v>
      </c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10" t="s">
        <f>=XIRR(AX2:AX39,AW2:AW39)</f>
      </c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10" t="s">
        <f>=XIRR(DX2:DX39,DW2:DW39)</f>
      </c>
      <c r="DY40" s="0"/>
      <c r="DZ40" s="0"/>
      <c r="EA40" s="0"/>
      <c r="EB40" s="0"/>
      <c r="EC40" s="11" t="n">
        <v>45216</v>
      </c>
      <c r="ED40" s="6" t="n">
        <v>-9358.32</v>
      </c>
      <c r="EE40" s="0" t="s">
        <v>121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11" t="n">
        <v>45141</v>
      </c>
      <c r="K41" s="6" t="n">
        <v>-7056.07</v>
      </c>
      <c r="L41" s="0" t="s">
        <v>121</v>
      </c>
      <c r="M41" s="11" t="n">
        <v>45686</v>
      </c>
      <c r="N41" s="6" t="n">
        <v>-21079.45</v>
      </c>
      <c r="O41" s="0" t="s">
        <v>121</v>
      </c>
      <c r="P41" s="11" t="n">
        <v>45146</v>
      </c>
      <c r="Q41" s="6" t="n">
        <v>4252.63</v>
      </c>
      <c r="R41" s="0" t="s">
        <v>120</v>
      </c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8" t="s">
        <f>=-SUM(AX2:AX39)</f>
      </c>
      <c r="AY41" s="0" t="s">
        <v>123</v>
      </c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8" t="s">
        <f>=-SUM(DX2:DX39)</f>
      </c>
      <c r="DY41" s="0" t="s">
        <v>123</v>
      </c>
      <c r="DZ41" s="0"/>
      <c r="EA41" s="0"/>
      <c r="EB41" s="0"/>
      <c r="EC41" s="11" t="n">
        <v>45218</v>
      </c>
      <c r="ED41" s="6" t="n">
        <v>9307.65</v>
      </c>
      <c r="EE41" s="0" t="s">
        <v>120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11" t="n">
        <v>45146</v>
      </c>
      <c r="K42" s="6" t="n">
        <v>3424.71</v>
      </c>
      <c r="L42" s="0" t="s">
        <v>120</v>
      </c>
      <c r="M42" s="11" t="n">
        <v>45687</v>
      </c>
      <c r="N42" s="6" t="n">
        <v>-21561.21</v>
      </c>
      <c r="O42" s="0" t="s">
        <v>121</v>
      </c>
      <c r="P42" s="11" t="n">
        <v>45148</v>
      </c>
      <c r="Q42" s="6" t="n">
        <v>-4316.84</v>
      </c>
      <c r="R42" s="0" t="s">
        <v>121</v>
      </c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11" t="n">
        <v>45218</v>
      </c>
      <c r="ED42" s="6" t="n">
        <v>-9394.3</v>
      </c>
      <c r="EE42" s="0" t="s">
        <v>121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11" t="n">
        <v>45148</v>
      </c>
      <c r="K43" s="6" t="n">
        <v>-7052.07</v>
      </c>
      <c r="L43" s="0" t="s">
        <v>121</v>
      </c>
      <c r="M43" s="11" t="n">
        <v>45693</v>
      </c>
      <c r="N43" s="6" t="n">
        <v>-21729.13</v>
      </c>
      <c r="O43" s="0" t="s">
        <v>121</v>
      </c>
      <c r="P43" s="11" t="n">
        <v>45154</v>
      </c>
      <c r="Q43" s="6" t="n">
        <v>4138.07</v>
      </c>
      <c r="R43" s="0" t="s">
        <v>120</v>
      </c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11" t="n">
        <v>45224</v>
      </c>
      <c r="ED43" s="6" t="n">
        <v>-9883.06</v>
      </c>
      <c r="EE43" s="0" t="s">
        <v>121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11" t="n">
        <v>45154</v>
      </c>
      <c r="K44" s="6" t="n">
        <v>5229.21</v>
      </c>
      <c r="L44" s="0" t="s">
        <v>120</v>
      </c>
      <c r="M44" s="11" t="n">
        <v>45698</v>
      </c>
      <c r="N44" s="6" t="n">
        <v>-11432.28</v>
      </c>
      <c r="O44" s="0" t="s">
        <v>121</v>
      </c>
      <c r="P44" s="11" t="n">
        <v>45159</v>
      </c>
      <c r="Q44" s="6" t="n">
        <v>-4195.9</v>
      </c>
      <c r="R44" s="0" t="s">
        <v>121</v>
      </c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11" t="n">
        <v>45224</v>
      </c>
      <c r="ED44" s="6" t="n">
        <v>9802.9</v>
      </c>
      <c r="EE44" s="0" t="s">
        <v>120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11" t="n">
        <v>45167</v>
      </c>
      <c r="K45" s="6" t="n">
        <v>-5401.5</v>
      </c>
      <c r="L45" s="0" t="s">
        <v>121</v>
      </c>
      <c r="M45" s="11" t="n">
        <v>45756</v>
      </c>
      <c r="N45" s="6" t="n">
        <v>8253.72</v>
      </c>
      <c r="O45" s="0" t="s">
        <v>120</v>
      </c>
      <c r="P45" s="11" t="n">
        <v>45162</v>
      </c>
      <c r="Q45" s="6" t="n">
        <v>6147.07</v>
      </c>
      <c r="R45" s="0" t="s">
        <v>120</v>
      </c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11" t="n">
        <v>45226</v>
      </c>
      <c r="ED45" s="6" t="n">
        <v>3149.57</v>
      </c>
      <c r="EE45" s="0" t="s">
        <v>120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11" t="n">
        <v>45167</v>
      </c>
      <c r="K46" s="6" t="n">
        <v>1789.69</v>
      </c>
      <c r="L46" s="0" t="s">
        <v>120</v>
      </c>
      <c r="M46" s="11" t="n">
        <v>45763</v>
      </c>
      <c r="N46" s="6" t="n">
        <v>-7172.41</v>
      </c>
      <c r="O46" s="0" t="s">
        <v>121</v>
      </c>
      <c r="P46" s="11" t="n">
        <v>45166</v>
      </c>
      <c r="Q46" s="6" t="n">
        <v>-6242.88</v>
      </c>
      <c r="R46" s="0" t="s">
        <v>121</v>
      </c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11" t="n">
        <v>45230</v>
      </c>
      <c r="ED46" s="6" t="n">
        <v>6207.1</v>
      </c>
      <c r="EE46" s="0" t="s">
        <v>120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11" t="n">
        <v>45168</v>
      </c>
      <c r="K47" s="6" t="n">
        <v>1773.89</v>
      </c>
      <c r="L47" s="0" t="s">
        <v>120</v>
      </c>
      <c r="M47" s="11" t="n">
        <v>45769</v>
      </c>
      <c r="N47" s="6" t="n">
        <v>-2479.56</v>
      </c>
      <c r="O47" s="0" t="s">
        <v>121</v>
      </c>
      <c r="P47" s="11" t="n">
        <v>45271</v>
      </c>
      <c r="Q47" s="6" t="n">
        <v>3568.28</v>
      </c>
      <c r="R47" s="0" t="s">
        <v>120</v>
      </c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11" t="n">
        <v>45232</v>
      </c>
      <c r="ED47" s="6" t="n">
        <v>-6276.86</v>
      </c>
      <c r="EE47" s="0" t="s">
        <v>121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11" t="n">
        <v>45174</v>
      </c>
      <c r="K48" s="6" t="n">
        <v>-3634.18</v>
      </c>
      <c r="L48" s="0" t="s">
        <v>121</v>
      </c>
      <c r="M48" s="11" t="n">
        <v>45777</v>
      </c>
      <c r="N48" s="6" t="n">
        <v>3569.38</v>
      </c>
      <c r="O48" s="0" t="s">
        <v>120</v>
      </c>
      <c r="P48" s="11" t="n">
        <v>45288</v>
      </c>
      <c r="Q48" s="6" t="n">
        <v>-3415.29</v>
      </c>
      <c r="R48" s="0" t="s">
        <v>121</v>
      </c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11" t="n">
        <v>45232</v>
      </c>
      <c r="ED48" s="6" t="n">
        <v>9307.65</v>
      </c>
      <c r="EE48" s="0" t="s">
        <v>120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11" t="n">
        <v>45176</v>
      </c>
      <c r="K49" s="6" t="n">
        <v>3577.79</v>
      </c>
      <c r="L49" s="0" t="s">
        <v>120</v>
      </c>
      <c r="M49" s="11" t="n">
        <v>45779</v>
      </c>
      <c r="N49" s="6" t="n">
        <v>3422.91</v>
      </c>
      <c r="O49" s="0" t="s">
        <v>120</v>
      </c>
      <c r="P49" s="0"/>
      <c r="Q49" s="10" t="s">
        <f>=XIRR(Q2:Q48,P2:P48)</f>
      </c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11" t="n">
        <v>45243</v>
      </c>
      <c r="ED49" s="6" t="n">
        <v>8848.42</v>
      </c>
      <c r="EE49" s="0" t="s">
        <v>120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11" t="n">
        <v>45177</v>
      </c>
      <c r="K50" s="6" t="n">
        <v>3517.76</v>
      </c>
      <c r="L50" s="0" t="s">
        <v>120</v>
      </c>
      <c r="M50" s="11" t="n">
        <v>45789</v>
      </c>
      <c r="N50" s="6" t="n">
        <v>-7164.02</v>
      </c>
      <c r="O50" s="0" t="s">
        <v>121</v>
      </c>
      <c r="P50" s="0"/>
      <c r="Q50" s="8" t="s">
        <f>=-SUM(Q2:Q48)</f>
      </c>
      <c r="R50" s="0" t="s">
        <v>123</v>
      </c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11" t="n">
        <v>45244</v>
      </c>
      <c r="ED50" s="6" t="n">
        <v>16688.34</v>
      </c>
      <c r="EE50" s="0" t="s">
        <v>120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11" t="n">
        <v>45250</v>
      </c>
      <c r="K51" s="6" t="n">
        <v>6629.31</v>
      </c>
      <c r="L51" s="0" t="s">
        <v>120</v>
      </c>
      <c r="M51" s="11" t="n">
        <v>45793</v>
      </c>
      <c r="N51" s="6" t="n">
        <v>4506.25</v>
      </c>
      <c r="O51" s="0" t="s">
        <v>120</v>
      </c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11" t="n">
        <v>45244</v>
      </c>
      <c r="ED51" s="6" t="n">
        <v>-16809.18</v>
      </c>
      <c r="EE51" s="0" t="s">
        <v>121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11" t="n">
        <v>45288</v>
      </c>
      <c r="K52" s="6" t="n">
        <v>-12738.43</v>
      </c>
      <c r="L52" s="0" t="s">
        <v>121</v>
      </c>
      <c r="M52" s="11" t="n">
        <v>45800</v>
      </c>
      <c r="N52" s="6" t="n">
        <v>6555.28</v>
      </c>
      <c r="O52" s="0" t="s">
        <v>120</v>
      </c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11" t="n">
        <v>45257</v>
      </c>
      <c r="ED52" s="6" t="n">
        <v>5227.62</v>
      </c>
      <c r="EE52" s="0" t="s">
        <v>120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10" t="s">
        <f>=XIRR(K2:K52,J2:J52)</f>
      </c>
      <c r="L53" s="0"/>
      <c r="M53" s="11" t="n">
        <v>45803</v>
      </c>
      <c r="N53" s="6" t="n">
        <v>10365.18</v>
      </c>
      <c r="O53" s="0" t="s">
        <v>120</v>
      </c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11" t="n">
        <v>45259</v>
      </c>
      <c r="ED53" s="6" t="n">
        <v>-5373.69</v>
      </c>
      <c r="EE53" s="0" t="s">
        <v>121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8" t="s">
        <f>=-SUM(K2:K52)</f>
      </c>
      <c r="L54" s="0" t="s">
        <v>123</v>
      </c>
      <c r="M54" s="11" t="n">
        <v>45805</v>
      </c>
      <c r="N54" s="6" t="n">
        <v>-11028.48</v>
      </c>
      <c r="O54" s="0" t="s">
        <v>121</v>
      </c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11" t="n">
        <v>45260</v>
      </c>
      <c r="ED54" s="6" t="n">
        <v>10388.74</v>
      </c>
      <c r="EE54" s="0" t="s">
        <v>120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11" t="n">
        <v>45817</v>
      </c>
      <c r="N55" s="6" t="n">
        <v>10609.3</v>
      </c>
      <c r="O55" s="0" t="s">
        <v>120</v>
      </c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11" t="n">
        <v>45260</v>
      </c>
      <c r="ED55" s="6" t="n">
        <v>-5237.38</v>
      </c>
      <c r="EE55" s="0" t="s">
        <v>121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11" t="n">
        <v>45818</v>
      </c>
      <c r="N56" s="6" t="n">
        <v>20350.17</v>
      </c>
      <c r="O56" s="0" t="s">
        <v>120</v>
      </c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11" t="n">
        <v>45286</v>
      </c>
      <c r="ED56" s="6" t="n">
        <v>-13453.27</v>
      </c>
      <c r="EE56" s="0" t="s">
        <v>121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11" t="n">
        <v>45876</v>
      </c>
      <c r="N57" s="6" t="n">
        <v>-46365.45</v>
      </c>
      <c r="O57" s="0" t="s">
        <v>121</v>
      </c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11" t="n">
        <v>45288</v>
      </c>
      <c r="ED57" s="6" t="n">
        <v>-28211.89</v>
      </c>
      <c r="EE57" s="0" t="s">
        <v>121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11" t="n">
        <v>45938</v>
      </c>
      <c r="N58" s="6" t="n">
        <v>20740.3</v>
      </c>
      <c r="O58" s="0" t="s">
        <v>120</v>
      </c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10" t="s">
        <f>=XIRR(ED2:ED57,EC2:EC57)</f>
      </c>
      <c r="EE58" s="0"/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11" t="n">
        <v>45945</v>
      </c>
      <c r="N59" s="6" t="n">
        <v>-21267.49</v>
      </c>
      <c r="O59" s="0" t="s">
        <v>121</v>
      </c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8" t="s">
        <f>=-SUM(ED2:ED57)</f>
      </c>
      <c r="EE59" s="0" t="s">
        <v>123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10" t="s">
        <f>=XIRR(N2:N59,M2:M59)</f>
      </c>
      <c r="O60" s="0"/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8" t="s">
        <f>=-SUM(N2:N59)</f>
      </c>
      <c r="O61" s="0" t="s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179</v>
      </c>
      <c r="C1" s="0"/>
      <c r="D1" s="0"/>
      <c r="E1" s="3" t="s">
        <v>180</v>
      </c>
      <c r="F1" s="0"/>
      <c r="G1" s="0"/>
      <c r="H1" s="3" t="s">
        <v>181</v>
      </c>
      <c r="I1" s="0"/>
      <c r="J1" s="0"/>
      <c r="K1" s="3" t="s">
        <v>182</v>
      </c>
      <c r="L1" s="0"/>
      <c r="M1" s="0"/>
      <c r="N1" s="3" t="s">
        <v>183</v>
      </c>
      <c r="O1" s="0"/>
      <c r="P1" s="0"/>
      <c r="Q1" s="3" t="s">
        <v>184</v>
      </c>
      <c r="R1" s="0"/>
      <c r="S1" s="0"/>
      <c r="T1" s="3" t="s">
        <v>185</v>
      </c>
      <c r="U1" s="0"/>
      <c r="V1" s="0"/>
      <c r="W1" s="3" t="s">
        <v>186</v>
      </c>
      <c r="X1" s="0"/>
    </row>
    <row collapsed="false" customFormat="false" customHeight="false" hidden="false" ht="12.1" outlineLevel="0" r="2">
      <c r="A2" s="11" t="n">
        <v>46002</v>
      </c>
      <c r="B2" s="6" t="n">
        <v>400</v>
      </c>
      <c r="C2" s="6" t="n">
        <v>199919.94</v>
      </c>
      <c r="D2" s="11" t="n">
        <v>45366</v>
      </c>
      <c r="E2" s="6" t="n">
        <v>5</v>
      </c>
      <c r="F2" s="6" t="n">
        <v>36805.89</v>
      </c>
      <c r="G2" s="11" t="n">
        <v>46052</v>
      </c>
      <c r="H2" s="6" t="n">
        <v>400</v>
      </c>
      <c r="I2" s="6" t="n">
        <v>45034.01</v>
      </c>
      <c r="J2" s="11" t="n">
        <v>45518</v>
      </c>
      <c r="K2" s="6" t="n">
        <v>60</v>
      </c>
      <c r="L2" s="6" t="n">
        <v>17032.91</v>
      </c>
      <c r="M2" s="11" t="n">
        <v>46092</v>
      </c>
      <c r="N2" s="6" t="n">
        <v>200</v>
      </c>
      <c r="O2" s="6" t="n">
        <v>34715.87</v>
      </c>
      <c r="P2" s="11" t="n">
        <v>46094</v>
      </c>
      <c r="Q2" s="6" t="n">
        <v>10</v>
      </c>
      <c r="R2" s="6" t="n">
        <v>72348.93</v>
      </c>
      <c r="S2" s="11" t="n">
        <v>45985</v>
      </c>
      <c r="T2" s="6" t="n">
        <v>2</v>
      </c>
      <c r="U2" s="6" t="n">
        <v>4244.1</v>
      </c>
      <c r="V2" s="11" t="n">
        <v>45982</v>
      </c>
      <c r="W2" s="6" t="n">
        <v>113840</v>
      </c>
      <c r="X2" s="6" t="n">
        <v>210864.50326814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45373</v>
      </c>
      <c r="E3" s="6" t="n">
        <v>5</v>
      </c>
      <c r="F3" s="6" t="n">
        <v>36743.36</v>
      </c>
      <c r="G3" s="11" t="n">
        <v>46087</v>
      </c>
      <c r="H3" s="6" t="n">
        <v>400</v>
      </c>
      <c r="I3" s="6" t="n">
        <v>42625.04</v>
      </c>
      <c r="J3" s="11" t="n">
        <v>45523</v>
      </c>
      <c r="K3" s="6" t="n">
        <v>40</v>
      </c>
      <c r="L3" s="6" t="n">
        <v>10812.6</v>
      </c>
      <c r="M3" s="11" t="n">
        <v>46112</v>
      </c>
      <c r="N3" s="6" t="n">
        <v>200</v>
      </c>
      <c r="O3" s="6" t="n">
        <v>33731.48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11" t="n">
        <v>45985</v>
      </c>
      <c r="W3" s="6" t="n">
        <v>7530</v>
      </c>
      <c r="X3" s="6" t="n">
        <v>13968.9</v>
      </c>
    </row>
    <row collapsed="false" customFormat="false" customHeight="false" hidden="false" ht="12.1" outlineLevel="0" r="4">
      <c r="A4" s="0"/>
      <c r="B4" s="6" t="n">
        <v>481.25</v>
      </c>
      <c r="C4" s="0" t="s">
        <v>187</v>
      </c>
      <c r="D4" s="11" t="n">
        <v>45439</v>
      </c>
      <c r="E4" s="6" t="n">
        <v>2</v>
      </c>
      <c r="F4" s="6" t="n">
        <v>15099.55</v>
      </c>
      <c r="G4" s="11" t="n">
        <v>46104</v>
      </c>
      <c r="H4" s="6" t="n">
        <v>400</v>
      </c>
      <c r="I4" s="6" t="n">
        <v>40264.08</v>
      </c>
      <c r="J4" s="11" t="n">
        <v>45537</v>
      </c>
      <c r="K4" s="6" t="n">
        <v>30</v>
      </c>
      <c r="L4" s="6" t="n">
        <v>7440.72</v>
      </c>
      <c r="M4" s="0"/>
      <c r="N4" s="5" t="s">
        <f>=SUM(O2:O3)/SUM(N2:N3)</f>
      </c>
      <c r="O4" s="0" t="s">
        <v>11</v>
      </c>
      <c r="P4" s="0"/>
      <c r="Q4" s="6" t="n">
        <v>5608</v>
      </c>
      <c r="R4" s="0" t="s">
        <v>187</v>
      </c>
      <c r="S4" s="0"/>
      <c r="T4" s="6" t="n">
        <v>1158.8</v>
      </c>
      <c r="U4" s="0" t="s">
        <v>187</v>
      </c>
      <c r="V4" s="11" t="n">
        <v>46017</v>
      </c>
      <c r="W4" s="6" t="n">
        <v>250</v>
      </c>
      <c r="X4" s="6" t="n">
        <v>470.03</v>
      </c>
    </row>
    <row collapsed="false" customFormat="false" customHeight="false" hidden="false" ht="12.1" outlineLevel="0" r="5">
      <c r="A5" s="0"/>
      <c r="B5" s="6" t="n">
        <v>400</v>
      </c>
      <c r="C5" s="0" t="s">
        <v>188</v>
      </c>
      <c r="D5" s="11" t="n">
        <v>45443</v>
      </c>
      <c r="E5" s="6" t="n">
        <v>2</v>
      </c>
      <c r="F5" s="6" t="n">
        <v>14629.31</v>
      </c>
      <c r="G5" s="11" t="n">
        <v>46112</v>
      </c>
      <c r="H5" s="6" t="n">
        <v>400</v>
      </c>
      <c r="I5" s="6" t="n">
        <v>38391.35</v>
      </c>
      <c r="J5" s="11" t="n">
        <v>45588</v>
      </c>
      <c r="K5" s="6" t="n">
        <v>40</v>
      </c>
      <c r="L5" s="6" t="n">
        <v>10165.88</v>
      </c>
      <c r="M5" s="0"/>
      <c r="N5" s="6" t="n">
        <v>154.65</v>
      </c>
      <c r="O5" s="0" t="s">
        <v>187</v>
      </c>
      <c r="P5" s="0"/>
      <c r="Q5" s="6" t="n">
        <v>10</v>
      </c>
      <c r="R5" s="0" t="s">
        <v>188</v>
      </c>
      <c r="S5" s="0"/>
      <c r="T5" s="6" t="n">
        <v>2</v>
      </c>
      <c r="U5" s="0" t="s">
        <v>188</v>
      </c>
      <c r="V5" s="11" t="n">
        <v>46041</v>
      </c>
      <c r="W5" s="6" t="n">
        <v>37040</v>
      </c>
      <c r="X5" s="6" t="n">
        <v>70387.11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189</v>
      </c>
      <c r="D6" s="11" t="n">
        <v>45446</v>
      </c>
      <c r="E6" s="6" t="n">
        <v>4</v>
      </c>
      <c r="F6" s="6" t="n">
        <v>28831.41</v>
      </c>
      <c r="G6" s="0"/>
      <c r="H6" s="5" t="s">
        <f>=SUM(I2:I5)/SUM(H2:H5)</f>
      </c>
      <c r="I6" s="0" t="s">
        <v>11</v>
      </c>
      <c r="J6" s="11" t="n">
        <v>45596</v>
      </c>
      <c r="K6" s="6" t="n">
        <v>30</v>
      </c>
      <c r="L6" s="6" t="n">
        <v>7178.99</v>
      </c>
      <c r="M6" s="0"/>
      <c r="N6" s="6" t="n">
        <v>400</v>
      </c>
      <c r="O6" s="0" t="s">
        <v>188</v>
      </c>
      <c r="P6" s="0"/>
      <c r="Q6" s="5" t="s">
        <f>=Q5*(ABS(Q4)-ABS(Q3))</f>
      </c>
      <c r="R6" s="0" t="s">
        <v>189</v>
      </c>
      <c r="S6" s="0"/>
      <c r="T6" s="5" t="s">
        <f>=T5*(ABS(T4)-ABS(T3))</f>
      </c>
      <c r="U6" s="0" t="s">
        <v>189</v>
      </c>
      <c r="V6" s="11" t="n">
        <v>46051</v>
      </c>
      <c r="W6" s="6" t="n">
        <v>52150</v>
      </c>
      <c r="X6" s="6" t="n">
        <v>99523.06</v>
      </c>
    </row>
    <row collapsed="false" customFormat="false" customHeight="false" hidden="false" ht="12.1" outlineLevel="0" r="7">
      <c r="A7" s="0"/>
      <c r="B7" s="0"/>
      <c r="C7" s="0"/>
      <c r="D7" s="11" t="n">
        <v>45454</v>
      </c>
      <c r="E7" s="6" t="n">
        <v>2</v>
      </c>
      <c r="F7" s="6" t="n">
        <v>14489.24</v>
      </c>
      <c r="G7" s="0"/>
      <c r="H7" s="6" t="n">
        <v>71.56</v>
      </c>
      <c r="I7" s="0" t="s">
        <v>187</v>
      </c>
      <c r="J7" s="11" t="n">
        <v>45615</v>
      </c>
      <c r="K7" s="6" t="n">
        <v>20</v>
      </c>
      <c r="L7" s="6" t="n">
        <v>4820.41</v>
      </c>
      <c r="M7" s="0"/>
      <c r="N7" s="5" t="s">
        <f>=N6*(ABS(N5)-ABS(N4))</f>
      </c>
      <c r="O7" s="0" t="s">
        <v>189</v>
      </c>
      <c r="P7" s="0"/>
      <c r="Q7" s="0"/>
      <c r="R7" s="0"/>
      <c r="S7" s="0"/>
      <c r="T7" s="0"/>
      <c r="U7" s="0"/>
      <c r="V7" s="11" t="n">
        <v>46083</v>
      </c>
      <c r="W7" s="6" t="n">
        <v>169040</v>
      </c>
      <c r="X7" s="6" t="n">
        <v>326906.46</v>
      </c>
    </row>
    <row collapsed="false" customFormat="false" customHeight="false" hidden="false" ht="12.1" outlineLevel="0" r="8">
      <c r="A8" s="0"/>
      <c r="B8" s="0"/>
      <c r="C8" s="0"/>
      <c r="D8" s="11" t="n">
        <v>45945</v>
      </c>
      <c r="E8" s="6" t="n">
        <v>2</v>
      </c>
      <c r="F8" s="6" t="n">
        <v>11700.68</v>
      </c>
      <c r="G8" s="0"/>
      <c r="H8" s="6" t="n">
        <v>1600</v>
      </c>
      <c r="I8" s="0" t="s">
        <v>188</v>
      </c>
      <c r="J8" s="11" t="n">
        <v>45624</v>
      </c>
      <c r="K8" s="6" t="n">
        <v>20</v>
      </c>
      <c r="L8" s="6" t="n">
        <v>4546.27</v>
      </c>
      <c r="M8" s="0"/>
      <c r="N8" s="0"/>
      <c r="O8" s="0"/>
      <c r="P8" s="0"/>
      <c r="Q8" s="0"/>
      <c r="R8" s="0"/>
      <c r="S8" s="0"/>
      <c r="T8" s="0"/>
      <c r="U8" s="0"/>
      <c r="V8" s="11" t="n">
        <v>46084</v>
      </c>
      <c r="W8" s="6" t="n">
        <v>23400</v>
      </c>
      <c r="X8" s="6" t="n">
        <v>45271.98</v>
      </c>
    </row>
    <row collapsed="false" customFormat="false" customHeight="false" hidden="false" ht="12.1" outlineLevel="0" r="9">
      <c r="A9" s="0"/>
      <c r="B9" s="0"/>
      <c r="C9" s="0"/>
      <c r="D9" s="11" t="n">
        <v>45953</v>
      </c>
      <c r="E9" s="6" t="n">
        <v>2</v>
      </c>
      <c r="F9" s="6" t="n">
        <v>11419.57</v>
      </c>
      <c r="G9" s="0"/>
      <c r="H9" s="5" t="s">
        <f>=H8*(ABS(H7)-ABS(H6))</f>
      </c>
      <c r="I9" s="0" t="s">
        <v>189</v>
      </c>
      <c r="J9" s="11" t="n">
        <v>45912</v>
      </c>
      <c r="K9" s="6" t="n">
        <v>20</v>
      </c>
      <c r="L9" s="6" t="n">
        <v>6083.43</v>
      </c>
      <c r="M9" s="0"/>
      <c r="N9" s="0"/>
      <c r="O9" s="0"/>
      <c r="P9" s="0"/>
      <c r="Q9" s="0"/>
      <c r="R9" s="0"/>
      <c r="S9" s="0"/>
      <c r="T9" s="0"/>
      <c r="U9" s="0"/>
      <c r="V9" s="11" t="n">
        <v>46087</v>
      </c>
      <c r="W9" s="6" t="n">
        <v>23600</v>
      </c>
      <c r="X9" s="6" t="n">
        <v>45753.32</v>
      </c>
    </row>
    <row collapsed="false" customFormat="false" customHeight="false" hidden="false" ht="12.1" outlineLevel="0" r="10">
      <c r="A10" s="0"/>
      <c r="B10" s="0"/>
      <c r="C10" s="0"/>
      <c r="D10" s="11" t="n">
        <v>45957</v>
      </c>
      <c r="E10" s="6" t="n">
        <v>6</v>
      </c>
      <c r="F10" s="6" t="n">
        <v>32244.89</v>
      </c>
      <c r="G10" s="0"/>
      <c r="H10" s="0"/>
      <c r="I10" s="0"/>
      <c r="J10" s="11" t="n">
        <v>45924</v>
      </c>
      <c r="K10" s="6" t="n">
        <v>40</v>
      </c>
      <c r="L10" s="6" t="n">
        <v>11657.86</v>
      </c>
      <c r="M10" s="0"/>
      <c r="N10" s="0"/>
      <c r="O10" s="0"/>
      <c r="P10" s="0"/>
      <c r="Q10" s="0"/>
      <c r="R10" s="0"/>
      <c r="S10" s="0"/>
      <c r="T10" s="0"/>
      <c r="U10" s="0"/>
      <c r="V10" s="11" t="n">
        <v>46091</v>
      </c>
      <c r="W10" s="6" t="n">
        <v>37500</v>
      </c>
      <c r="X10" s="6" t="n">
        <v>72761.25</v>
      </c>
    </row>
    <row collapsed="false" customFormat="false" customHeight="false" hidden="false" ht="12.1" outlineLevel="0" r="11">
      <c r="A11" s="0"/>
      <c r="B11" s="0"/>
      <c r="C11" s="0"/>
      <c r="D11" s="0"/>
      <c r="E11" s="5" t="s">
        <f>=SUM(F2:F10)/SUM(E2:E10)</f>
      </c>
      <c r="F11" s="0" t="s">
        <v>11</v>
      </c>
      <c r="G11" s="0"/>
      <c r="H11" s="0"/>
      <c r="I11" s="0"/>
      <c r="J11" s="0"/>
      <c r="K11" s="5" t="s">
        <f>=SUM(L2:L10)/SUM(K2:K10)</f>
      </c>
      <c r="L11" s="0" t="s">
        <v>11</v>
      </c>
      <c r="M11" s="0"/>
      <c r="N11" s="0"/>
      <c r="O11" s="0"/>
      <c r="P11" s="0"/>
      <c r="Q11" s="0"/>
      <c r="R11" s="0"/>
      <c r="S11" s="0"/>
      <c r="T11" s="0"/>
      <c r="U11" s="0"/>
      <c r="V11" s="11" t="n">
        <v>46097</v>
      </c>
      <c r="W11" s="6" t="n">
        <v>38320</v>
      </c>
      <c r="X11" s="6" t="n">
        <v>74532.4</v>
      </c>
    </row>
    <row collapsed="false" customFormat="false" customHeight="false" hidden="false" ht="12.1" outlineLevel="0" r="12">
      <c r="A12" s="0"/>
      <c r="B12" s="0"/>
      <c r="C12" s="0"/>
      <c r="D12" s="0"/>
      <c r="E12" s="6" t="n">
        <v>4547.5</v>
      </c>
      <c r="F12" s="0" t="s">
        <v>187</v>
      </c>
      <c r="G12" s="0"/>
      <c r="H12" s="0"/>
      <c r="I12" s="0"/>
      <c r="J12" s="0"/>
      <c r="K12" s="6" t="n">
        <v>278.32</v>
      </c>
      <c r="L12" s="0" t="s">
        <v>187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5" t="s">
        <f>=SUM(X2:X11)/SUM(W2:W11)</f>
      </c>
      <c r="X12" s="0" t="s">
        <v>11</v>
      </c>
    </row>
    <row collapsed="false" customFormat="false" customHeight="false" hidden="false" ht="12.1" outlineLevel="0" r="13">
      <c r="A13" s="0"/>
      <c r="B13" s="0"/>
      <c r="C13" s="0"/>
      <c r="D13" s="0"/>
      <c r="E13" s="6" t="n">
        <v>30</v>
      </c>
      <c r="F13" s="0" t="s">
        <v>188</v>
      </c>
      <c r="G13" s="0"/>
      <c r="H13" s="0"/>
      <c r="I13" s="0"/>
      <c r="J13" s="0"/>
      <c r="K13" s="6" t="n">
        <v>300</v>
      </c>
      <c r="L13" s="0" t="s">
        <v>188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6" t="n">
        <v>2.0626</v>
      </c>
      <c r="X13" s="0" t="s">
        <v>187</v>
      </c>
    </row>
    <row collapsed="false" customFormat="false" customHeight="false" hidden="false" ht="12.1" outlineLevel="0" r="14">
      <c r="A14" s="0"/>
      <c r="B14" s="0"/>
      <c r="C14" s="0"/>
      <c r="D14" s="0"/>
      <c r="E14" s="5" t="s">
        <f>=E13*(ABS(E12)-ABS(E11))</f>
      </c>
      <c r="F14" s="0" t="s">
        <v>189</v>
      </c>
      <c r="G14" s="0"/>
      <c r="H14" s="0"/>
      <c r="I14" s="0"/>
      <c r="J14" s="0"/>
      <c r="K14" s="5" t="s">
        <f>=K13*(ABS(K12)-ABS(K11))</f>
      </c>
      <c r="L14" s="0" t="s">
        <v>189</v>
      </c>
      <c r="M14" s="0"/>
      <c r="N14" s="0"/>
      <c r="O14" s="0"/>
      <c r="P14" s="0"/>
      <c r="Q14" s="0"/>
      <c r="R14" s="0"/>
      <c r="S14" s="0"/>
      <c r="T14" s="0"/>
      <c r="U14" s="0"/>
      <c r="V14" s="0"/>
      <c r="W14" s="6" t="n">
        <v>502670</v>
      </c>
      <c r="X14" s="0" t="s">
        <v>188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5" t="s">
        <f>=W14*(ABS(W13)-ABS(W12))</f>
      </c>
      <c r="X15" s="0" t="s">
        <v>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55</v>
      </c>
      <c r="B1" s="18" t="s">
        <v>0</v>
      </c>
      <c r="C1" s="18" t="s">
        <v>2</v>
      </c>
      <c r="D1" s="18" t="s">
        <v>190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191</v>
      </c>
      <c r="L1" s="18" t="s">
        <v>192</v>
      </c>
      <c r="M1" s="18" t="s">
        <v>19</v>
      </c>
      <c r="N1" s="18" t="s">
        <v>193</v>
      </c>
    </row>
    <row collapsed="false" customFormat="false" customHeight="false" hidden="false" ht="12.1" outlineLevel="0" r="2">
      <c r="A2" s="21" t="n">
        <v>44599</v>
      </c>
      <c r="B2" s="22" t="s">
        <v>194</v>
      </c>
      <c r="C2" s="22" t="s">
        <v>63</v>
      </c>
      <c r="D2" s="22" t="s">
        <v>194</v>
      </c>
      <c r="E2" s="22" t="s">
        <v>194</v>
      </c>
      <c r="F2" s="22" t="s">
        <v>19</v>
      </c>
      <c r="G2" s="23" t="n">
        <v>1</v>
      </c>
      <c r="H2" s="24" t="n">
        <v>10000</v>
      </c>
      <c r="I2" s="24" t="n">
        <v>10000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44606.463460648</v>
      </c>
      <c r="B3" s="16" t="s">
        <v>124</v>
      </c>
      <c r="C3" s="16" t="s">
        <v>195</v>
      </c>
      <c r="D3" s="16" t="s">
        <v>120</v>
      </c>
      <c r="E3" s="16" t="s">
        <v>17</v>
      </c>
      <c r="F3" s="16" t="s">
        <v>19</v>
      </c>
      <c r="G3" s="7" t="n">
        <v>40</v>
      </c>
      <c r="H3" s="6" t="n">
        <v>242.98</v>
      </c>
      <c r="I3" s="6" t="n">
        <v>-9719.2</v>
      </c>
      <c r="J3" s="6" t="n">
        <v>-0</v>
      </c>
      <c r="K3" s="6" t="n">
        <v>-5.83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44613</v>
      </c>
      <c r="B4" s="22" t="s">
        <v>194</v>
      </c>
      <c r="C4" s="22" t="s">
        <v>63</v>
      </c>
      <c r="D4" s="22" t="s">
        <v>194</v>
      </c>
      <c r="E4" s="22" t="s">
        <v>194</v>
      </c>
      <c r="F4" s="22" t="s">
        <v>19</v>
      </c>
      <c r="G4" s="23" t="n">
        <v>1</v>
      </c>
      <c r="H4" s="24" t="n">
        <v>10000</v>
      </c>
      <c r="I4" s="24" t="n">
        <v>10000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44613.712546296</v>
      </c>
      <c r="B5" s="16" t="s">
        <v>124</v>
      </c>
      <c r="C5" s="16" t="s">
        <v>195</v>
      </c>
      <c r="D5" s="16" t="s">
        <v>120</v>
      </c>
      <c r="E5" s="16" t="s">
        <v>17</v>
      </c>
      <c r="F5" s="16" t="s">
        <v>19</v>
      </c>
      <c r="G5" s="7" t="n">
        <v>40</v>
      </c>
      <c r="H5" s="6" t="n">
        <v>200.1</v>
      </c>
      <c r="I5" s="6" t="n">
        <v>-8004</v>
      </c>
      <c r="J5" s="6" t="n">
        <v>-0</v>
      </c>
      <c r="K5" s="6" t="n">
        <v>-4.8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44616</v>
      </c>
      <c r="B6" s="22" t="s">
        <v>194</v>
      </c>
      <c r="C6" s="22" t="s">
        <v>63</v>
      </c>
      <c r="D6" s="22" t="s">
        <v>194</v>
      </c>
      <c r="E6" s="22" t="s">
        <v>194</v>
      </c>
      <c r="F6" s="22" t="s">
        <v>19</v>
      </c>
      <c r="G6" s="23" t="n">
        <v>1</v>
      </c>
      <c r="H6" s="24" t="n">
        <v>14000</v>
      </c>
      <c r="I6" s="24" t="n">
        <v>14000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44616.422974537</v>
      </c>
      <c r="B7" s="16" t="s">
        <v>124</v>
      </c>
      <c r="C7" s="16" t="s">
        <v>195</v>
      </c>
      <c r="D7" s="16" t="s">
        <v>120</v>
      </c>
      <c r="E7" s="16" t="s">
        <v>17</v>
      </c>
      <c r="F7" s="16" t="s">
        <v>19</v>
      </c>
      <c r="G7" s="7" t="n">
        <v>30</v>
      </c>
      <c r="H7" s="6" t="n">
        <v>116.77</v>
      </c>
      <c r="I7" s="6" t="n">
        <v>-3503.1</v>
      </c>
      <c r="J7" s="6" t="n">
        <v>-0</v>
      </c>
      <c r="K7" s="6" t="n">
        <v>-2.1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44616.684537037</v>
      </c>
      <c r="B8" s="16" t="s">
        <v>27</v>
      </c>
      <c r="C8" s="16" t="s">
        <v>196</v>
      </c>
      <c r="D8" s="16" t="s">
        <v>120</v>
      </c>
      <c r="E8" s="16" t="s">
        <v>17</v>
      </c>
      <c r="F8" s="16" t="s">
        <v>19</v>
      </c>
      <c r="G8" s="7" t="n">
        <v>40</v>
      </c>
      <c r="H8" s="6" t="n">
        <v>104.89</v>
      </c>
      <c r="I8" s="6" t="n">
        <v>-4195.6</v>
      </c>
      <c r="J8" s="6" t="n">
        <v>-0</v>
      </c>
      <c r="K8" s="6" t="n">
        <v>-2.52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44616.7515625</v>
      </c>
      <c r="B9" s="16" t="s">
        <v>24</v>
      </c>
      <c r="C9" s="16" t="s">
        <v>197</v>
      </c>
      <c r="D9" s="16" t="s">
        <v>120</v>
      </c>
      <c r="E9" s="16" t="s">
        <v>17</v>
      </c>
      <c r="F9" s="16" t="s">
        <v>19</v>
      </c>
      <c r="G9" s="7" t="n">
        <v>10</v>
      </c>
      <c r="H9" s="6" t="n">
        <v>155.6</v>
      </c>
      <c r="I9" s="6" t="n">
        <v>-1556</v>
      </c>
      <c r="J9" s="6" t="n">
        <v>-0</v>
      </c>
      <c r="K9" s="6" t="n">
        <v>-0.94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44617.609236111</v>
      </c>
      <c r="B10" s="16" t="s">
        <v>27</v>
      </c>
      <c r="C10" s="16" t="s">
        <v>196</v>
      </c>
      <c r="D10" s="16" t="s">
        <v>120</v>
      </c>
      <c r="E10" s="16" t="s">
        <v>17</v>
      </c>
      <c r="F10" s="16" t="s">
        <v>19</v>
      </c>
      <c r="G10" s="7" t="n">
        <v>130</v>
      </c>
      <c r="H10" s="6" t="n">
        <v>127.75230769231</v>
      </c>
      <c r="I10" s="6" t="n">
        <v>-16607.8</v>
      </c>
      <c r="J10" s="6" t="n">
        <v>-0</v>
      </c>
      <c r="K10" s="6" t="n">
        <v>-9.96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5" t="n">
        <v>44617.674490741</v>
      </c>
      <c r="B11" s="26" t="s">
        <v>124</v>
      </c>
      <c r="C11" s="26" t="s">
        <v>195</v>
      </c>
      <c r="D11" s="26" t="s">
        <v>121</v>
      </c>
      <c r="E11" s="26" t="s">
        <v>17</v>
      </c>
      <c r="F11" s="26" t="s">
        <v>19</v>
      </c>
      <c r="G11" s="27" t="n">
        <v>-110</v>
      </c>
      <c r="H11" s="28" t="n">
        <v>134.31818181818</v>
      </c>
      <c r="I11" s="28" t="n">
        <v>14775</v>
      </c>
      <c r="J11" s="28" t="n">
        <v>0</v>
      </c>
      <c r="K11" s="28" t="n">
        <v>-8.86</v>
      </c>
      <c r="L11" s="28" t="n">
        <v>-0</v>
      </c>
      <c r="M11" s="6" t="s">
        <f>=I11+J11+K11+L11</f>
      </c>
      <c r="N11" s="26"/>
    </row>
    <row collapsed="false" customFormat="false" customHeight="false" hidden="false" ht="12.1" outlineLevel="0" r="12">
      <c r="A12" s="20" t="n">
        <v>44670.613831019</v>
      </c>
      <c r="B12" s="16" t="s">
        <v>21</v>
      </c>
      <c r="C12" s="16" t="s">
        <v>198</v>
      </c>
      <c r="D12" s="16" t="s">
        <v>120</v>
      </c>
      <c r="E12" s="16" t="s">
        <v>17</v>
      </c>
      <c r="F12" s="16" t="s">
        <v>19</v>
      </c>
      <c r="G12" s="7" t="n">
        <v>1</v>
      </c>
      <c r="H12" s="6" t="n">
        <v>4160</v>
      </c>
      <c r="I12" s="6" t="n">
        <v>-4160</v>
      </c>
      <c r="J12" s="6" t="n">
        <v>-0</v>
      </c>
      <c r="K12" s="6" t="n">
        <v>-2.5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5" t="n">
        <v>44671.443877315</v>
      </c>
      <c r="B13" s="26" t="s">
        <v>21</v>
      </c>
      <c r="C13" s="26" t="s">
        <v>198</v>
      </c>
      <c r="D13" s="26" t="s">
        <v>121</v>
      </c>
      <c r="E13" s="26" t="s">
        <v>17</v>
      </c>
      <c r="F13" s="26" t="s">
        <v>19</v>
      </c>
      <c r="G13" s="27" t="n">
        <v>-1</v>
      </c>
      <c r="H13" s="28" t="n">
        <v>4348.5</v>
      </c>
      <c r="I13" s="28" t="n">
        <v>4348.5</v>
      </c>
      <c r="J13" s="28" t="n">
        <v>0</v>
      </c>
      <c r="K13" s="28" t="n">
        <v>-2.6</v>
      </c>
      <c r="L13" s="28" t="n">
        <v>-0</v>
      </c>
      <c r="M13" s="6" t="s">
        <f>=I13+J13+K13+L13</f>
      </c>
      <c r="N13" s="26"/>
    </row>
    <row collapsed="false" customFormat="false" customHeight="false" hidden="false" ht="12.1" outlineLevel="0" r="14">
      <c r="A14" s="20" t="n">
        <v>44672.489953704</v>
      </c>
      <c r="B14" s="16" t="s">
        <v>21</v>
      </c>
      <c r="C14" s="16" t="s">
        <v>198</v>
      </c>
      <c r="D14" s="16" t="s">
        <v>120</v>
      </c>
      <c r="E14" s="16" t="s">
        <v>17</v>
      </c>
      <c r="F14" s="16" t="s">
        <v>19</v>
      </c>
      <c r="G14" s="7" t="n">
        <v>1</v>
      </c>
      <c r="H14" s="6" t="n">
        <v>4165</v>
      </c>
      <c r="I14" s="6" t="n">
        <v>-4165</v>
      </c>
      <c r="J14" s="6" t="n">
        <v>-0</v>
      </c>
      <c r="K14" s="6" t="n">
        <v>-2.5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1" t="n">
        <v>44673</v>
      </c>
      <c r="B15" s="22" t="s">
        <v>194</v>
      </c>
      <c r="C15" s="22" t="s">
        <v>63</v>
      </c>
      <c r="D15" s="22" t="s">
        <v>194</v>
      </c>
      <c r="E15" s="22" t="s">
        <v>194</v>
      </c>
      <c r="F15" s="22" t="s">
        <v>19</v>
      </c>
      <c r="G15" s="23" t="n">
        <v>1</v>
      </c>
      <c r="H15" s="24" t="n">
        <v>20000</v>
      </c>
      <c r="I15" s="24" t="n">
        <v>20000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44673.714027778</v>
      </c>
      <c r="B16" s="16" t="s">
        <v>21</v>
      </c>
      <c r="C16" s="16" t="s">
        <v>198</v>
      </c>
      <c r="D16" s="16" t="s">
        <v>120</v>
      </c>
      <c r="E16" s="16" t="s">
        <v>17</v>
      </c>
      <c r="F16" s="16" t="s">
        <v>19</v>
      </c>
      <c r="G16" s="7" t="n">
        <v>2</v>
      </c>
      <c r="H16" s="6" t="n">
        <v>3810</v>
      </c>
      <c r="I16" s="6" t="n">
        <v>-7620</v>
      </c>
      <c r="J16" s="6" t="n">
        <v>-0</v>
      </c>
      <c r="K16" s="6" t="n">
        <v>-4.58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5" t="n">
        <v>44676.586944444</v>
      </c>
      <c r="B17" s="26" t="s">
        <v>21</v>
      </c>
      <c r="C17" s="26" t="s">
        <v>198</v>
      </c>
      <c r="D17" s="26" t="s">
        <v>121</v>
      </c>
      <c r="E17" s="26" t="s">
        <v>17</v>
      </c>
      <c r="F17" s="26" t="s">
        <v>19</v>
      </c>
      <c r="G17" s="27" t="n">
        <v>-1</v>
      </c>
      <c r="H17" s="28" t="n">
        <v>3933</v>
      </c>
      <c r="I17" s="28" t="n">
        <v>3933</v>
      </c>
      <c r="J17" s="28" t="n">
        <v>0</v>
      </c>
      <c r="K17" s="28" t="n">
        <v>-2.37</v>
      </c>
      <c r="L17" s="28" t="n">
        <v>-0</v>
      </c>
      <c r="M17" s="6" t="s">
        <f>=I17+J17+K17+L17</f>
      </c>
      <c r="N17" s="26"/>
    </row>
    <row collapsed="false" customFormat="false" customHeight="false" hidden="false" ht="12.1" outlineLevel="0" r="18">
      <c r="A18" s="20" t="n">
        <v>44701.61150463</v>
      </c>
      <c r="B18" s="16" t="s">
        <v>21</v>
      </c>
      <c r="C18" s="16" t="s">
        <v>198</v>
      </c>
      <c r="D18" s="16" t="s">
        <v>120</v>
      </c>
      <c r="E18" s="16" t="s">
        <v>17</v>
      </c>
      <c r="F18" s="16" t="s">
        <v>19</v>
      </c>
      <c r="G18" s="7" t="n">
        <v>1</v>
      </c>
      <c r="H18" s="6" t="n">
        <v>4304</v>
      </c>
      <c r="I18" s="6" t="n">
        <v>-4304</v>
      </c>
      <c r="J18" s="6" t="n">
        <v>-0</v>
      </c>
      <c r="K18" s="6" t="n">
        <v>-2.58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44701.762037037</v>
      </c>
      <c r="B19" s="16" t="s">
        <v>24</v>
      </c>
      <c r="C19" s="16" t="s">
        <v>197</v>
      </c>
      <c r="D19" s="16" t="s">
        <v>120</v>
      </c>
      <c r="E19" s="16" t="s">
        <v>17</v>
      </c>
      <c r="F19" s="16" t="s">
        <v>19</v>
      </c>
      <c r="G19" s="7" t="n">
        <v>20</v>
      </c>
      <c r="H19" s="6" t="n">
        <v>156.1</v>
      </c>
      <c r="I19" s="6" t="n">
        <v>-3122</v>
      </c>
      <c r="J19" s="6" t="n">
        <v>-0</v>
      </c>
      <c r="K19" s="6" t="n">
        <v>-1.87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44704.574189815</v>
      </c>
      <c r="B20" s="16" t="s">
        <v>24</v>
      </c>
      <c r="C20" s="16" t="s">
        <v>197</v>
      </c>
      <c r="D20" s="16" t="s">
        <v>120</v>
      </c>
      <c r="E20" s="16" t="s">
        <v>17</v>
      </c>
      <c r="F20" s="16" t="s">
        <v>19</v>
      </c>
      <c r="G20" s="7" t="n">
        <v>20</v>
      </c>
      <c r="H20" s="6" t="n">
        <v>151.2</v>
      </c>
      <c r="I20" s="6" t="n">
        <v>-3024</v>
      </c>
      <c r="J20" s="6" t="n">
        <v>-0</v>
      </c>
      <c r="K20" s="6" t="n">
        <v>-1.81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44704.630868056</v>
      </c>
      <c r="B21" s="16" t="s">
        <v>125</v>
      </c>
      <c r="C21" s="16" t="s">
        <v>199</v>
      </c>
      <c r="D21" s="16" t="s">
        <v>120</v>
      </c>
      <c r="E21" s="16" t="s">
        <v>17</v>
      </c>
      <c r="F21" s="16" t="s">
        <v>19</v>
      </c>
      <c r="G21" s="7" t="n">
        <v>1</v>
      </c>
      <c r="H21" s="6" t="n">
        <v>1070</v>
      </c>
      <c r="I21" s="6" t="n">
        <v>-1070</v>
      </c>
      <c r="J21" s="6" t="n">
        <v>-0</v>
      </c>
      <c r="K21" s="6" t="n">
        <v>-0.65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44705.5240625</v>
      </c>
      <c r="B22" s="16" t="s">
        <v>125</v>
      </c>
      <c r="C22" s="16" t="s">
        <v>199</v>
      </c>
      <c r="D22" s="16" t="s">
        <v>120</v>
      </c>
      <c r="E22" s="16" t="s">
        <v>17</v>
      </c>
      <c r="F22" s="16" t="s">
        <v>19</v>
      </c>
      <c r="G22" s="7" t="n">
        <v>1</v>
      </c>
      <c r="H22" s="6" t="n">
        <v>991</v>
      </c>
      <c r="I22" s="6" t="n">
        <v>-991</v>
      </c>
      <c r="J22" s="6" t="n">
        <v>-0</v>
      </c>
      <c r="K22" s="6" t="n">
        <v>-0.6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44705.546400463</v>
      </c>
      <c r="B23" s="16" t="s">
        <v>24</v>
      </c>
      <c r="C23" s="16" t="s">
        <v>197</v>
      </c>
      <c r="D23" s="16" t="s">
        <v>120</v>
      </c>
      <c r="E23" s="16" t="s">
        <v>17</v>
      </c>
      <c r="F23" s="16" t="s">
        <v>19</v>
      </c>
      <c r="G23" s="7" t="n">
        <v>10</v>
      </c>
      <c r="H23" s="6" t="n">
        <v>147</v>
      </c>
      <c r="I23" s="6" t="n">
        <v>-1470</v>
      </c>
      <c r="J23" s="6" t="n">
        <v>-0</v>
      </c>
      <c r="K23" s="6" t="n">
        <v>-0.88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44714</v>
      </c>
      <c r="B24" s="22" t="s">
        <v>194</v>
      </c>
      <c r="C24" s="22" t="s">
        <v>63</v>
      </c>
      <c r="D24" s="22" t="s">
        <v>194</v>
      </c>
      <c r="E24" s="22" t="s">
        <v>194</v>
      </c>
      <c r="F24" s="22" t="s">
        <v>19</v>
      </c>
      <c r="G24" s="23" t="n">
        <v>1</v>
      </c>
      <c r="H24" s="24" t="n">
        <v>10000</v>
      </c>
      <c r="I24" s="24" t="n">
        <v>10000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0" t="n">
        <v>44714.484490741</v>
      </c>
      <c r="B25" s="16" t="s">
        <v>125</v>
      </c>
      <c r="C25" s="16" t="s">
        <v>199</v>
      </c>
      <c r="D25" s="16" t="s">
        <v>120</v>
      </c>
      <c r="E25" s="16" t="s">
        <v>17</v>
      </c>
      <c r="F25" s="16" t="s">
        <v>19</v>
      </c>
      <c r="G25" s="7" t="n">
        <v>8</v>
      </c>
      <c r="H25" s="6" t="n">
        <v>877</v>
      </c>
      <c r="I25" s="6" t="n">
        <v>-7016</v>
      </c>
      <c r="J25" s="6" t="n">
        <v>-0</v>
      </c>
      <c r="K25" s="6" t="n">
        <v>-4.2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44715.467361111</v>
      </c>
      <c r="B26" s="16" t="s">
        <v>125</v>
      </c>
      <c r="C26" s="16" t="s">
        <v>199</v>
      </c>
      <c r="D26" s="16" t="s">
        <v>120</v>
      </c>
      <c r="E26" s="16" t="s">
        <v>17</v>
      </c>
      <c r="F26" s="16" t="s">
        <v>19</v>
      </c>
      <c r="G26" s="7" t="n">
        <v>4</v>
      </c>
      <c r="H26" s="6" t="n">
        <v>707.8</v>
      </c>
      <c r="I26" s="6" t="n">
        <v>-2831.2</v>
      </c>
      <c r="J26" s="6" t="n">
        <v>-0</v>
      </c>
      <c r="K26" s="6" t="n">
        <v>-1.7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44715.722685185</v>
      </c>
      <c r="B27" s="16" t="s">
        <v>24</v>
      </c>
      <c r="C27" s="16" t="s">
        <v>197</v>
      </c>
      <c r="D27" s="16" t="s">
        <v>120</v>
      </c>
      <c r="E27" s="16" t="s">
        <v>17</v>
      </c>
      <c r="F27" s="16" t="s">
        <v>19</v>
      </c>
      <c r="G27" s="7" t="n">
        <v>10</v>
      </c>
      <c r="H27" s="6" t="n">
        <v>128.9</v>
      </c>
      <c r="I27" s="6" t="n">
        <v>-1289</v>
      </c>
      <c r="J27" s="6" t="n">
        <v>-0</v>
      </c>
      <c r="K27" s="6" t="n">
        <v>-0.76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44720.697326389</v>
      </c>
      <c r="B28" s="16" t="s">
        <v>126</v>
      </c>
      <c r="C28" s="16" t="s">
        <v>200</v>
      </c>
      <c r="D28" s="16" t="s">
        <v>120</v>
      </c>
      <c r="E28" s="16" t="s">
        <v>17</v>
      </c>
      <c r="F28" s="16" t="s">
        <v>19</v>
      </c>
      <c r="G28" s="7" t="n">
        <v>100</v>
      </c>
      <c r="H28" s="6" t="n">
        <v>8.46</v>
      </c>
      <c r="I28" s="6" t="n">
        <v>-846</v>
      </c>
      <c r="J28" s="6" t="n">
        <v>-0</v>
      </c>
      <c r="K28" s="6" t="n">
        <v>-0.51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5" t="n">
        <v>44776.644953704</v>
      </c>
      <c r="B29" s="26" t="s">
        <v>27</v>
      </c>
      <c r="C29" s="26" t="s">
        <v>196</v>
      </c>
      <c r="D29" s="26" t="s">
        <v>121</v>
      </c>
      <c r="E29" s="26" t="s">
        <v>17</v>
      </c>
      <c r="F29" s="26" t="s">
        <v>19</v>
      </c>
      <c r="G29" s="27" t="n">
        <v>-170</v>
      </c>
      <c r="H29" s="28" t="n">
        <v>127.45</v>
      </c>
      <c r="I29" s="28" t="n">
        <v>21666.5</v>
      </c>
      <c r="J29" s="28" t="n">
        <v>0</v>
      </c>
      <c r="K29" s="28" t="n">
        <v>-13</v>
      </c>
      <c r="L29" s="28" t="n">
        <v>-0</v>
      </c>
      <c r="M29" s="6" t="s">
        <f>=I29+J29+K29+L29</f>
      </c>
      <c r="N29" s="26"/>
    </row>
    <row collapsed="false" customFormat="false" customHeight="false" hidden="false" ht="12.1" outlineLevel="0" r="30">
      <c r="A30" s="20" t="n">
        <v>44778.771678241</v>
      </c>
      <c r="B30" s="16" t="s">
        <v>27</v>
      </c>
      <c r="C30" s="16" t="s">
        <v>196</v>
      </c>
      <c r="D30" s="16" t="s">
        <v>120</v>
      </c>
      <c r="E30" s="16" t="s">
        <v>17</v>
      </c>
      <c r="F30" s="16" t="s">
        <v>19</v>
      </c>
      <c r="G30" s="7" t="n">
        <v>60</v>
      </c>
      <c r="H30" s="6" t="n">
        <v>122.51</v>
      </c>
      <c r="I30" s="6" t="n">
        <v>-7350.6</v>
      </c>
      <c r="J30" s="6" t="n">
        <v>-0</v>
      </c>
      <c r="K30" s="6" t="n">
        <v>-4.41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44784.596342593</v>
      </c>
      <c r="B31" s="16" t="s">
        <v>127</v>
      </c>
      <c r="C31" s="16" t="s">
        <v>201</v>
      </c>
      <c r="D31" s="16" t="s">
        <v>120</v>
      </c>
      <c r="E31" s="16" t="s">
        <v>17</v>
      </c>
      <c r="F31" s="16" t="s">
        <v>19</v>
      </c>
      <c r="G31" s="7" t="n">
        <v>40</v>
      </c>
      <c r="H31" s="6" t="n">
        <v>177.51</v>
      </c>
      <c r="I31" s="6" t="n">
        <v>-7100.4</v>
      </c>
      <c r="J31" s="6" t="n">
        <v>-0</v>
      </c>
      <c r="K31" s="6" t="n">
        <v>-4.26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5" t="n">
        <v>44795.632673611</v>
      </c>
      <c r="B32" s="26" t="s">
        <v>127</v>
      </c>
      <c r="C32" s="26" t="s">
        <v>201</v>
      </c>
      <c r="D32" s="26" t="s">
        <v>121</v>
      </c>
      <c r="E32" s="26" t="s">
        <v>17</v>
      </c>
      <c r="F32" s="26" t="s">
        <v>19</v>
      </c>
      <c r="G32" s="27" t="n">
        <v>-40</v>
      </c>
      <c r="H32" s="28" t="n">
        <v>181.4</v>
      </c>
      <c r="I32" s="28" t="n">
        <v>7256</v>
      </c>
      <c r="J32" s="28" t="n">
        <v>0</v>
      </c>
      <c r="K32" s="28" t="n">
        <v>-4.36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44796.517719907</v>
      </c>
      <c r="B33" s="26" t="s">
        <v>21</v>
      </c>
      <c r="C33" s="26" t="s">
        <v>198</v>
      </c>
      <c r="D33" s="26" t="s">
        <v>121</v>
      </c>
      <c r="E33" s="26" t="s">
        <v>17</v>
      </c>
      <c r="F33" s="26" t="s">
        <v>19</v>
      </c>
      <c r="G33" s="27" t="n">
        <v>-3</v>
      </c>
      <c r="H33" s="28" t="n">
        <v>4061</v>
      </c>
      <c r="I33" s="28" t="n">
        <v>12183</v>
      </c>
      <c r="J33" s="28" t="n">
        <v>0</v>
      </c>
      <c r="K33" s="28" t="n">
        <v>-7.31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5" t="n">
        <v>44796.723310185</v>
      </c>
      <c r="B34" s="26" t="s">
        <v>27</v>
      </c>
      <c r="C34" s="26" t="s">
        <v>196</v>
      </c>
      <c r="D34" s="26" t="s">
        <v>121</v>
      </c>
      <c r="E34" s="26" t="s">
        <v>17</v>
      </c>
      <c r="F34" s="26" t="s">
        <v>19</v>
      </c>
      <c r="G34" s="27" t="n">
        <v>-60</v>
      </c>
      <c r="H34" s="28" t="n">
        <v>129.98</v>
      </c>
      <c r="I34" s="28" t="n">
        <v>7798.8</v>
      </c>
      <c r="J34" s="28" t="n">
        <v>0</v>
      </c>
      <c r="K34" s="28" t="n">
        <v>-4.68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0" t="n">
        <v>44805.570983796</v>
      </c>
      <c r="B35" s="16" t="s">
        <v>128</v>
      </c>
      <c r="C35" s="16" t="s">
        <v>202</v>
      </c>
      <c r="D35" s="16" t="s">
        <v>120</v>
      </c>
      <c r="E35" s="16" t="s">
        <v>17</v>
      </c>
      <c r="F35" s="16" t="s">
        <v>19</v>
      </c>
      <c r="G35" s="7" t="n">
        <v>4</v>
      </c>
      <c r="H35" s="6" t="n">
        <v>1125.2</v>
      </c>
      <c r="I35" s="6" t="n">
        <v>-4500.8</v>
      </c>
      <c r="J35" s="6" t="n">
        <v>-0</v>
      </c>
      <c r="K35" s="6" t="n">
        <v>-2.7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5" t="n">
        <v>44809.520972222</v>
      </c>
      <c r="B36" s="26" t="s">
        <v>128</v>
      </c>
      <c r="C36" s="26" t="s">
        <v>202</v>
      </c>
      <c r="D36" s="26" t="s">
        <v>121</v>
      </c>
      <c r="E36" s="26" t="s">
        <v>17</v>
      </c>
      <c r="F36" s="26" t="s">
        <v>19</v>
      </c>
      <c r="G36" s="27" t="n">
        <v>-4</v>
      </c>
      <c r="H36" s="28" t="n">
        <v>1182</v>
      </c>
      <c r="I36" s="28" t="n">
        <v>4728</v>
      </c>
      <c r="J36" s="28" t="n">
        <v>0</v>
      </c>
      <c r="K36" s="28" t="n">
        <v>-2.83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0" t="n">
        <v>44810.657939815</v>
      </c>
      <c r="B37" s="16" t="s">
        <v>128</v>
      </c>
      <c r="C37" s="16" t="s">
        <v>202</v>
      </c>
      <c r="D37" s="16" t="s">
        <v>120</v>
      </c>
      <c r="E37" s="16" t="s">
        <v>17</v>
      </c>
      <c r="F37" s="16" t="s">
        <v>19</v>
      </c>
      <c r="G37" s="7" t="n">
        <v>2</v>
      </c>
      <c r="H37" s="6" t="n">
        <v>1167</v>
      </c>
      <c r="I37" s="6" t="n">
        <v>-2334</v>
      </c>
      <c r="J37" s="6" t="n">
        <v>-0</v>
      </c>
      <c r="K37" s="6" t="n">
        <v>-1.4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44810.678958333</v>
      </c>
      <c r="B38" s="16" t="s">
        <v>27</v>
      </c>
      <c r="C38" s="16" t="s">
        <v>196</v>
      </c>
      <c r="D38" s="16" t="s">
        <v>120</v>
      </c>
      <c r="E38" s="16" t="s">
        <v>17</v>
      </c>
      <c r="F38" s="16" t="s">
        <v>19</v>
      </c>
      <c r="G38" s="7" t="n">
        <v>20</v>
      </c>
      <c r="H38" s="6" t="n">
        <v>136.5</v>
      </c>
      <c r="I38" s="6" t="n">
        <v>-2730</v>
      </c>
      <c r="J38" s="6" t="n">
        <v>-0</v>
      </c>
      <c r="K38" s="6" t="n">
        <v>-1.65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5" t="n">
        <v>44811.619513889</v>
      </c>
      <c r="B39" s="26" t="s">
        <v>128</v>
      </c>
      <c r="C39" s="26" t="s">
        <v>202</v>
      </c>
      <c r="D39" s="26" t="s">
        <v>121</v>
      </c>
      <c r="E39" s="26" t="s">
        <v>17</v>
      </c>
      <c r="F39" s="26" t="s">
        <v>19</v>
      </c>
      <c r="G39" s="27" t="n">
        <v>-2</v>
      </c>
      <c r="H39" s="28" t="n">
        <v>1190</v>
      </c>
      <c r="I39" s="28" t="n">
        <v>2380</v>
      </c>
      <c r="J39" s="28" t="n">
        <v>0</v>
      </c>
      <c r="K39" s="28" t="n">
        <v>-1.43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0" t="n">
        <v>44812.458738426</v>
      </c>
      <c r="B40" s="16" t="s">
        <v>128</v>
      </c>
      <c r="C40" s="16" t="s">
        <v>202</v>
      </c>
      <c r="D40" s="16" t="s">
        <v>120</v>
      </c>
      <c r="E40" s="16" t="s">
        <v>17</v>
      </c>
      <c r="F40" s="16" t="s">
        <v>19</v>
      </c>
      <c r="G40" s="7" t="n">
        <v>4</v>
      </c>
      <c r="H40" s="6" t="n">
        <v>1159.8</v>
      </c>
      <c r="I40" s="6" t="n">
        <v>-4639.2</v>
      </c>
      <c r="J40" s="6" t="n">
        <v>-0</v>
      </c>
      <c r="K40" s="6" t="n">
        <v>-2.79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44812.762430556</v>
      </c>
      <c r="B41" s="16" t="s">
        <v>24</v>
      </c>
      <c r="C41" s="16" t="s">
        <v>197</v>
      </c>
      <c r="D41" s="16" t="s">
        <v>120</v>
      </c>
      <c r="E41" s="16" t="s">
        <v>17</v>
      </c>
      <c r="F41" s="16" t="s">
        <v>19</v>
      </c>
      <c r="G41" s="7" t="n">
        <v>30</v>
      </c>
      <c r="H41" s="6" t="n">
        <v>117.12</v>
      </c>
      <c r="I41" s="6" t="n">
        <v>-3513.6</v>
      </c>
      <c r="J41" s="6" t="n">
        <v>-0</v>
      </c>
      <c r="K41" s="6" t="n">
        <v>-2.11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44816.648125</v>
      </c>
      <c r="B42" s="16" t="s">
        <v>127</v>
      </c>
      <c r="C42" s="16" t="s">
        <v>201</v>
      </c>
      <c r="D42" s="16" t="s">
        <v>120</v>
      </c>
      <c r="E42" s="16" t="s">
        <v>17</v>
      </c>
      <c r="F42" s="16" t="s">
        <v>19</v>
      </c>
      <c r="G42" s="7" t="n">
        <v>20</v>
      </c>
      <c r="H42" s="6" t="n">
        <v>244.61</v>
      </c>
      <c r="I42" s="6" t="n">
        <v>-4892.2</v>
      </c>
      <c r="J42" s="6" t="n">
        <v>-0</v>
      </c>
      <c r="K42" s="6" t="n">
        <v>-2.94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5" t="n">
        <v>44816.664131944</v>
      </c>
      <c r="B43" s="26" t="s">
        <v>128</v>
      </c>
      <c r="C43" s="26" t="s">
        <v>202</v>
      </c>
      <c r="D43" s="26" t="s">
        <v>121</v>
      </c>
      <c r="E43" s="26" t="s">
        <v>17</v>
      </c>
      <c r="F43" s="26" t="s">
        <v>19</v>
      </c>
      <c r="G43" s="27" t="n">
        <v>-4</v>
      </c>
      <c r="H43" s="28" t="n">
        <v>1189.8</v>
      </c>
      <c r="I43" s="28" t="n">
        <v>4759.2</v>
      </c>
      <c r="J43" s="28" t="n">
        <v>0</v>
      </c>
      <c r="K43" s="28" t="n">
        <v>-2.86</v>
      </c>
      <c r="L43" s="28" t="n">
        <v>-0</v>
      </c>
      <c r="M43" s="6" t="s">
        <f>=I43+J43+K43+L43</f>
      </c>
      <c r="N43" s="26"/>
    </row>
    <row collapsed="false" customFormat="false" customHeight="false" hidden="false" ht="12.1" outlineLevel="0" r="44">
      <c r="A44" s="25" t="n">
        <v>44816.770219907</v>
      </c>
      <c r="B44" s="26" t="s">
        <v>127</v>
      </c>
      <c r="C44" s="26" t="s">
        <v>201</v>
      </c>
      <c r="D44" s="26" t="s">
        <v>121</v>
      </c>
      <c r="E44" s="26" t="s">
        <v>17</v>
      </c>
      <c r="F44" s="26" t="s">
        <v>19</v>
      </c>
      <c r="G44" s="27" t="n">
        <v>-20</v>
      </c>
      <c r="H44" s="28" t="n">
        <v>243.04</v>
      </c>
      <c r="I44" s="28" t="n">
        <v>4860.8</v>
      </c>
      <c r="J44" s="28" t="n">
        <v>0</v>
      </c>
      <c r="K44" s="28" t="n">
        <v>-2.92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0" t="n">
        <v>44818.433923611</v>
      </c>
      <c r="B45" s="16" t="s">
        <v>128</v>
      </c>
      <c r="C45" s="16" t="s">
        <v>202</v>
      </c>
      <c r="D45" s="16" t="s">
        <v>120</v>
      </c>
      <c r="E45" s="16" t="s">
        <v>17</v>
      </c>
      <c r="F45" s="16" t="s">
        <v>19</v>
      </c>
      <c r="G45" s="7" t="n">
        <v>4</v>
      </c>
      <c r="H45" s="6" t="n">
        <v>1160.8</v>
      </c>
      <c r="I45" s="6" t="n">
        <v>-4643.2</v>
      </c>
      <c r="J45" s="6" t="n">
        <v>-0</v>
      </c>
      <c r="K45" s="6" t="n">
        <v>-2.79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44818.473622685</v>
      </c>
      <c r="B46" s="16" t="s">
        <v>33</v>
      </c>
      <c r="C46" s="16" t="s">
        <v>203</v>
      </c>
      <c r="D46" s="16" t="s">
        <v>120</v>
      </c>
      <c r="E46" s="16" t="s">
        <v>17</v>
      </c>
      <c r="F46" s="16" t="s">
        <v>19</v>
      </c>
      <c r="G46" s="7" t="n">
        <v>1</v>
      </c>
      <c r="H46" s="6" t="n">
        <v>7581</v>
      </c>
      <c r="I46" s="6" t="n">
        <v>-7581</v>
      </c>
      <c r="J46" s="6" t="n">
        <v>-0</v>
      </c>
      <c r="K46" s="6" t="n">
        <v>-4.55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44818.533587963</v>
      </c>
      <c r="B47" s="16" t="s">
        <v>127</v>
      </c>
      <c r="C47" s="16" t="s">
        <v>201</v>
      </c>
      <c r="D47" s="16" t="s">
        <v>120</v>
      </c>
      <c r="E47" s="16" t="s">
        <v>17</v>
      </c>
      <c r="F47" s="16" t="s">
        <v>19</v>
      </c>
      <c r="G47" s="7" t="n">
        <v>20</v>
      </c>
      <c r="H47" s="6" t="n">
        <v>240.55</v>
      </c>
      <c r="I47" s="6" t="n">
        <v>-4811</v>
      </c>
      <c r="J47" s="6" t="n">
        <v>-0</v>
      </c>
      <c r="K47" s="6" t="n">
        <v>-2.89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44818.574270833</v>
      </c>
      <c r="B48" s="16" t="s">
        <v>24</v>
      </c>
      <c r="C48" s="16" t="s">
        <v>197</v>
      </c>
      <c r="D48" s="16" t="s">
        <v>120</v>
      </c>
      <c r="E48" s="16" t="s">
        <v>17</v>
      </c>
      <c r="F48" s="16" t="s">
        <v>19</v>
      </c>
      <c r="G48" s="7" t="n">
        <v>40</v>
      </c>
      <c r="H48" s="6" t="n">
        <v>116.6</v>
      </c>
      <c r="I48" s="6" t="n">
        <v>-4664</v>
      </c>
      <c r="J48" s="6" t="n">
        <v>-0</v>
      </c>
      <c r="K48" s="6" t="n">
        <v>-2.8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1" t="n">
        <v>44820</v>
      </c>
      <c r="B49" s="22" t="s">
        <v>194</v>
      </c>
      <c r="C49" s="22" t="s">
        <v>63</v>
      </c>
      <c r="D49" s="22" t="s">
        <v>194</v>
      </c>
      <c r="E49" s="22" t="s">
        <v>194</v>
      </c>
      <c r="F49" s="22" t="s">
        <v>19</v>
      </c>
      <c r="G49" s="23" t="n">
        <v>1</v>
      </c>
      <c r="H49" s="24" t="n">
        <v>36000</v>
      </c>
      <c r="I49" s="24" t="n">
        <v>36000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5" t="n">
        <v>44820.537488426</v>
      </c>
      <c r="B50" s="26" t="s">
        <v>127</v>
      </c>
      <c r="C50" s="26" t="s">
        <v>201</v>
      </c>
      <c r="D50" s="26" t="s">
        <v>121</v>
      </c>
      <c r="E50" s="26" t="s">
        <v>17</v>
      </c>
      <c r="F50" s="26" t="s">
        <v>19</v>
      </c>
      <c r="G50" s="27" t="n">
        <v>-20</v>
      </c>
      <c r="H50" s="28" t="n">
        <v>247.41</v>
      </c>
      <c r="I50" s="28" t="n">
        <v>4948.2</v>
      </c>
      <c r="J50" s="28" t="n">
        <v>0</v>
      </c>
      <c r="K50" s="28" t="n">
        <v>-2.96</v>
      </c>
      <c r="L50" s="28" t="n">
        <v>-0</v>
      </c>
      <c r="M50" s="6" t="s">
        <f>=I50+J50+K50+L50</f>
      </c>
      <c r="N50" s="26"/>
    </row>
    <row collapsed="false" customFormat="false" customHeight="false" hidden="false" ht="12.1" outlineLevel="0" r="51">
      <c r="A51" s="20" t="n">
        <v>44820.626099537</v>
      </c>
      <c r="B51" s="16" t="s">
        <v>127</v>
      </c>
      <c r="C51" s="16" t="s">
        <v>201</v>
      </c>
      <c r="D51" s="16" t="s">
        <v>120</v>
      </c>
      <c r="E51" s="16" t="s">
        <v>17</v>
      </c>
      <c r="F51" s="16" t="s">
        <v>19</v>
      </c>
      <c r="G51" s="7" t="n">
        <v>20</v>
      </c>
      <c r="H51" s="6" t="n">
        <v>242.2</v>
      </c>
      <c r="I51" s="6" t="n">
        <v>-4844</v>
      </c>
      <c r="J51" s="6" t="n">
        <v>-0</v>
      </c>
      <c r="K51" s="6" t="n">
        <v>-2.91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44824</v>
      </c>
      <c r="B52" s="22" t="s">
        <v>194</v>
      </c>
      <c r="C52" s="22" t="s">
        <v>63</v>
      </c>
      <c r="D52" s="22" t="s">
        <v>194</v>
      </c>
      <c r="E52" s="22" t="s">
        <v>194</v>
      </c>
      <c r="F52" s="22" t="s">
        <v>19</v>
      </c>
      <c r="G52" s="23" t="n">
        <v>1</v>
      </c>
      <c r="H52" s="24" t="n">
        <v>50000</v>
      </c>
      <c r="I52" s="24" t="n">
        <v>50000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44824.419155093</v>
      </c>
      <c r="B53" s="16" t="s">
        <v>128</v>
      </c>
      <c r="C53" s="16" t="s">
        <v>202</v>
      </c>
      <c r="D53" s="16" t="s">
        <v>120</v>
      </c>
      <c r="E53" s="16" t="s">
        <v>17</v>
      </c>
      <c r="F53" s="16" t="s">
        <v>19</v>
      </c>
      <c r="G53" s="7" t="n">
        <v>8</v>
      </c>
      <c r="H53" s="6" t="n">
        <v>1142</v>
      </c>
      <c r="I53" s="6" t="n">
        <v>-9136</v>
      </c>
      <c r="J53" s="6" t="n">
        <v>-0</v>
      </c>
      <c r="K53" s="6" t="n">
        <v>-5.49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44824.459988426</v>
      </c>
      <c r="B54" s="16" t="s">
        <v>24</v>
      </c>
      <c r="C54" s="16" t="s">
        <v>197</v>
      </c>
      <c r="D54" s="16" t="s">
        <v>120</v>
      </c>
      <c r="E54" s="16" t="s">
        <v>17</v>
      </c>
      <c r="F54" s="16" t="s">
        <v>19</v>
      </c>
      <c r="G54" s="7" t="n">
        <v>40</v>
      </c>
      <c r="H54" s="6" t="n">
        <v>115.3</v>
      </c>
      <c r="I54" s="6" t="n">
        <v>-4612</v>
      </c>
      <c r="J54" s="6" t="n">
        <v>-0</v>
      </c>
      <c r="K54" s="6" t="n">
        <v>-2.78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44824.475856481</v>
      </c>
      <c r="B55" s="16" t="s">
        <v>124</v>
      </c>
      <c r="C55" s="16" t="s">
        <v>195</v>
      </c>
      <c r="D55" s="16" t="s">
        <v>120</v>
      </c>
      <c r="E55" s="16" t="s">
        <v>17</v>
      </c>
      <c r="F55" s="16" t="s">
        <v>19</v>
      </c>
      <c r="G55" s="7" t="n">
        <v>60</v>
      </c>
      <c r="H55" s="6" t="n">
        <v>124.96666666667</v>
      </c>
      <c r="I55" s="6" t="n">
        <v>-7498</v>
      </c>
      <c r="J55" s="6" t="n">
        <v>-0</v>
      </c>
      <c r="K55" s="6" t="n">
        <v>-4.51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44824.484872685</v>
      </c>
      <c r="B56" s="16" t="s">
        <v>21</v>
      </c>
      <c r="C56" s="16" t="s">
        <v>198</v>
      </c>
      <c r="D56" s="16" t="s">
        <v>120</v>
      </c>
      <c r="E56" s="16" t="s">
        <v>17</v>
      </c>
      <c r="F56" s="16" t="s">
        <v>19</v>
      </c>
      <c r="G56" s="7" t="n">
        <v>3</v>
      </c>
      <c r="H56" s="6" t="n">
        <v>4196.6666666667</v>
      </c>
      <c r="I56" s="6" t="n">
        <v>-12590</v>
      </c>
      <c r="J56" s="6" t="n">
        <v>-0</v>
      </c>
      <c r="K56" s="6" t="n">
        <v>-7.55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44824.524305556</v>
      </c>
      <c r="B57" s="16" t="s">
        <v>129</v>
      </c>
      <c r="C57" s="16" t="s">
        <v>204</v>
      </c>
      <c r="D57" s="16" t="s">
        <v>120</v>
      </c>
      <c r="E57" s="16" t="s">
        <v>17</v>
      </c>
      <c r="F57" s="16" t="s">
        <v>19</v>
      </c>
      <c r="G57" s="7" t="n">
        <v>100</v>
      </c>
      <c r="H57" s="6" t="n">
        <v>45.3</v>
      </c>
      <c r="I57" s="6" t="n">
        <v>-4530</v>
      </c>
      <c r="J57" s="6" t="n">
        <v>-0</v>
      </c>
      <c r="K57" s="6" t="n">
        <v>-2.72</v>
      </c>
      <c r="L57" s="6" t="n">
        <v>-0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44824.570509259</v>
      </c>
      <c r="B58" s="16" t="s">
        <v>126</v>
      </c>
      <c r="C58" s="16" t="s">
        <v>200</v>
      </c>
      <c r="D58" s="16" t="s">
        <v>120</v>
      </c>
      <c r="E58" s="16" t="s">
        <v>17</v>
      </c>
      <c r="F58" s="16" t="s">
        <v>19</v>
      </c>
      <c r="G58" s="7" t="n">
        <v>200</v>
      </c>
      <c r="H58" s="6" t="n">
        <v>6.73</v>
      </c>
      <c r="I58" s="6" t="n">
        <v>-1346</v>
      </c>
      <c r="J58" s="6" t="n">
        <v>-0</v>
      </c>
      <c r="K58" s="6" t="n">
        <v>-0.81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0" t="n">
        <v>44824.621631944</v>
      </c>
      <c r="B59" s="16" t="s">
        <v>127</v>
      </c>
      <c r="C59" s="16" t="s">
        <v>201</v>
      </c>
      <c r="D59" s="16" t="s">
        <v>120</v>
      </c>
      <c r="E59" s="16" t="s">
        <v>17</v>
      </c>
      <c r="F59" s="16" t="s">
        <v>19</v>
      </c>
      <c r="G59" s="7" t="n">
        <v>20</v>
      </c>
      <c r="H59" s="6" t="n">
        <v>227</v>
      </c>
      <c r="I59" s="6" t="n">
        <v>-4540</v>
      </c>
      <c r="J59" s="6" t="n">
        <v>-0</v>
      </c>
      <c r="K59" s="6" t="n">
        <v>-2.72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44825.538391204</v>
      </c>
      <c r="B60" s="16" t="s">
        <v>130</v>
      </c>
      <c r="C60" s="16" t="s">
        <v>205</v>
      </c>
      <c r="D60" s="16" t="s">
        <v>120</v>
      </c>
      <c r="E60" s="16" t="s">
        <v>17</v>
      </c>
      <c r="F60" s="16" t="s">
        <v>19</v>
      </c>
      <c r="G60" s="7" t="n">
        <v>40</v>
      </c>
      <c r="H60" s="6" t="n">
        <v>27</v>
      </c>
      <c r="I60" s="6" t="n">
        <v>-1080</v>
      </c>
      <c r="J60" s="6" t="n">
        <v>-0</v>
      </c>
      <c r="K60" s="6" t="n">
        <v>-0.65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5" t="n">
        <v>44825.579861111</v>
      </c>
      <c r="B61" s="26" t="s">
        <v>27</v>
      </c>
      <c r="C61" s="26" t="s">
        <v>196</v>
      </c>
      <c r="D61" s="26" t="s">
        <v>121</v>
      </c>
      <c r="E61" s="26" t="s">
        <v>17</v>
      </c>
      <c r="F61" s="26" t="s">
        <v>19</v>
      </c>
      <c r="G61" s="27" t="n">
        <v>-20</v>
      </c>
      <c r="H61" s="28" t="n">
        <v>118.21</v>
      </c>
      <c r="I61" s="28" t="n">
        <v>2364.2</v>
      </c>
      <c r="J61" s="28" t="n">
        <v>0</v>
      </c>
      <c r="K61" s="28" t="n">
        <v>-1.42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0" t="n">
        <v>44825.580497685</v>
      </c>
      <c r="B62" s="16" t="s">
        <v>124</v>
      </c>
      <c r="C62" s="16" t="s">
        <v>195</v>
      </c>
      <c r="D62" s="16" t="s">
        <v>120</v>
      </c>
      <c r="E62" s="16" t="s">
        <v>17</v>
      </c>
      <c r="F62" s="16" t="s">
        <v>19</v>
      </c>
      <c r="G62" s="7" t="n">
        <v>20</v>
      </c>
      <c r="H62" s="6" t="n">
        <v>114.8</v>
      </c>
      <c r="I62" s="6" t="n">
        <v>-2296</v>
      </c>
      <c r="J62" s="6" t="n">
        <v>-0</v>
      </c>
      <c r="K62" s="6" t="n">
        <v>-1.38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44825.592152778</v>
      </c>
      <c r="B63" s="16" t="s">
        <v>24</v>
      </c>
      <c r="C63" s="16" t="s">
        <v>197</v>
      </c>
      <c r="D63" s="16" t="s">
        <v>120</v>
      </c>
      <c r="E63" s="16" t="s">
        <v>17</v>
      </c>
      <c r="F63" s="16" t="s">
        <v>19</v>
      </c>
      <c r="G63" s="7" t="n">
        <v>20</v>
      </c>
      <c r="H63" s="6" t="n">
        <v>102.6</v>
      </c>
      <c r="I63" s="6" t="n">
        <v>-2052</v>
      </c>
      <c r="J63" s="6" t="n">
        <v>-0</v>
      </c>
      <c r="K63" s="6" t="n">
        <v>-1.24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44825.669988426</v>
      </c>
      <c r="B64" s="16" t="s">
        <v>131</v>
      </c>
      <c r="C64" s="16" t="s">
        <v>206</v>
      </c>
      <c r="D64" s="16" t="s">
        <v>120</v>
      </c>
      <c r="E64" s="16" t="s">
        <v>17</v>
      </c>
      <c r="F64" s="16" t="s">
        <v>19</v>
      </c>
      <c r="G64" s="7" t="n">
        <v>10</v>
      </c>
      <c r="H64" s="6" t="n">
        <v>359.8</v>
      </c>
      <c r="I64" s="6" t="n">
        <v>-3598</v>
      </c>
      <c r="J64" s="6" t="n">
        <v>-0</v>
      </c>
      <c r="K64" s="6" t="n">
        <v>-2.16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44825.769166667</v>
      </c>
      <c r="B65" s="16" t="s">
        <v>132</v>
      </c>
      <c r="C65" s="16" t="s">
        <v>207</v>
      </c>
      <c r="D65" s="16" t="s">
        <v>120</v>
      </c>
      <c r="E65" s="16" t="s">
        <v>17</v>
      </c>
      <c r="F65" s="16" t="s">
        <v>19</v>
      </c>
      <c r="G65" s="7" t="n">
        <v>5</v>
      </c>
      <c r="H65" s="6" t="n">
        <v>415</v>
      </c>
      <c r="I65" s="6" t="n">
        <v>-2075</v>
      </c>
      <c r="J65" s="6" t="n">
        <v>-0</v>
      </c>
      <c r="K65" s="6" t="n">
        <v>-1.25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5" t="n">
        <v>44826.667800926</v>
      </c>
      <c r="B66" s="26" t="s">
        <v>127</v>
      </c>
      <c r="C66" s="26" t="s">
        <v>201</v>
      </c>
      <c r="D66" s="26" t="s">
        <v>121</v>
      </c>
      <c r="E66" s="26" t="s">
        <v>17</v>
      </c>
      <c r="F66" s="26" t="s">
        <v>19</v>
      </c>
      <c r="G66" s="27" t="n">
        <v>-40</v>
      </c>
      <c r="H66" s="28" t="n">
        <v>235.8</v>
      </c>
      <c r="I66" s="28" t="n">
        <v>9432</v>
      </c>
      <c r="J66" s="28" t="n">
        <v>0</v>
      </c>
      <c r="K66" s="28" t="n">
        <v>-5.66</v>
      </c>
      <c r="L66" s="28" t="n">
        <v>-0</v>
      </c>
      <c r="M66" s="6" t="s">
        <f>=I66+J66+K66+L66</f>
      </c>
      <c r="N66" s="26"/>
    </row>
    <row collapsed="false" customFormat="false" customHeight="false" hidden="false" ht="12.1" outlineLevel="0" r="67">
      <c r="A67" s="25" t="n">
        <v>44826.768113426</v>
      </c>
      <c r="B67" s="26" t="s">
        <v>130</v>
      </c>
      <c r="C67" s="26" t="s">
        <v>205</v>
      </c>
      <c r="D67" s="26" t="s">
        <v>121</v>
      </c>
      <c r="E67" s="26" t="s">
        <v>17</v>
      </c>
      <c r="F67" s="26" t="s">
        <v>19</v>
      </c>
      <c r="G67" s="27" t="n">
        <v>-40</v>
      </c>
      <c r="H67" s="28" t="n">
        <v>28.2</v>
      </c>
      <c r="I67" s="28" t="n">
        <v>1128</v>
      </c>
      <c r="J67" s="28" t="n">
        <v>0</v>
      </c>
      <c r="K67" s="28" t="n">
        <v>-0.67</v>
      </c>
      <c r="L67" s="28" t="n">
        <v>-0</v>
      </c>
      <c r="M67" s="6" t="s">
        <f>=I67+J67+K67+L67</f>
      </c>
      <c r="N67" s="26"/>
    </row>
    <row collapsed="false" customFormat="false" customHeight="false" hidden="false" ht="12.1" outlineLevel="0" r="68">
      <c r="A68" s="25" t="n">
        <v>44827.416585648</v>
      </c>
      <c r="B68" s="26" t="s">
        <v>132</v>
      </c>
      <c r="C68" s="26" t="s">
        <v>207</v>
      </c>
      <c r="D68" s="26" t="s">
        <v>121</v>
      </c>
      <c r="E68" s="26" t="s">
        <v>17</v>
      </c>
      <c r="F68" s="26" t="s">
        <v>19</v>
      </c>
      <c r="G68" s="27" t="n">
        <v>-5</v>
      </c>
      <c r="H68" s="28" t="n">
        <v>419</v>
      </c>
      <c r="I68" s="28" t="n">
        <v>2095</v>
      </c>
      <c r="J68" s="28" t="n">
        <v>0</v>
      </c>
      <c r="K68" s="28" t="n">
        <v>-1.26</v>
      </c>
      <c r="L68" s="28" t="n">
        <v>-0</v>
      </c>
      <c r="M68" s="6" t="s">
        <f>=I68+J68+K68+L68</f>
      </c>
      <c r="N68" s="26"/>
    </row>
    <row collapsed="false" customFormat="false" customHeight="false" hidden="false" ht="12.1" outlineLevel="0" r="69">
      <c r="A69" s="20" t="n">
        <v>44827.462384259</v>
      </c>
      <c r="B69" s="16" t="s">
        <v>125</v>
      </c>
      <c r="C69" s="16" t="s">
        <v>199</v>
      </c>
      <c r="D69" s="16" t="s">
        <v>120</v>
      </c>
      <c r="E69" s="16" t="s">
        <v>17</v>
      </c>
      <c r="F69" s="16" t="s">
        <v>19</v>
      </c>
      <c r="G69" s="7" t="n">
        <v>6</v>
      </c>
      <c r="H69" s="6" t="n">
        <v>698.73333333333</v>
      </c>
      <c r="I69" s="6" t="n">
        <v>-4192.4</v>
      </c>
      <c r="J69" s="6" t="n">
        <v>-0</v>
      </c>
      <c r="K69" s="6" t="n">
        <v>-2.52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0" t="n">
        <v>44827.48962963</v>
      </c>
      <c r="B70" s="16" t="s">
        <v>24</v>
      </c>
      <c r="C70" s="16" t="s">
        <v>197</v>
      </c>
      <c r="D70" s="16" t="s">
        <v>120</v>
      </c>
      <c r="E70" s="16" t="s">
        <v>17</v>
      </c>
      <c r="F70" s="16" t="s">
        <v>19</v>
      </c>
      <c r="G70" s="7" t="n">
        <v>60</v>
      </c>
      <c r="H70" s="6" t="n">
        <v>93.25</v>
      </c>
      <c r="I70" s="6" t="n">
        <v>-5595</v>
      </c>
      <c r="J70" s="6" t="n">
        <v>-0</v>
      </c>
      <c r="K70" s="6" t="n">
        <v>-3.36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44827.540625</v>
      </c>
      <c r="B71" s="16" t="s">
        <v>130</v>
      </c>
      <c r="C71" s="16" t="s">
        <v>205</v>
      </c>
      <c r="D71" s="16" t="s">
        <v>120</v>
      </c>
      <c r="E71" s="16" t="s">
        <v>17</v>
      </c>
      <c r="F71" s="16" t="s">
        <v>19</v>
      </c>
      <c r="G71" s="7" t="n">
        <v>160</v>
      </c>
      <c r="H71" s="6" t="n">
        <v>26.055</v>
      </c>
      <c r="I71" s="6" t="n">
        <v>-4168.8</v>
      </c>
      <c r="J71" s="6" t="n">
        <v>-0</v>
      </c>
      <c r="K71" s="6" t="n">
        <v>-2.5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44827.588877315</v>
      </c>
      <c r="B72" s="16" t="s">
        <v>127</v>
      </c>
      <c r="C72" s="16" t="s">
        <v>201</v>
      </c>
      <c r="D72" s="16" t="s">
        <v>120</v>
      </c>
      <c r="E72" s="16" t="s">
        <v>17</v>
      </c>
      <c r="F72" s="16" t="s">
        <v>19</v>
      </c>
      <c r="G72" s="7" t="n">
        <v>10</v>
      </c>
      <c r="H72" s="6" t="n">
        <v>225</v>
      </c>
      <c r="I72" s="6" t="n">
        <v>-2250</v>
      </c>
      <c r="J72" s="6" t="n">
        <v>-0</v>
      </c>
      <c r="K72" s="6" t="n">
        <v>-1.36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44827.610462963</v>
      </c>
      <c r="B73" s="16" t="s">
        <v>124</v>
      </c>
      <c r="C73" s="16" t="s">
        <v>195</v>
      </c>
      <c r="D73" s="16" t="s">
        <v>120</v>
      </c>
      <c r="E73" s="16" t="s">
        <v>17</v>
      </c>
      <c r="F73" s="16" t="s">
        <v>19</v>
      </c>
      <c r="G73" s="7" t="n">
        <v>40</v>
      </c>
      <c r="H73" s="6" t="n">
        <v>115.01</v>
      </c>
      <c r="I73" s="6" t="n">
        <v>-4600.4</v>
      </c>
      <c r="J73" s="6" t="n">
        <v>-0</v>
      </c>
      <c r="K73" s="6" t="n">
        <v>-2.76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44827.621099537</v>
      </c>
      <c r="B74" s="16" t="s">
        <v>128</v>
      </c>
      <c r="C74" s="16" t="s">
        <v>202</v>
      </c>
      <c r="D74" s="16" t="s">
        <v>120</v>
      </c>
      <c r="E74" s="16" t="s">
        <v>17</v>
      </c>
      <c r="F74" s="16" t="s">
        <v>19</v>
      </c>
      <c r="G74" s="7" t="n">
        <v>4</v>
      </c>
      <c r="H74" s="6" t="n">
        <v>970</v>
      </c>
      <c r="I74" s="6" t="n">
        <v>-3880</v>
      </c>
      <c r="J74" s="6" t="n">
        <v>-0</v>
      </c>
      <c r="K74" s="6" t="n">
        <v>-2.32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44827.683206019</v>
      </c>
      <c r="B75" s="16" t="s">
        <v>133</v>
      </c>
      <c r="C75" s="16" t="s">
        <v>208</v>
      </c>
      <c r="D75" s="16" t="s">
        <v>120</v>
      </c>
      <c r="E75" s="16" t="s">
        <v>17</v>
      </c>
      <c r="F75" s="16" t="s">
        <v>19</v>
      </c>
      <c r="G75" s="7" t="n">
        <v>10</v>
      </c>
      <c r="H75" s="6" t="n">
        <v>295.1</v>
      </c>
      <c r="I75" s="6" t="n">
        <v>-2951</v>
      </c>
      <c r="J75" s="6" t="n">
        <v>-0</v>
      </c>
      <c r="K75" s="6" t="n">
        <v>-1.78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44830.439675926</v>
      </c>
      <c r="B76" s="16" t="s">
        <v>21</v>
      </c>
      <c r="C76" s="16" t="s">
        <v>198</v>
      </c>
      <c r="D76" s="16" t="s">
        <v>120</v>
      </c>
      <c r="E76" s="16" t="s">
        <v>17</v>
      </c>
      <c r="F76" s="16" t="s">
        <v>19</v>
      </c>
      <c r="G76" s="7" t="n">
        <v>1</v>
      </c>
      <c r="H76" s="6" t="n">
        <v>3750</v>
      </c>
      <c r="I76" s="6" t="n">
        <v>-3750</v>
      </c>
      <c r="J76" s="6" t="n">
        <v>-0</v>
      </c>
      <c r="K76" s="6" t="n">
        <v>-2.26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44830.442002315</v>
      </c>
      <c r="B77" s="16" t="s">
        <v>130</v>
      </c>
      <c r="C77" s="16" t="s">
        <v>205</v>
      </c>
      <c r="D77" s="16" t="s">
        <v>120</v>
      </c>
      <c r="E77" s="16" t="s">
        <v>17</v>
      </c>
      <c r="F77" s="16" t="s">
        <v>19</v>
      </c>
      <c r="G77" s="7" t="n">
        <v>50</v>
      </c>
      <c r="H77" s="6" t="n">
        <v>24.01</v>
      </c>
      <c r="I77" s="6" t="n">
        <v>-1200.5</v>
      </c>
      <c r="J77" s="6" t="n">
        <v>-0</v>
      </c>
      <c r="K77" s="6" t="n">
        <v>-0.72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44830.492615741</v>
      </c>
      <c r="B78" s="16" t="s">
        <v>125</v>
      </c>
      <c r="C78" s="16" t="s">
        <v>199</v>
      </c>
      <c r="D78" s="16" t="s">
        <v>120</v>
      </c>
      <c r="E78" s="16" t="s">
        <v>17</v>
      </c>
      <c r="F78" s="16" t="s">
        <v>19</v>
      </c>
      <c r="G78" s="7" t="n">
        <v>3</v>
      </c>
      <c r="H78" s="6" t="n">
        <v>660</v>
      </c>
      <c r="I78" s="6" t="n">
        <v>-1980</v>
      </c>
      <c r="J78" s="6" t="n">
        <v>-0</v>
      </c>
      <c r="K78" s="6" t="n">
        <v>-1.18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44830.506921296</v>
      </c>
      <c r="B79" s="16" t="s">
        <v>131</v>
      </c>
      <c r="C79" s="16" t="s">
        <v>206</v>
      </c>
      <c r="D79" s="16" t="s">
        <v>120</v>
      </c>
      <c r="E79" s="16" t="s">
        <v>17</v>
      </c>
      <c r="F79" s="16" t="s">
        <v>19</v>
      </c>
      <c r="G79" s="7" t="n">
        <v>15</v>
      </c>
      <c r="H79" s="6" t="n">
        <v>344.93333333333</v>
      </c>
      <c r="I79" s="6" t="n">
        <v>-5174</v>
      </c>
      <c r="J79" s="6" t="n">
        <v>-0</v>
      </c>
      <c r="K79" s="6" t="n">
        <v>-3.1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44830.50744213</v>
      </c>
      <c r="B80" s="16" t="s">
        <v>33</v>
      </c>
      <c r="C80" s="16" t="s">
        <v>203</v>
      </c>
      <c r="D80" s="16" t="s">
        <v>120</v>
      </c>
      <c r="E80" s="16" t="s">
        <v>17</v>
      </c>
      <c r="F80" s="16" t="s">
        <v>19</v>
      </c>
      <c r="G80" s="7" t="n">
        <v>1</v>
      </c>
      <c r="H80" s="6" t="n">
        <v>6660</v>
      </c>
      <c r="I80" s="6" t="n">
        <v>-6660</v>
      </c>
      <c r="J80" s="6" t="n">
        <v>-0</v>
      </c>
      <c r="K80" s="6" t="n">
        <v>-3.99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0" t="n">
        <v>44830.542314815</v>
      </c>
      <c r="B81" s="16" t="s">
        <v>124</v>
      </c>
      <c r="C81" s="16" t="s">
        <v>195</v>
      </c>
      <c r="D81" s="16" t="s">
        <v>120</v>
      </c>
      <c r="E81" s="16" t="s">
        <v>17</v>
      </c>
      <c r="F81" s="16" t="s">
        <v>19</v>
      </c>
      <c r="G81" s="7" t="n">
        <v>20</v>
      </c>
      <c r="H81" s="6" t="n">
        <v>105.1</v>
      </c>
      <c r="I81" s="6" t="n">
        <v>-2102</v>
      </c>
      <c r="J81" s="6" t="n">
        <v>-0</v>
      </c>
      <c r="K81" s="6" t="n">
        <v>-1.26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5" t="n">
        <v>44830.568298611</v>
      </c>
      <c r="B82" s="26" t="s">
        <v>33</v>
      </c>
      <c r="C82" s="26" t="s">
        <v>203</v>
      </c>
      <c r="D82" s="26" t="s">
        <v>121</v>
      </c>
      <c r="E82" s="26" t="s">
        <v>17</v>
      </c>
      <c r="F82" s="26" t="s">
        <v>19</v>
      </c>
      <c r="G82" s="27" t="n">
        <v>-1</v>
      </c>
      <c r="H82" s="28" t="n">
        <v>6780</v>
      </c>
      <c r="I82" s="28" t="n">
        <v>6780</v>
      </c>
      <c r="J82" s="28" t="n">
        <v>0</v>
      </c>
      <c r="K82" s="28" t="n">
        <v>-4.07</v>
      </c>
      <c r="L82" s="28" t="n">
        <v>-0</v>
      </c>
      <c r="M82" s="6" t="s">
        <f>=I82+J82+K82+L82</f>
      </c>
      <c r="N82" s="26"/>
    </row>
    <row collapsed="false" customFormat="false" customHeight="false" hidden="false" ht="12.1" outlineLevel="0" r="83">
      <c r="A83" s="20" t="n">
        <v>44830.647268519</v>
      </c>
      <c r="B83" s="16" t="s">
        <v>134</v>
      </c>
      <c r="C83" s="16" t="s">
        <v>209</v>
      </c>
      <c r="D83" s="16" t="s">
        <v>120</v>
      </c>
      <c r="E83" s="16" t="s">
        <v>17</v>
      </c>
      <c r="F83" s="16" t="s">
        <v>19</v>
      </c>
      <c r="G83" s="7" t="n">
        <v>500</v>
      </c>
      <c r="H83" s="6" t="n">
        <v>2.53</v>
      </c>
      <c r="I83" s="6" t="n">
        <v>-1265</v>
      </c>
      <c r="J83" s="6" t="n">
        <v>-0</v>
      </c>
      <c r="K83" s="6" t="n">
        <v>-0.75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44830.748969907</v>
      </c>
      <c r="B84" s="16" t="s">
        <v>135</v>
      </c>
      <c r="C84" s="16" t="s">
        <v>210</v>
      </c>
      <c r="D84" s="16" t="s">
        <v>120</v>
      </c>
      <c r="E84" s="16" t="s">
        <v>17</v>
      </c>
      <c r="F84" s="16" t="s">
        <v>19</v>
      </c>
      <c r="G84" s="7" t="n">
        <v>100</v>
      </c>
      <c r="H84" s="6" t="n">
        <v>21.15</v>
      </c>
      <c r="I84" s="6" t="n">
        <v>-2115</v>
      </c>
      <c r="J84" s="6" t="n">
        <v>-0</v>
      </c>
      <c r="K84" s="6" t="n">
        <v>-1.27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44831.684733796</v>
      </c>
      <c r="B85" s="16" t="s">
        <v>136</v>
      </c>
      <c r="C85" s="16" t="s">
        <v>211</v>
      </c>
      <c r="D85" s="16" t="s">
        <v>120</v>
      </c>
      <c r="E85" s="16" t="s">
        <v>17</v>
      </c>
      <c r="F85" s="16" t="s">
        <v>19</v>
      </c>
      <c r="G85" s="7" t="n">
        <v>1</v>
      </c>
      <c r="H85" s="6" t="n">
        <v>2177</v>
      </c>
      <c r="I85" s="6" t="n">
        <v>-2177</v>
      </c>
      <c r="J85" s="6" t="n">
        <v>-0</v>
      </c>
      <c r="K85" s="6" t="n">
        <v>-1.31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1" t="n">
        <v>44833</v>
      </c>
      <c r="B86" s="22" t="s">
        <v>194</v>
      </c>
      <c r="C86" s="22" t="s">
        <v>63</v>
      </c>
      <c r="D86" s="22" t="s">
        <v>194</v>
      </c>
      <c r="E86" s="22" t="s">
        <v>194</v>
      </c>
      <c r="F86" s="22" t="s">
        <v>19</v>
      </c>
      <c r="G86" s="23" t="n">
        <v>1</v>
      </c>
      <c r="H86" s="24" t="n">
        <v>25000</v>
      </c>
      <c r="I86" s="24" t="n">
        <v>25000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2"/>
    </row>
    <row collapsed="false" customFormat="false" customHeight="false" hidden="false" ht="12.1" outlineLevel="0" r="87">
      <c r="A87" s="20" t="n">
        <v>44834.469386574</v>
      </c>
      <c r="B87" s="16" t="s">
        <v>33</v>
      </c>
      <c r="C87" s="16" t="s">
        <v>203</v>
      </c>
      <c r="D87" s="16" t="s">
        <v>120</v>
      </c>
      <c r="E87" s="16" t="s">
        <v>17</v>
      </c>
      <c r="F87" s="16" t="s">
        <v>19</v>
      </c>
      <c r="G87" s="7" t="n">
        <v>3</v>
      </c>
      <c r="H87" s="6" t="n">
        <v>6247</v>
      </c>
      <c r="I87" s="6" t="n">
        <v>-18741</v>
      </c>
      <c r="J87" s="6" t="n">
        <v>-0</v>
      </c>
      <c r="K87" s="6" t="n">
        <v>-11.26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5" t="n">
        <v>44834.470266204</v>
      </c>
      <c r="B88" s="26" t="s">
        <v>33</v>
      </c>
      <c r="C88" s="26" t="s">
        <v>203</v>
      </c>
      <c r="D88" s="26" t="s">
        <v>121</v>
      </c>
      <c r="E88" s="26" t="s">
        <v>17</v>
      </c>
      <c r="F88" s="26" t="s">
        <v>19</v>
      </c>
      <c r="G88" s="27" t="n">
        <v>-2</v>
      </c>
      <c r="H88" s="28" t="n">
        <v>6275.5</v>
      </c>
      <c r="I88" s="28" t="n">
        <v>12551</v>
      </c>
      <c r="J88" s="28" t="n">
        <v>0</v>
      </c>
      <c r="K88" s="28" t="n">
        <v>-7.54</v>
      </c>
      <c r="L88" s="28" t="n">
        <v>-0</v>
      </c>
      <c r="M88" s="6" t="s">
        <f>=I88+J88+K88+L88</f>
      </c>
      <c r="N88" s="26"/>
    </row>
    <row collapsed="false" customFormat="false" customHeight="false" hidden="false" ht="12.1" outlineLevel="0" r="89">
      <c r="A89" s="25" t="n">
        <v>44834.540902778</v>
      </c>
      <c r="B89" s="26" t="s">
        <v>127</v>
      </c>
      <c r="C89" s="26" t="s">
        <v>201</v>
      </c>
      <c r="D89" s="26" t="s">
        <v>121</v>
      </c>
      <c r="E89" s="26" t="s">
        <v>17</v>
      </c>
      <c r="F89" s="26" t="s">
        <v>19</v>
      </c>
      <c r="G89" s="27" t="n">
        <v>-20</v>
      </c>
      <c r="H89" s="28" t="n">
        <v>221.95</v>
      </c>
      <c r="I89" s="28" t="n">
        <v>4439</v>
      </c>
      <c r="J89" s="28" t="n">
        <v>0</v>
      </c>
      <c r="K89" s="28" t="n">
        <v>-2.66</v>
      </c>
      <c r="L89" s="28" t="n">
        <v>-0</v>
      </c>
      <c r="M89" s="6" t="s">
        <f>=I89+J89+K89+L89</f>
      </c>
      <c r="N89" s="26"/>
    </row>
    <row collapsed="false" customFormat="false" customHeight="false" hidden="false" ht="12.1" outlineLevel="0" r="90">
      <c r="A90" s="20" t="n">
        <v>44834.616157407</v>
      </c>
      <c r="B90" s="16" t="s">
        <v>127</v>
      </c>
      <c r="C90" s="16" t="s">
        <v>201</v>
      </c>
      <c r="D90" s="16" t="s">
        <v>120</v>
      </c>
      <c r="E90" s="16" t="s">
        <v>17</v>
      </c>
      <c r="F90" s="16" t="s">
        <v>19</v>
      </c>
      <c r="G90" s="7" t="n">
        <v>10</v>
      </c>
      <c r="H90" s="6" t="n">
        <v>215.5</v>
      </c>
      <c r="I90" s="6" t="n">
        <v>-2155</v>
      </c>
      <c r="J90" s="6" t="n">
        <v>-0</v>
      </c>
      <c r="K90" s="6" t="n">
        <v>-1.29</v>
      </c>
      <c r="L90" s="6" t="n">
        <v>-0</v>
      </c>
      <c r="M90" s="6" t="s">
        <f>=I90+J90+K90+L90</f>
      </c>
      <c r="N90" s="16"/>
    </row>
    <row collapsed="false" customFormat="false" customHeight="false" hidden="false" ht="12.1" outlineLevel="0" r="91">
      <c r="A91" s="25" t="n">
        <v>44834.621423611</v>
      </c>
      <c r="B91" s="26" t="s">
        <v>135</v>
      </c>
      <c r="C91" s="26" t="s">
        <v>210</v>
      </c>
      <c r="D91" s="26" t="s">
        <v>121</v>
      </c>
      <c r="E91" s="26" t="s">
        <v>17</v>
      </c>
      <c r="F91" s="26" t="s">
        <v>19</v>
      </c>
      <c r="G91" s="27" t="n">
        <v>-100</v>
      </c>
      <c r="H91" s="28" t="n">
        <v>21.19</v>
      </c>
      <c r="I91" s="28" t="n">
        <v>2119</v>
      </c>
      <c r="J91" s="28" t="n">
        <v>0</v>
      </c>
      <c r="K91" s="28" t="n">
        <v>-1.27</v>
      </c>
      <c r="L91" s="28" t="n">
        <v>-0</v>
      </c>
      <c r="M91" s="6" t="s">
        <f>=I91+J91+K91+L91</f>
      </c>
      <c r="N91" s="26"/>
    </row>
    <row collapsed="false" customFormat="false" customHeight="false" hidden="false" ht="12.1" outlineLevel="0" r="92">
      <c r="A92" s="25" t="n">
        <v>44837.51349537</v>
      </c>
      <c r="B92" s="26" t="s">
        <v>136</v>
      </c>
      <c r="C92" s="26" t="s">
        <v>211</v>
      </c>
      <c r="D92" s="26" t="s">
        <v>121</v>
      </c>
      <c r="E92" s="26" t="s">
        <v>17</v>
      </c>
      <c r="F92" s="26" t="s">
        <v>19</v>
      </c>
      <c r="G92" s="27" t="n">
        <v>-1</v>
      </c>
      <c r="H92" s="28" t="n">
        <v>2251</v>
      </c>
      <c r="I92" s="28" t="n">
        <v>2251</v>
      </c>
      <c r="J92" s="28" t="n">
        <v>0</v>
      </c>
      <c r="K92" s="28" t="n">
        <v>-1.36</v>
      </c>
      <c r="L92" s="28" t="n">
        <v>-0</v>
      </c>
      <c r="M92" s="6" t="s">
        <f>=I92+J92+K92+L92</f>
      </c>
      <c r="N92" s="26"/>
    </row>
    <row collapsed="false" customFormat="false" customHeight="false" hidden="false" ht="12.1" outlineLevel="0" r="93">
      <c r="A93" s="20" t="n">
        <v>44838.468888889</v>
      </c>
      <c r="B93" s="16" t="s">
        <v>127</v>
      </c>
      <c r="C93" s="16" t="s">
        <v>201</v>
      </c>
      <c r="D93" s="16" t="s">
        <v>120</v>
      </c>
      <c r="E93" s="16" t="s">
        <v>17</v>
      </c>
      <c r="F93" s="16" t="s">
        <v>19</v>
      </c>
      <c r="G93" s="7" t="n">
        <v>10</v>
      </c>
      <c r="H93" s="6" t="n">
        <v>210.3</v>
      </c>
      <c r="I93" s="6" t="n">
        <v>-2103</v>
      </c>
      <c r="J93" s="6" t="n">
        <v>-0</v>
      </c>
      <c r="K93" s="6" t="n">
        <v>-1.26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25" t="n">
        <v>44838.632152778</v>
      </c>
      <c r="B94" s="26" t="s">
        <v>131</v>
      </c>
      <c r="C94" s="26" t="s">
        <v>206</v>
      </c>
      <c r="D94" s="26" t="s">
        <v>121</v>
      </c>
      <c r="E94" s="26" t="s">
        <v>17</v>
      </c>
      <c r="F94" s="26" t="s">
        <v>19</v>
      </c>
      <c r="G94" s="27" t="n">
        <v>-25</v>
      </c>
      <c r="H94" s="28" t="n">
        <v>370.9</v>
      </c>
      <c r="I94" s="28" t="n">
        <v>9272.5</v>
      </c>
      <c r="J94" s="28" t="n">
        <v>0</v>
      </c>
      <c r="K94" s="28" t="n">
        <v>-5.56</v>
      </c>
      <c r="L94" s="28" t="n">
        <v>-0</v>
      </c>
      <c r="M94" s="6" t="s">
        <f>=I94+J94+K94+L94</f>
      </c>
      <c r="N94" s="26"/>
    </row>
    <row collapsed="false" customFormat="false" customHeight="false" hidden="false" ht="12.1" outlineLevel="0" r="95">
      <c r="A95" s="25" t="n">
        <v>44840.777268519</v>
      </c>
      <c r="B95" s="26" t="s">
        <v>134</v>
      </c>
      <c r="C95" s="26" t="s">
        <v>209</v>
      </c>
      <c r="D95" s="26" t="s">
        <v>121</v>
      </c>
      <c r="E95" s="26" t="s">
        <v>17</v>
      </c>
      <c r="F95" s="26" t="s">
        <v>19</v>
      </c>
      <c r="G95" s="27" t="n">
        <v>-500</v>
      </c>
      <c r="H95" s="28" t="n">
        <v>2.7795</v>
      </c>
      <c r="I95" s="28" t="n">
        <v>1389.75</v>
      </c>
      <c r="J95" s="28" t="n">
        <v>0</v>
      </c>
      <c r="K95" s="28" t="n">
        <v>-0.83</v>
      </c>
      <c r="L95" s="28" t="n">
        <v>-0</v>
      </c>
      <c r="M95" s="6" t="s">
        <f>=I95+J95+K95+L95</f>
      </c>
      <c r="N95" s="26"/>
    </row>
    <row collapsed="false" customFormat="false" customHeight="false" hidden="false" ht="12.1" outlineLevel="0" r="96">
      <c r="A96" s="20" t="n">
        <v>44841.651597222</v>
      </c>
      <c r="B96" s="16" t="s">
        <v>131</v>
      </c>
      <c r="C96" s="16" t="s">
        <v>206</v>
      </c>
      <c r="D96" s="16" t="s">
        <v>120</v>
      </c>
      <c r="E96" s="16" t="s">
        <v>17</v>
      </c>
      <c r="F96" s="16" t="s">
        <v>19</v>
      </c>
      <c r="G96" s="7" t="n">
        <v>25</v>
      </c>
      <c r="H96" s="6" t="n">
        <v>365.38</v>
      </c>
      <c r="I96" s="6" t="n">
        <v>-9134.5</v>
      </c>
      <c r="J96" s="6" t="n">
        <v>-0</v>
      </c>
      <c r="K96" s="6" t="n">
        <v>-5.48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44841.740949074</v>
      </c>
      <c r="B97" s="16" t="s">
        <v>128</v>
      </c>
      <c r="C97" s="16" t="s">
        <v>202</v>
      </c>
      <c r="D97" s="16" t="s">
        <v>120</v>
      </c>
      <c r="E97" s="16" t="s">
        <v>17</v>
      </c>
      <c r="F97" s="16" t="s">
        <v>19</v>
      </c>
      <c r="G97" s="7" t="n">
        <v>5</v>
      </c>
      <c r="H97" s="6" t="n">
        <v>931.2</v>
      </c>
      <c r="I97" s="6" t="n">
        <v>-4656</v>
      </c>
      <c r="J97" s="6" t="n">
        <v>-0</v>
      </c>
      <c r="K97" s="6" t="n">
        <v>-2.8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0" t="n">
        <v>44841.973125</v>
      </c>
      <c r="B98" s="16" t="s">
        <v>127</v>
      </c>
      <c r="C98" s="16" t="s">
        <v>201</v>
      </c>
      <c r="D98" s="16" t="s">
        <v>120</v>
      </c>
      <c r="E98" s="16" t="s">
        <v>17</v>
      </c>
      <c r="F98" s="16" t="s">
        <v>19</v>
      </c>
      <c r="G98" s="7" t="n">
        <v>20</v>
      </c>
      <c r="H98" s="6" t="n">
        <v>196.1</v>
      </c>
      <c r="I98" s="6" t="n">
        <v>-3922</v>
      </c>
      <c r="J98" s="6" t="n">
        <v>-0</v>
      </c>
      <c r="K98" s="6" t="n">
        <v>-2.36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0" t="n">
        <v>44844.419837963</v>
      </c>
      <c r="B99" s="16" t="s">
        <v>134</v>
      </c>
      <c r="C99" s="16" t="s">
        <v>209</v>
      </c>
      <c r="D99" s="16" t="s">
        <v>120</v>
      </c>
      <c r="E99" s="16" t="s">
        <v>17</v>
      </c>
      <c r="F99" s="16" t="s">
        <v>19</v>
      </c>
      <c r="G99" s="7" t="n">
        <v>500</v>
      </c>
      <c r="H99" s="6" t="n">
        <v>2.534</v>
      </c>
      <c r="I99" s="6" t="n">
        <v>-1267</v>
      </c>
      <c r="J99" s="6" t="n">
        <v>-0</v>
      </c>
      <c r="K99" s="6" t="n">
        <v>-0.75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44844.420393519</v>
      </c>
      <c r="B100" s="16" t="s">
        <v>127</v>
      </c>
      <c r="C100" s="16" t="s">
        <v>201</v>
      </c>
      <c r="D100" s="16" t="s">
        <v>120</v>
      </c>
      <c r="E100" s="16" t="s">
        <v>17</v>
      </c>
      <c r="F100" s="16" t="s">
        <v>19</v>
      </c>
      <c r="G100" s="7" t="n">
        <v>10</v>
      </c>
      <c r="H100" s="6" t="n">
        <v>147.6</v>
      </c>
      <c r="I100" s="6" t="n">
        <v>-1476</v>
      </c>
      <c r="J100" s="6" t="n">
        <v>-0</v>
      </c>
      <c r="K100" s="6" t="n">
        <v>-0.88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5" t="n">
        <v>44845.758599537</v>
      </c>
      <c r="B101" s="26" t="s">
        <v>130</v>
      </c>
      <c r="C101" s="26" t="s">
        <v>205</v>
      </c>
      <c r="D101" s="26" t="s">
        <v>121</v>
      </c>
      <c r="E101" s="26" t="s">
        <v>17</v>
      </c>
      <c r="F101" s="26" t="s">
        <v>19</v>
      </c>
      <c r="G101" s="27" t="n">
        <v>-210</v>
      </c>
      <c r="H101" s="28" t="n">
        <v>26.4</v>
      </c>
      <c r="I101" s="28" t="n">
        <v>5544</v>
      </c>
      <c r="J101" s="28" t="n">
        <v>0</v>
      </c>
      <c r="K101" s="28" t="n">
        <v>-3.33</v>
      </c>
      <c r="L101" s="28" t="n">
        <v>-0</v>
      </c>
      <c r="M101" s="6" t="s">
        <f>=I101+J101+K101+L101</f>
      </c>
      <c r="N101" s="26"/>
    </row>
    <row collapsed="false" customFormat="false" customHeight="false" hidden="false" ht="12.1" outlineLevel="0" r="102">
      <c r="A102" s="25" t="n">
        <v>44845.835474537</v>
      </c>
      <c r="B102" s="26" t="s">
        <v>134</v>
      </c>
      <c r="C102" s="26" t="s">
        <v>209</v>
      </c>
      <c r="D102" s="26" t="s">
        <v>121</v>
      </c>
      <c r="E102" s="26" t="s">
        <v>17</v>
      </c>
      <c r="F102" s="26" t="s">
        <v>19</v>
      </c>
      <c r="G102" s="27" t="n">
        <v>-500</v>
      </c>
      <c r="H102" s="28" t="n">
        <v>2.781</v>
      </c>
      <c r="I102" s="28" t="n">
        <v>1390.5</v>
      </c>
      <c r="J102" s="28" t="n">
        <v>0</v>
      </c>
      <c r="K102" s="28" t="n">
        <v>-0.84</v>
      </c>
      <c r="L102" s="28" t="n">
        <v>-0</v>
      </c>
      <c r="M102" s="6" t="s">
        <f>=I102+J102+K102+L102</f>
      </c>
      <c r="N102" s="26"/>
    </row>
    <row collapsed="false" customFormat="false" customHeight="false" hidden="false" ht="12.1" outlineLevel="0" r="103">
      <c r="A103" s="25" t="n">
        <v>44847.449571759</v>
      </c>
      <c r="B103" s="26" t="s">
        <v>133</v>
      </c>
      <c r="C103" s="26" t="s">
        <v>208</v>
      </c>
      <c r="D103" s="26" t="s">
        <v>121</v>
      </c>
      <c r="E103" s="26" t="s">
        <v>17</v>
      </c>
      <c r="F103" s="26" t="s">
        <v>19</v>
      </c>
      <c r="G103" s="27" t="n">
        <v>-10</v>
      </c>
      <c r="H103" s="28" t="n">
        <v>298.9</v>
      </c>
      <c r="I103" s="28" t="n">
        <v>2989</v>
      </c>
      <c r="J103" s="28" t="n">
        <v>0</v>
      </c>
      <c r="K103" s="28" t="n">
        <v>-1.79</v>
      </c>
      <c r="L103" s="28" t="n">
        <v>-0</v>
      </c>
      <c r="M103" s="6" t="s">
        <f>=I103+J103+K103+L103</f>
      </c>
      <c r="N103" s="26"/>
    </row>
    <row collapsed="false" customFormat="false" customHeight="false" hidden="false" ht="12.1" outlineLevel="0" r="104">
      <c r="A104" s="20" t="n">
        <v>44853.623703704</v>
      </c>
      <c r="B104" s="16" t="s">
        <v>129</v>
      </c>
      <c r="C104" s="16" t="s">
        <v>204</v>
      </c>
      <c r="D104" s="16" t="s">
        <v>120</v>
      </c>
      <c r="E104" s="16" t="s">
        <v>17</v>
      </c>
      <c r="F104" s="16" t="s">
        <v>19</v>
      </c>
      <c r="G104" s="7" t="n">
        <v>100</v>
      </c>
      <c r="H104" s="6" t="n">
        <v>32.605</v>
      </c>
      <c r="I104" s="6" t="n">
        <v>-3260.5</v>
      </c>
      <c r="J104" s="6" t="n">
        <v>-0</v>
      </c>
      <c r="K104" s="6" t="n">
        <v>-1.96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5" t="n">
        <v>44854.759733796</v>
      </c>
      <c r="B105" s="26" t="s">
        <v>21</v>
      </c>
      <c r="C105" s="26" t="s">
        <v>198</v>
      </c>
      <c r="D105" s="26" t="s">
        <v>121</v>
      </c>
      <c r="E105" s="26" t="s">
        <v>17</v>
      </c>
      <c r="F105" s="26" t="s">
        <v>19</v>
      </c>
      <c r="G105" s="27" t="n">
        <v>-4</v>
      </c>
      <c r="H105" s="28" t="n">
        <v>4361</v>
      </c>
      <c r="I105" s="28" t="n">
        <v>17444</v>
      </c>
      <c r="J105" s="28" t="n">
        <v>0</v>
      </c>
      <c r="K105" s="28" t="n">
        <v>-10.46</v>
      </c>
      <c r="L105" s="28" t="n">
        <v>-0</v>
      </c>
      <c r="M105" s="6" t="s">
        <f>=I105+J105+K105+L105</f>
      </c>
      <c r="N105" s="26"/>
    </row>
    <row collapsed="false" customFormat="false" customHeight="false" hidden="false" ht="12.1" outlineLevel="0" r="106">
      <c r="A106" s="25" t="n">
        <v>44860.496793981</v>
      </c>
      <c r="B106" s="26" t="s">
        <v>131</v>
      </c>
      <c r="C106" s="26" t="s">
        <v>206</v>
      </c>
      <c r="D106" s="26" t="s">
        <v>121</v>
      </c>
      <c r="E106" s="26" t="s">
        <v>17</v>
      </c>
      <c r="F106" s="26" t="s">
        <v>19</v>
      </c>
      <c r="G106" s="27" t="n">
        <v>-25</v>
      </c>
      <c r="H106" s="28" t="n">
        <v>359.9</v>
      </c>
      <c r="I106" s="28" t="n">
        <v>8997.5</v>
      </c>
      <c r="J106" s="28" t="n">
        <v>0</v>
      </c>
      <c r="K106" s="28" t="n">
        <v>-5.4</v>
      </c>
      <c r="L106" s="28" t="n">
        <v>-0</v>
      </c>
      <c r="M106" s="6" t="s">
        <f>=I106+J106+K106+L106</f>
      </c>
      <c r="N106" s="26"/>
    </row>
    <row collapsed="false" customFormat="false" customHeight="false" hidden="false" ht="12.1" outlineLevel="0" r="107">
      <c r="A107" s="25" t="n">
        <v>44860.732465278</v>
      </c>
      <c r="B107" s="26" t="s">
        <v>125</v>
      </c>
      <c r="C107" s="26" t="s">
        <v>199</v>
      </c>
      <c r="D107" s="26" t="s">
        <v>121</v>
      </c>
      <c r="E107" s="26" t="s">
        <v>17</v>
      </c>
      <c r="F107" s="26" t="s">
        <v>19</v>
      </c>
      <c r="G107" s="27" t="n">
        <v>-10</v>
      </c>
      <c r="H107" s="28" t="n">
        <v>780</v>
      </c>
      <c r="I107" s="28" t="n">
        <v>7800</v>
      </c>
      <c r="J107" s="28" t="n">
        <v>0</v>
      </c>
      <c r="K107" s="28" t="n">
        <v>-4.68</v>
      </c>
      <c r="L107" s="28" t="n">
        <v>-0</v>
      </c>
      <c r="M107" s="6" t="s">
        <f>=I107+J107+K107+L107</f>
      </c>
      <c r="N107" s="26"/>
    </row>
    <row collapsed="false" customFormat="false" customHeight="false" hidden="false" ht="12.1" outlineLevel="0" r="108">
      <c r="A108" s="25" t="n">
        <v>44861.5375</v>
      </c>
      <c r="B108" s="26" t="s">
        <v>125</v>
      </c>
      <c r="C108" s="26" t="s">
        <v>199</v>
      </c>
      <c r="D108" s="26" t="s">
        <v>121</v>
      </c>
      <c r="E108" s="26" t="s">
        <v>17</v>
      </c>
      <c r="F108" s="26" t="s">
        <v>19</v>
      </c>
      <c r="G108" s="27" t="n">
        <v>-13</v>
      </c>
      <c r="H108" s="28" t="n">
        <v>808</v>
      </c>
      <c r="I108" s="28" t="n">
        <v>10504</v>
      </c>
      <c r="J108" s="28" t="n">
        <v>0</v>
      </c>
      <c r="K108" s="28" t="n">
        <v>-6.3</v>
      </c>
      <c r="L108" s="28" t="n">
        <v>-0</v>
      </c>
      <c r="M108" s="6" t="s">
        <f>=I108+J108+K108+L108</f>
      </c>
      <c r="N108" s="26"/>
    </row>
    <row collapsed="false" customFormat="false" customHeight="false" hidden="false" ht="12.1" outlineLevel="0" r="109">
      <c r="A109" s="25" t="n">
        <v>44861.538252315</v>
      </c>
      <c r="B109" s="26" t="s">
        <v>128</v>
      </c>
      <c r="C109" s="26" t="s">
        <v>202</v>
      </c>
      <c r="D109" s="26" t="s">
        <v>121</v>
      </c>
      <c r="E109" s="26" t="s">
        <v>17</v>
      </c>
      <c r="F109" s="26" t="s">
        <v>19</v>
      </c>
      <c r="G109" s="27" t="n">
        <v>-11</v>
      </c>
      <c r="H109" s="28" t="n">
        <v>1063</v>
      </c>
      <c r="I109" s="28" t="n">
        <v>11693</v>
      </c>
      <c r="J109" s="28" t="n">
        <v>0</v>
      </c>
      <c r="K109" s="28" t="n">
        <v>-7.02</v>
      </c>
      <c r="L109" s="28" t="n">
        <v>-0</v>
      </c>
      <c r="M109" s="6" t="s">
        <f>=I109+J109+K109+L109</f>
      </c>
      <c r="N109" s="26"/>
    </row>
    <row collapsed="false" customFormat="false" customHeight="false" hidden="false" ht="12.1" outlineLevel="0" r="110">
      <c r="A110" s="20" t="n">
        <v>44866.570486111</v>
      </c>
      <c r="B110" s="16" t="s">
        <v>125</v>
      </c>
      <c r="C110" s="16" t="s">
        <v>199</v>
      </c>
      <c r="D110" s="16" t="s">
        <v>120</v>
      </c>
      <c r="E110" s="16" t="s">
        <v>17</v>
      </c>
      <c r="F110" s="16" t="s">
        <v>19</v>
      </c>
      <c r="G110" s="7" t="n">
        <v>3</v>
      </c>
      <c r="H110" s="6" t="n">
        <v>778.4</v>
      </c>
      <c r="I110" s="6" t="n">
        <v>-2335.2</v>
      </c>
      <c r="J110" s="6" t="n">
        <v>-0</v>
      </c>
      <c r="K110" s="6" t="n">
        <v>-1.17</v>
      </c>
      <c r="L110" s="6" t="n">
        <v>-0</v>
      </c>
      <c r="M110" s="6" t="s">
        <f>=I110+J110+K110+L110</f>
      </c>
      <c r="N110" s="16"/>
    </row>
    <row collapsed="false" customFormat="false" customHeight="false" hidden="false" ht="12.1" outlineLevel="0" r="111">
      <c r="A111" s="25" t="n">
        <v>44872.695358796</v>
      </c>
      <c r="B111" s="26" t="s">
        <v>125</v>
      </c>
      <c r="C111" s="26" t="s">
        <v>199</v>
      </c>
      <c r="D111" s="26" t="s">
        <v>121</v>
      </c>
      <c r="E111" s="26" t="s">
        <v>17</v>
      </c>
      <c r="F111" s="26" t="s">
        <v>19</v>
      </c>
      <c r="G111" s="27" t="n">
        <v>-3</v>
      </c>
      <c r="H111" s="28" t="n">
        <v>814</v>
      </c>
      <c r="I111" s="28" t="n">
        <v>2442</v>
      </c>
      <c r="J111" s="28" t="n">
        <v>0</v>
      </c>
      <c r="K111" s="28" t="n">
        <v>-1.22</v>
      </c>
      <c r="L111" s="28" t="n">
        <v>-0</v>
      </c>
      <c r="M111" s="6" t="s">
        <f>=I111+J111+K111+L111</f>
      </c>
      <c r="N111" s="26"/>
    </row>
    <row collapsed="false" customFormat="false" customHeight="false" hidden="false" ht="12.1" outlineLevel="0" r="112">
      <c r="A112" s="25" t="n">
        <v>44872.708576389</v>
      </c>
      <c r="B112" s="26" t="s">
        <v>128</v>
      </c>
      <c r="C112" s="26" t="s">
        <v>202</v>
      </c>
      <c r="D112" s="26" t="s">
        <v>121</v>
      </c>
      <c r="E112" s="26" t="s">
        <v>17</v>
      </c>
      <c r="F112" s="26" t="s">
        <v>19</v>
      </c>
      <c r="G112" s="27" t="n">
        <v>-5</v>
      </c>
      <c r="H112" s="28" t="n">
        <v>1131</v>
      </c>
      <c r="I112" s="28" t="n">
        <v>5655</v>
      </c>
      <c r="J112" s="28" t="n">
        <v>0</v>
      </c>
      <c r="K112" s="28" t="n">
        <v>-2.83</v>
      </c>
      <c r="L112" s="28" t="n">
        <v>-0</v>
      </c>
      <c r="M112" s="6" t="s">
        <f>=I112+J112+K112+L112</f>
      </c>
      <c r="N112" s="26"/>
    </row>
    <row collapsed="false" customFormat="false" customHeight="false" hidden="false" ht="12.1" outlineLevel="0" r="113">
      <c r="A113" s="25" t="n">
        <v>44875.467048611</v>
      </c>
      <c r="B113" s="26" t="s">
        <v>129</v>
      </c>
      <c r="C113" s="26" t="s">
        <v>204</v>
      </c>
      <c r="D113" s="26" t="s">
        <v>121</v>
      </c>
      <c r="E113" s="26" t="s">
        <v>17</v>
      </c>
      <c r="F113" s="26" t="s">
        <v>19</v>
      </c>
      <c r="G113" s="27" t="n">
        <v>-200</v>
      </c>
      <c r="H113" s="28" t="n">
        <v>38.99</v>
      </c>
      <c r="I113" s="28" t="n">
        <v>7798</v>
      </c>
      <c r="J113" s="28" t="n">
        <v>0</v>
      </c>
      <c r="K113" s="28" t="n">
        <v>-3.9</v>
      </c>
      <c r="L113" s="28" t="n">
        <v>-0</v>
      </c>
      <c r="M113" s="6" t="s">
        <f>=I113+J113+K113+L113</f>
      </c>
      <c r="N113" s="26"/>
    </row>
    <row collapsed="false" customFormat="false" customHeight="false" hidden="false" ht="12.1" outlineLevel="0" r="114">
      <c r="A114" s="20" t="n">
        <v>44880.951423611</v>
      </c>
      <c r="B114" s="16" t="s">
        <v>125</v>
      </c>
      <c r="C114" s="16" t="s">
        <v>199</v>
      </c>
      <c r="D114" s="16" t="s">
        <v>120</v>
      </c>
      <c r="E114" s="16" t="s">
        <v>17</v>
      </c>
      <c r="F114" s="16" t="s">
        <v>19</v>
      </c>
      <c r="G114" s="7" t="n">
        <v>3</v>
      </c>
      <c r="H114" s="6" t="n">
        <v>771.2</v>
      </c>
      <c r="I114" s="6" t="n">
        <v>-2313.6</v>
      </c>
      <c r="J114" s="6" t="n">
        <v>-0</v>
      </c>
      <c r="K114" s="6" t="n">
        <v>-1.16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44882.532835648</v>
      </c>
      <c r="B115" s="16" t="s">
        <v>131</v>
      </c>
      <c r="C115" s="16" t="s">
        <v>206</v>
      </c>
      <c r="D115" s="16" t="s">
        <v>120</v>
      </c>
      <c r="E115" s="16" t="s">
        <v>17</v>
      </c>
      <c r="F115" s="16" t="s">
        <v>19</v>
      </c>
      <c r="G115" s="7" t="n">
        <v>5</v>
      </c>
      <c r="H115" s="6" t="n">
        <v>358.9</v>
      </c>
      <c r="I115" s="6" t="n">
        <v>-1794.5</v>
      </c>
      <c r="J115" s="6" t="n">
        <v>-0</v>
      </c>
      <c r="K115" s="6" t="n">
        <v>-0.9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44882.709872685</v>
      </c>
      <c r="B116" s="16" t="s">
        <v>129</v>
      </c>
      <c r="C116" s="16" t="s">
        <v>204</v>
      </c>
      <c r="D116" s="16" t="s">
        <v>120</v>
      </c>
      <c r="E116" s="16" t="s">
        <v>17</v>
      </c>
      <c r="F116" s="16" t="s">
        <v>19</v>
      </c>
      <c r="G116" s="7" t="n">
        <v>50</v>
      </c>
      <c r="H116" s="6" t="n">
        <v>37.9</v>
      </c>
      <c r="I116" s="6" t="n">
        <v>-1895</v>
      </c>
      <c r="J116" s="6" t="n">
        <v>-0</v>
      </c>
      <c r="K116" s="6" t="n">
        <v>-0.95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0" t="n">
        <v>44886.539375</v>
      </c>
      <c r="B117" s="16" t="s">
        <v>131</v>
      </c>
      <c r="C117" s="16" t="s">
        <v>206</v>
      </c>
      <c r="D117" s="16" t="s">
        <v>120</v>
      </c>
      <c r="E117" s="16" t="s">
        <v>17</v>
      </c>
      <c r="F117" s="16" t="s">
        <v>19</v>
      </c>
      <c r="G117" s="7" t="n">
        <v>5</v>
      </c>
      <c r="H117" s="6" t="n">
        <v>351.8</v>
      </c>
      <c r="I117" s="6" t="n">
        <v>-1759</v>
      </c>
      <c r="J117" s="6" t="n">
        <v>-0</v>
      </c>
      <c r="K117" s="6" t="n">
        <v>-0.88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44886.725081019</v>
      </c>
      <c r="B118" s="16" t="s">
        <v>133</v>
      </c>
      <c r="C118" s="16" t="s">
        <v>208</v>
      </c>
      <c r="D118" s="16" t="s">
        <v>120</v>
      </c>
      <c r="E118" s="16" t="s">
        <v>17</v>
      </c>
      <c r="F118" s="16" t="s">
        <v>19</v>
      </c>
      <c r="G118" s="7" t="n">
        <v>6</v>
      </c>
      <c r="H118" s="6" t="n">
        <v>327.7</v>
      </c>
      <c r="I118" s="6" t="n">
        <v>-1966.2</v>
      </c>
      <c r="J118" s="6" t="n">
        <v>-0</v>
      </c>
      <c r="K118" s="6" t="n">
        <v>-0.98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5" t="n">
        <v>44888.726967593</v>
      </c>
      <c r="B119" s="26" t="s">
        <v>125</v>
      </c>
      <c r="C119" s="26" t="s">
        <v>199</v>
      </c>
      <c r="D119" s="26" t="s">
        <v>121</v>
      </c>
      <c r="E119" s="26" t="s">
        <v>17</v>
      </c>
      <c r="F119" s="26" t="s">
        <v>19</v>
      </c>
      <c r="G119" s="27" t="n">
        <v>-3</v>
      </c>
      <c r="H119" s="28" t="n">
        <v>798.8</v>
      </c>
      <c r="I119" s="28" t="n">
        <v>2396.4</v>
      </c>
      <c r="J119" s="28" t="n">
        <v>0</v>
      </c>
      <c r="K119" s="28" t="n">
        <v>-1.2</v>
      </c>
      <c r="L119" s="28" t="n">
        <v>-0</v>
      </c>
      <c r="M119" s="6" t="s">
        <f>=I119+J119+K119+L119</f>
      </c>
      <c r="N119" s="26"/>
    </row>
    <row collapsed="false" customFormat="false" customHeight="false" hidden="false" ht="12.1" outlineLevel="0" r="120">
      <c r="A120" s="20" t="n">
        <v>44893.532152778</v>
      </c>
      <c r="B120" s="16" t="s">
        <v>128</v>
      </c>
      <c r="C120" s="16" t="s">
        <v>202</v>
      </c>
      <c r="D120" s="16" t="s">
        <v>120</v>
      </c>
      <c r="E120" s="16" t="s">
        <v>17</v>
      </c>
      <c r="F120" s="16" t="s">
        <v>19</v>
      </c>
      <c r="G120" s="7" t="n">
        <v>2</v>
      </c>
      <c r="H120" s="6" t="n">
        <v>1042</v>
      </c>
      <c r="I120" s="6" t="n">
        <v>-2084</v>
      </c>
      <c r="J120" s="6" t="n">
        <v>-0</v>
      </c>
      <c r="K120" s="6" t="n">
        <v>-1.04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5" t="n">
        <v>44896.477268519</v>
      </c>
      <c r="B121" s="26" t="s">
        <v>129</v>
      </c>
      <c r="C121" s="26" t="s">
        <v>204</v>
      </c>
      <c r="D121" s="26" t="s">
        <v>121</v>
      </c>
      <c r="E121" s="26" t="s">
        <v>17</v>
      </c>
      <c r="F121" s="26" t="s">
        <v>19</v>
      </c>
      <c r="G121" s="27" t="n">
        <v>-50</v>
      </c>
      <c r="H121" s="28" t="n">
        <v>38.94</v>
      </c>
      <c r="I121" s="28" t="n">
        <v>1947</v>
      </c>
      <c r="J121" s="28" t="n">
        <v>0</v>
      </c>
      <c r="K121" s="28" t="n">
        <v>-0.97</v>
      </c>
      <c r="L121" s="28" t="n">
        <v>-0</v>
      </c>
      <c r="M121" s="6" t="s">
        <f>=I121+J121+K121+L121</f>
      </c>
      <c r="N121" s="26"/>
    </row>
    <row collapsed="false" customFormat="false" customHeight="false" hidden="false" ht="12.1" outlineLevel="0" r="122">
      <c r="A122" s="20" t="n">
        <v>44896.53775463</v>
      </c>
      <c r="B122" s="16" t="s">
        <v>21</v>
      </c>
      <c r="C122" s="16" t="s">
        <v>198</v>
      </c>
      <c r="D122" s="16" t="s">
        <v>120</v>
      </c>
      <c r="E122" s="16" t="s">
        <v>17</v>
      </c>
      <c r="F122" s="16" t="s">
        <v>19</v>
      </c>
      <c r="G122" s="7" t="n">
        <v>1</v>
      </c>
      <c r="H122" s="6" t="n">
        <v>4590.5</v>
      </c>
      <c r="I122" s="6" t="n">
        <v>-4590.5</v>
      </c>
      <c r="J122" s="6" t="n">
        <v>-0</v>
      </c>
      <c r="K122" s="6" t="n">
        <v>-2.3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44897.535</v>
      </c>
      <c r="B123" s="16" t="s">
        <v>137</v>
      </c>
      <c r="C123" s="16" t="s">
        <v>212</v>
      </c>
      <c r="D123" s="16" t="s">
        <v>120</v>
      </c>
      <c r="E123" s="16" t="s">
        <v>17</v>
      </c>
      <c r="F123" s="16" t="s">
        <v>19</v>
      </c>
      <c r="G123" s="7" t="n">
        <v>1</v>
      </c>
      <c r="H123" s="6" t="n">
        <v>4699</v>
      </c>
      <c r="I123" s="6" t="n">
        <v>-4699</v>
      </c>
      <c r="J123" s="6" t="n">
        <v>-0</v>
      </c>
      <c r="K123" s="6" t="n">
        <v>-2.35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44897.575555556</v>
      </c>
      <c r="B124" s="16" t="s">
        <v>125</v>
      </c>
      <c r="C124" s="16" t="s">
        <v>199</v>
      </c>
      <c r="D124" s="16" t="s">
        <v>120</v>
      </c>
      <c r="E124" s="16" t="s">
        <v>17</v>
      </c>
      <c r="F124" s="16" t="s">
        <v>19</v>
      </c>
      <c r="G124" s="7" t="n">
        <v>3</v>
      </c>
      <c r="H124" s="6" t="n">
        <v>781.2</v>
      </c>
      <c r="I124" s="6" t="n">
        <v>-2343.6</v>
      </c>
      <c r="J124" s="6" t="n">
        <v>-0</v>
      </c>
      <c r="K124" s="6" t="n">
        <v>-1.17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44900.746909722</v>
      </c>
      <c r="B125" s="16" t="s">
        <v>137</v>
      </c>
      <c r="C125" s="16" t="s">
        <v>212</v>
      </c>
      <c r="D125" s="16" t="s">
        <v>120</v>
      </c>
      <c r="E125" s="16" t="s">
        <v>17</v>
      </c>
      <c r="F125" s="16" t="s">
        <v>19</v>
      </c>
      <c r="G125" s="7" t="n">
        <v>1</v>
      </c>
      <c r="H125" s="6" t="n">
        <v>4571</v>
      </c>
      <c r="I125" s="6" t="n">
        <v>-4571</v>
      </c>
      <c r="J125" s="6" t="n">
        <v>-0</v>
      </c>
      <c r="K125" s="6" t="n">
        <v>-2.29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44901.663761574</v>
      </c>
      <c r="B126" s="16" t="s">
        <v>137</v>
      </c>
      <c r="C126" s="16" t="s">
        <v>212</v>
      </c>
      <c r="D126" s="16" t="s">
        <v>120</v>
      </c>
      <c r="E126" s="16" t="s">
        <v>17</v>
      </c>
      <c r="F126" s="16" t="s">
        <v>19</v>
      </c>
      <c r="G126" s="7" t="n">
        <v>2</v>
      </c>
      <c r="H126" s="6" t="n">
        <v>4464</v>
      </c>
      <c r="I126" s="6" t="n">
        <v>-8928</v>
      </c>
      <c r="J126" s="6" t="n">
        <v>-0</v>
      </c>
      <c r="K126" s="6" t="n">
        <v>-4.47</v>
      </c>
      <c r="L126" s="6" t="n">
        <v>-0</v>
      </c>
      <c r="M126" s="6" t="s">
        <f>=I126+J126+K126+L126</f>
      </c>
      <c r="N126" s="16"/>
    </row>
    <row collapsed="false" customFormat="false" customHeight="false" hidden="false" ht="12.1" outlineLevel="0" r="127">
      <c r="A127" s="20" t="n">
        <v>44902.531759259</v>
      </c>
      <c r="B127" s="16" t="s">
        <v>127</v>
      </c>
      <c r="C127" s="16" t="s">
        <v>201</v>
      </c>
      <c r="D127" s="16" t="s">
        <v>120</v>
      </c>
      <c r="E127" s="16" t="s">
        <v>17</v>
      </c>
      <c r="F127" s="16" t="s">
        <v>19</v>
      </c>
      <c r="G127" s="7" t="n">
        <v>10</v>
      </c>
      <c r="H127" s="6" t="n">
        <v>162.97</v>
      </c>
      <c r="I127" s="6" t="n">
        <v>-1629.7</v>
      </c>
      <c r="J127" s="6" t="n">
        <v>-0</v>
      </c>
      <c r="K127" s="6" t="n">
        <v>-0.81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44903.446979167</v>
      </c>
      <c r="B128" s="16" t="s">
        <v>21</v>
      </c>
      <c r="C128" s="16" t="s">
        <v>198</v>
      </c>
      <c r="D128" s="16" t="s">
        <v>120</v>
      </c>
      <c r="E128" s="16" t="s">
        <v>17</v>
      </c>
      <c r="F128" s="16" t="s">
        <v>19</v>
      </c>
      <c r="G128" s="7" t="n">
        <v>1</v>
      </c>
      <c r="H128" s="6" t="n">
        <v>4588</v>
      </c>
      <c r="I128" s="6" t="n">
        <v>-4588</v>
      </c>
      <c r="J128" s="6" t="n">
        <v>-0</v>
      </c>
      <c r="K128" s="6" t="n">
        <v>-2.29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5" t="n">
        <v>44903.475868056</v>
      </c>
      <c r="B129" s="26" t="s">
        <v>125</v>
      </c>
      <c r="C129" s="26" t="s">
        <v>199</v>
      </c>
      <c r="D129" s="26" t="s">
        <v>121</v>
      </c>
      <c r="E129" s="26" t="s">
        <v>17</v>
      </c>
      <c r="F129" s="26" t="s">
        <v>19</v>
      </c>
      <c r="G129" s="27" t="n">
        <v>-3</v>
      </c>
      <c r="H129" s="28" t="n">
        <v>800.4</v>
      </c>
      <c r="I129" s="28" t="n">
        <v>2401.2</v>
      </c>
      <c r="J129" s="28" t="n">
        <v>0</v>
      </c>
      <c r="K129" s="28" t="n">
        <v>-1.2</v>
      </c>
      <c r="L129" s="28" t="n">
        <v>-0</v>
      </c>
      <c r="M129" s="6" t="s">
        <f>=I129+J129+K129+L129</f>
      </c>
      <c r="N129" s="26"/>
    </row>
    <row collapsed="false" customFormat="false" customHeight="false" hidden="false" ht="12.1" outlineLevel="0" r="130">
      <c r="A130" s="25" t="n">
        <v>44908.503194444</v>
      </c>
      <c r="B130" s="26" t="s">
        <v>137</v>
      </c>
      <c r="C130" s="26" t="s">
        <v>212</v>
      </c>
      <c r="D130" s="26" t="s">
        <v>121</v>
      </c>
      <c r="E130" s="26" t="s">
        <v>17</v>
      </c>
      <c r="F130" s="26" t="s">
        <v>19</v>
      </c>
      <c r="G130" s="27" t="n">
        <v>-2</v>
      </c>
      <c r="H130" s="28" t="n">
        <v>4589.5</v>
      </c>
      <c r="I130" s="28" t="n">
        <v>9179</v>
      </c>
      <c r="J130" s="28" t="n">
        <v>0</v>
      </c>
      <c r="K130" s="28" t="n">
        <v>-4.59</v>
      </c>
      <c r="L130" s="28" t="n">
        <v>-0</v>
      </c>
      <c r="M130" s="6" t="s">
        <f>=I130+J130+K130+L130</f>
      </c>
      <c r="N130" s="26"/>
    </row>
    <row collapsed="false" customFormat="false" customHeight="false" hidden="false" ht="12.1" outlineLevel="0" r="131">
      <c r="A131" s="20" t="n">
        <v>44908.608414352</v>
      </c>
      <c r="B131" s="16" t="s">
        <v>137</v>
      </c>
      <c r="C131" s="16" t="s">
        <v>212</v>
      </c>
      <c r="D131" s="16" t="s">
        <v>120</v>
      </c>
      <c r="E131" s="16" t="s">
        <v>17</v>
      </c>
      <c r="F131" s="16" t="s">
        <v>19</v>
      </c>
      <c r="G131" s="7" t="n">
        <v>1</v>
      </c>
      <c r="H131" s="6" t="n">
        <v>4502</v>
      </c>
      <c r="I131" s="6" t="n">
        <v>-4502</v>
      </c>
      <c r="J131" s="6" t="n">
        <v>-0</v>
      </c>
      <c r="K131" s="6" t="n">
        <v>-2.25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44908.622337963</v>
      </c>
      <c r="B132" s="16" t="s">
        <v>21</v>
      </c>
      <c r="C132" s="16" t="s">
        <v>198</v>
      </c>
      <c r="D132" s="16" t="s">
        <v>120</v>
      </c>
      <c r="E132" s="16" t="s">
        <v>17</v>
      </c>
      <c r="F132" s="16" t="s">
        <v>19</v>
      </c>
      <c r="G132" s="7" t="n">
        <v>1</v>
      </c>
      <c r="H132" s="6" t="n">
        <v>4565</v>
      </c>
      <c r="I132" s="6" t="n">
        <v>-4565</v>
      </c>
      <c r="J132" s="6" t="n">
        <v>-0</v>
      </c>
      <c r="K132" s="6" t="n">
        <v>-2.28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44909.501018519</v>
      </c>
      <c r="B133" s="16" t="s">
        <v>137</v>
      </c>
      <c r="C133" s="16" t="s">
        <v>212</v>
      </c>
      <c r="D133" s="16" t="s">
        <v>120</v>
      </c>
      <c r="E133" s="16" t="s">
        <v>17</v>
      </c>
      <c r="F133" s="16" t="s">
        <v>19</v>
      </c>
      <c r="G133" s="7" t="n">
        <v>1</v>
      </c>
      <c r="H133" s="6" t="n">
        <v>4472</v>
      </c>
      <c r="I133" s="6" t="n">
        <v>-4472</v>
      </c>
      <c r="J133" s="6" t="n">
        <v>-0</v>
      </c>
      <c r="K133" s="6" t="n">
        <v>-2.24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44909.704837963</v>
      </c>
      <c r="B134" s="16" t="s">
        <v>138</v>
      </c>
      <c r="C134" s="16" t="s">
        <v>213</v>
      </c>
      <c r="D134" s="16" t="s">
        <v>120</v>
      </c>
      <c r="E134" s="16" t="s">
        <v>17</v>
      </c>
      <c r="F134" s="16" t="s">
        <v>19</v>
      </c>
      <c r="G134" s="7" t="n">
        <v>4</v>
      </c>
      <c r="H134" s="6" t="n">
        <v>675</v>
      </c>
      <c r="I134" s="6" t="n">
        <v>-2700</v>
      </c>
      <c r="J134" s="6" t="n">
        <v>-0</v>
      </c>
      <c r="K134" s="6" t="n">
        <v>-1.35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44910.467025463</v>
      </c>
      <c r="B135" s="16" t="s">
        <v>137</v>
      </c>
      <c r="C135" s="16" t="s">
        <v>212</v>
      </c>
      <c r="D135" s="16" t="s">
        <v>120</v>
      </c>
      <c r="E135" s="16" t="s">
        <v>17</v>
      </c>
      <c r="F135" s="16" t="s">
        <v>19</v>
      </c>
      <c r="G135" s="7" t="n">
        <v>1</v>
      </c>
      <c r="H135" s="6" t="n">
        <v>4372</v>
      </c>
      <c r="I135" s="6" t="n">
        <v>-4372</v>
      </c>
      <c r="J135" s="6" t="n">
        <v>-0</v>
      </c>
      <c r="K135" s="6" t="n">
        <v>-2.19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44910.499594907</v>
      </c>
      <c r="B136" s="16" t="s">
        <v>129</v>
      </c>
      <c r="C136" s="16" t="s">
        <v>204</v>
      </c>
      <c r="D136" s="16" t="s">
        <v>120</v>
      </c>
      <c r="E136" s="16" t="s">
        <v>17</v>
      </c>
      <c r="F136" s="16" t="s">
        <v>19</v>
      </c>
      <c r="G136" s="7" t="n">
        <v>50</v>
      </c>
      <c r="H136" s="6" t="n">
        <v>38.38</v>
      </c>
      <c r="I136" s="6" t="n">
        <v>-1919</v>
      </c>
      <c r="J136" s="6" t="n">
        <v>-0</v>
      </c>
      <c r="K136" s="6" t="n">
        <v>-0.96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44911.423414352</v>
      </c>
      <c r="B137" s="16" t="s">
        <v>33</v>
      </c>
      <c r="C137" s="16" t="s">
        <v>203</v>
      </c>
      <c r="D137" s="16" t="s">
        <v>120</v>
      </c>
      <c r="E137" s="16" t="s">
        <v>17</v>
      </c>
      <c r="F137" s="16" t="s">
        <v>19</v>
      </c>
      <c r="G137" s="7" t="n">
        <v>1</v>
      </c>
      <c r="H137" s="6" t="n">
        <v>6042</v>
      </c>
      <c r="I137" s="6" t="n">
        <v>-6042</v>
      </c>
      <c r="J137" s="6" t="n">
        <v>-0</v>
      </c>
      <c r="K137" s="6" t="n">
        <v>-3.02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5" t="n">
        <v>44911.455636574</v>
      </c>
      <c r="B138" s="26" t="s">
        <v>33</v>
      </c>
      <c r="C138" s="26" t="s">
        <v>203</v>
      </c>
      <c r="D138" s="26" t="s">
        <v>121</v>
      </c>
      <c r="E138" s="26" t="s">
        <v>17</v>
      </c>
      <c r="F138" s="26" t="s">
        <v>19</v>
      </c>
      <c r="G138" s="27" t="n">
        <v>-1</v>
      </c>
      <c r="H138" s="28" t="n">
        <v>6052</v>
      </c>
      <c r="I138" s="28" t="n">
        <v>6052</v>
      </c>
      <c r="J138" s="28" t="n">
        <v>0</v>
      </c>
      <c r="K138" s="28" t="n">
        <v>-3.03</v>
      </c>
      <c r="L138" s="28" t="n">
        <v>-0</v>
      </c>
      <c r="M138" s="6" t="s">
        <f>=I138+J138+K138+L138</f>
      </c>
      <c r="N138" s="26"/>
    </row>
    <row collapsed="false" customFormat="false" customHeight="false" hidden="false" ht="12.1" outlineLevel="0" r="139">
      <c r="A139" s="20" t="n">
        <v>44911.480474537</v>
      </c>
      <c r="B139" s="16" t="s">
        <v>21</v>
      </c>
      <c r="C139" s="16" t="s">
        <v>198</v>
      </c>
      <c r="D139" s="16" t="s">
        <v>120</v>
      </c>
      <c r="E139" s="16" t="s">
        <v>17</v>
      </c>
      <c r="F139" s="16" t="s">
        <v>19</v>
      </c>
      <c r="G139" s="7" t="n">
        <v>1</v>
      </c>
      <c r="H139" s="6" t="n">
        <v>4521</v>
      </c>
      <c r="I139" s="6" t="n">
        <v>-4521</v>
      </c>
      <c r="J139" s="6" t="n">
        <v>-0</v>
      </c>
      <c r="K139" s="6" t="n">
        <v>-2.26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0" t="n">
        <v>44914.653923611</v>
      </c>
      <c r="B140" s="16" t="s">
        <v>137</v>
      </c>
      <c r="C140" s="16" t="s">
        <v>212</v>
      </c>
      <c r="D140" s="16" t="s">
        <v>120</v>
      </c>
      <c r="E140" s="16" t="s">
        <v>17</v>
      </c>
      <c r="F140" s="16" t="s">
        <v>19</v>
      </c>
      <c r="G140" s="7" t="n">
        <v>2</v>
      </c>
      <c r="H140" s="6" t="n">
        <v>4289.5</v>
      </c>
      <c r="I140" s="6" t="n">
        <v>-8579</v>
      </c>
      <c r="J140" s="6" t="n">
        <v>-0</v>
      </c>
      <c r="K140" s="6" t="n">
        <v>-4.29</v>
      </c>
      <c r="L140" s="6" t="n">
        <v>-0</v>
      </c>
      <c r="M140" s="6" t="s">
        <f>=I140+J140+K140+L140</f>
      </c>
      <c r="N140" s="16"/>
    </row>
    <row collapsed="false" customFormat="false" customHeight="false" hidden="false" ht="12.1" outlineLevel="0" r="141">
      <c r="A141" s="25" t="n">
        <v>44914.723738426</v>
      </c>
      <c r="B141" s="26" t="s">
        <v>129</v>
      </c>
      <c r="C141" s="26" t="s">
        <v>204</v>
      </c>
      <c r="D141" s="26" t="s">
        <v>121</v>
      </c>
      <c r="E141" s="26" t="s">
        <v>17</v>
      </c>
      <c r="F141" s="26" t="s">
        <v>19</v>
      </c>
      <c r="G141" s="27" t="n">
        <v>-50</v>
      </c>
      <c r="H141" s="28" t="n">
        <v>39.6</v>
      </c>
      <c r="I141" s="28" t="n">
        <v>1980</v>
      </c>
      <c r="J141" s="28" t="n">
        <v>0</v>
      </c>
      <c r="K141" s="28" t="n">
        <v>-0.99</v>
      </c>
      <c r="L141" s="28" t="n">
        <v>-0</v>
      </c>
      <c r="M141" s="6" t="s">
        <f>=I141+J141+K141+L141</f>
      </c>
      <c r="N141" s="26"/>
    </row>
    <row collapsed="false" customFormat="false" customHeight="false" hidden="false" ht="12.1" outlineLevel="0" r="142">
      <c r="A142" s="25" t="n">
        <v>44916.486712963</v>
      </c>
      <c r="B142" s="26" t="s">
        <v>133</v>
      </c>
      <c r="C142" s="26" t="s">
        <v>208</v>
      </c>
      <c r="D142" s="26" t="s">
        <v>121</v>
      </c>
      <c r="E142" s="26" t="s">
        <v>17</v>
      </c>
      <c r="F142" s="26" t="s">
        <v>19</v>
      </c>
      <c r="G142" s="27" t="n">
        <v>-3</v>
      </c>
      <c r="H142" s="28" t="n">
        <v>343.95</v>
      </c>
      <c r="I142" s="28" t="n">
        <v>1031.85</v>
      </c>
      <c r="J142" s="28" t="n">
        <v>0</v>
      </c>
      <c r="K142" s="28" t="n">
        <v>-0.52</v>
      </c>
      <c r="L142" s="28" t="n">
        <v>-0</v>
      </c>
      <c r="M142" s="6" t="s">
        <f>=I142+J142+K142+L142</f>
      </c>
      <c r="N142" s="26"/>
    </row>
    <row collapsed="false" customFormat="false" customHeight="false" hidden="false" ht="12.1" outlineLevel="0" r="143">
      <c r="A143" s="25" t="n">
        <v>44916.637858796</v>
      </c>
      <c r="B143" s="26" t="s">
        <v>128</v>
      </c>
      <c r="C143" s="26" t="s">
        <v>202</v>
      </c>
      <c r="D143" s="26" t="s">
        <v>121</v>
      </c>
      <c r="E143" s="26" t="s">
        <v>17</v>
      </c>
      <c r="F143" s="26" t="s">
        <v>19</v>
      </c>
      <c r="G143" s="27" t="n">
        <v>-3</v>
      </c>
      <c r="H143" s="28" t="n">
        <v>1069.4</v>
      </c>
      <c r="I143" s="28" t="n">
        <v>3208.2</v>
      </c>
      <c r="J143" s="28" t="n">
        <v>0</v>
      </c>
      <c r="K143" s="28" t="n">
        <v>-1.6</v>
      </c>
      <c r="L143" s="28" t="n">
        <v>-0</v>
      </c>
      <c r="M143" s="6" t="s">
        <f>=I143+J143+K143+L143</f>
      </c>
      <c r="N143" s="26"/>
    </row>
    <row collapsed="false" customFormat="false" customHeight="false" hidden="false" ht="12.1" outlineLevel="0" r="144">
      <c r="A144" s="25" t="n">
        <v>44917.577465278</v>
      </c>
      <c r="B144" s="26" t="s">
        <v>133</v>
      </c>
      <c r="C144" s="26" t="s">
        <v>208</v>
      </c>
      <c r="D144" s="26" t="s">
        <v>121</v>
      </c>
      <c r="E144" s="26" t="s">
        <v>17</v>
      </c>
      <c r="F144" s="26" t="s">
        <v>19</v>
      </c>
      <c r="G144" s="27" t="n">
        <v>-3</v>
      </c>
      <c r="H144" s="28" t="n">
        <v>347.2</v>
      </c>
      <c r="I144" s="28" t="n">
        <v>1041.6</v>
      </c>
      <c r="J144" s="28" t="n">
        <v>0</v>
      </c>
      <c r="K144" s="28" t="n">
        <v>-0.52</v>
      </c>
      <c r="L144" s="28" t="n">
        <v>-0</v>
      </c>
      <c r="M144" s="6" t="s">
        <f>=I144+J144+K144+L144</f>
      </c>
      <c r="N144" s="26"/>
    </row>
    <row collapsed="false" customFormat="false" customHeight="false" hidden="false" ht="12.1" outlineLevel="0" r="145">
      <c r="A145" s="20" t="n">
        <v>44917.736180556</v>
      </c>
      <c r="B145" s="16" t="s">
        <v>128</v>
      </c>
      <c r="C145" s="16" t="s">
        <v>202</v>
      </c>
      <c r="D145" s="16" t="s">
        <v>120</v>
      </c>
      <c r="E145" s="16" t="s">
        <v>17</v>
      </c>
      <c r="F145" s="16" t="s">
        <v>19</v>
      </c>
      <c r="G145" s="7" t="n">
        <v>3</v>
      </c>
      <c r="H145" s="6" t="n">
        <v>1044</v>
      </c>
      <c r="I145" s="6" t="n">
        <v>-3132</v>
      </c>
      <c r="J145" s="6" t="n">
        <v>-0</v>
      </c>
      <c r="K145" s="6" t="n">
        <v>-1.57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5" t="n">
        <v>44917.902418981</v>
      </c>
      <c r="B146" s="26" t="s">
        <v>33</v>
      </c>
      <c r="C146" s="26" t="s">
        <v>203</v>
      </c>
      <c r="D146" s="26" t="s">
        <v>121</v>
      </c>
      <c r="E146" s="26" t="s">
        <v>17</v>
      </c>
      <c r="F146" s="26" t="s">
        <v>19</v>
      </c>
      <c r="G146" s="27" t="n">
        <v>-1</v>
      </c>
      <c r="H146" s="28" t="n">
        <v>6287</v>
      </c>
      <c r="I146" s="28" t="n">
        <v>6287</v>
      </c>
      <c r="J146" s="28" t="n">
        <v>0</v>
      </c>
      <c r="K146" s="28" t="n">
        <v>-3.14</v>
      </c>
      <c r="L146" s="28" t="n">
        <v>-0</v>
      </c>
      <c r="M146" s="6" t="s">
        <f>=I146+J146+K146+L146</f>
      </c>
      <c r="N146" s="26"/>
    </row>
    <row collapsed="false" customFormat="false" customHeight="false" hidden="false" ht="12.1" outlineLevel="0" r="147">
      <c r="A147" s="20" t="n">
        <v>44918.985462963</v>
      </c>
      <c r="B147" s="16" t="s">
        <v>33</v>
      </c>
      <c r="C147" s="16" t="s">
        <v>203</v>
      </c>
      <c r="D147" s="16" t="s">
        <v>120</v>
      </c>
      <c r="E147" s="16" t="s">
        <v>17</v>
      </c>
      <c r="F147" s="16" t="s">
        <v>19</v>
      </c>
      <c r="G147" s="7" t="n">
        <v>1</v>
      </c>
      <c r="H147" s="6" t="n">
        <v>6201</v>
      </c>
      <c r="I147" s="6" t="n">
        <v>-6201</v>
      </c>
      <c r="J147" s="6" t="n">
        <v>-0</v>
      </c>
      <c r="K147" s="6" t="n">
        <v>-3.1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1" t="n">
        <v>44921</v>
      </c>
      <c r="B148" s="22" t="s">
        <v>194</v>
      </c>
      <c r="C148" s="22" t="s">
        <v>63</v>
      </c>
      <c r="D148" s="22" t="s">
        <v>194</v>
      </c>
      <c r="E148" s="22" t="s">
        <v>194</v>
      </c>
      <c r="F148" s="22" t="s">
        <v>19</v>
      </c>
      <c r="G148" s="23" t="n">
        <v>1</v>
      </c>
      <c r="H148" s="24" t="n">
        <v>225000</v>
      </c>
      <c r="I148" s="24" t="n">
        <v>225000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0" t="n">
        <v>44924.566111111</v>
      </c>
      <c r="B149" s="16" t="s">
        <v>139</v>
      </c>
      <c r="C149" s="16" t="s">
        <v>214</v>
      </c>
      <c r="D149" s="16" t="s">
        <v>120</v>
      </c>
      <c r="E149" s="16" t="s">
        <v>17</v>
      </c>
      <c r="F149" s="16" t="s">
        <v>19</v>
      </c>
      <c r="G149" s="7" t="n">
        <v>100</v>
      </c>
      <c r="H149" s="6" t="n">
        <v>32.8</v>
      </c>
      <c r="I149" s="6" t="n">
        <v>-3280</v>
      </c>
      <c r="J149" s="6" t="n">
        <v>-0</v>
      </c>
      <c r="K149" s="6" t="n">
        <v>-1.64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5" t="n">
        <v>44925.487824074</v>
      </c>
      <c r="B150" s="26" t="s">
        <v>139</v>
      </c>
      <c r="C150" s="26" t="s">
        <v>214</v>
      </c>
      <c r="D150" s="26" t="s">
        <v>121</v>
      </c>
      <c r="E150" s="26" t="s">
        <v>17</v>
      </c>
      <c r="F150" s="26" t="s">
        <v>19</v>
      </c>
      <c r="G150" s="27" t="n">
        <v>-100</v>
      </c>
      <c r="H150" s="28" t="n">
        <v>33.34</v>
      </c>
      <c r="I150" s="28" t="n">
        <v>3334</v>
      </c>
      <c r="J150" s="28" t="n">
        <v>0</v>
      </c>
      <c r="K150" s="28" t="n">
        <v>-1.67</v>
      </c>
      <c r="L150" s="28" t="n">
        <v>-0</v>
      </c>
      <c r="M150" s="6" t="s">
        <f>=I150+J150+K150+L150</f>
      </c>
      <c r="N150" s="26"/>
    </row>
    <row collapsed="false" customFormat="false" customHeight="false" hidden="false" ht="12.1" outlineLevel="0" r="151">
      <c r="A151" s="25" t="n">
        <v>44930.592662037</v>
      </c>
      <c r="B151" s="26" t="s">
        <v>138</v>
      </c>
      <c r="C151" s="26" t="s">
        <v>213</v>
      </c>
      <c r="D151" s="26" t="s">
        <v>121</v>
      </c>
      <c r="E151" s="26" t="s">
        <v>17</v>
      </c>
      <c r="F151" s="26" t="s">
        <v>19</v>
      </c>
      <c r="G151" s="27" t="n">
        <v>-4</v>
      </c>
      <c r="H151" s="28" t="n">
        <v>701</v>
      </c>
      <c r="I151" s="28" t="n">
        <v>2804</v>
      </c>
      <c r="J151" s="28" t="n">
        <v>0</v>
      </c>
      <c r="K151" s="28" t="n">
        <v>-1.4</v>
      </c>
      <c r="L151" s="28" t="n">
        <v>-0</v>
      </c>
      <c r="M151" s="6" t="s">
        <f>=I151+J151+K151+L151</f>
      </c>
      <c r="N151" s="26"/>
    </row>
    <row collapsed="false" customFormat="false" customHeight="false" hidden="false" ht="12.1" outlineLevel="0" r="152">
      <c r="A152" s="20" t="n">
        <v>44936.491168981</v>
      </c>
      <c r="B152" s="16" t="s">
        <v>24</v>
      </c>
      <c r="C152" s="16" t="s">
        <v>197</v>
      </c>
      <c r="D152" s="16" t="s">
        <v>120</v>
      </c>
      <c r="E152" s="16" t="s">
        <v>17</v>
      </c>
      <c r="F152" s="16" t="s">
        <v>19</v>
      </c>
      <c r="G152" s="7" t="n">
        <v>20</v>
      </c>
      <c r="H152" s="6" t="n">
        <v>108.98</v>
      </c>
      <c r="I152" s="6" t="n">
        <v>-2179.6</v>
      </c>
      <c r="J152" s="6" t="n">
        <v>-0</v>
      </c>
      <c r="K152" s="6" t="n">
        <v>-1.09</v>
      </c>
      <c r="L152" s="6" t="n">
        <v>-0</v>
      </c>
      <c r="M152" s="6" t="s">
        <f>=I152+J152+K152+L152</f>
      </c>
      <c r="N152" s="16"/>
    </row>
    <row collapsed="false" customFormat="false" customHeight="false" hidden="false" ht="12.1" outlineLevel="0" r="153">
      <c r="A153" s="25" t="n">
        <v>44937.668773148</v>
      </c>
      <c r="B153" s="26" t="s">
        <v>137</v>
      </c>
      <c r="C153" s="26" t="s">
        <v>212</v>
      </c>
      <c r="D153" s="26" t="s">
        <v>121</v>
      </c>
      <c r="E153" s="26" t="s">
        <v>17</v>
      </c>
      <c r="F153" s="26" t="s">
        <v>19</v>
      </c>
      <c r="G153" s="27" t="n">
        <v>-1</v>
      </c>
      <c r="H153" s="28" t="n">
        <v>4439</v>
      </c>
      <c r="I153" s="28" t="n">
        <v>4439</v>
      </c>
      <c r="J153" s="28" t="n">
        <v>0</v>
      </c>
      <c r="K153" s="28" t="n">
        <v>-2.22</v>
      </c>
      <c r="L153" s="28" t="n">
        <v>-0</v>
      </c>
      <c r="M153" s="6" t="s">
        <f>=I153+J153+K153+L153</f>
      </c>
      <c r="N153" s="26"/>
    </row>
    <row collapsed="false" customFormat="false" customHeight="false" hidden="false" ht="12.1" outlineLevel="0" r="154">
      <c r="A154" s="20" t="n">
        <v>44937.795810185</v>
      </c>
      <c r="B154" s="16" t="s">
        <v>30</v>
      </c>
      <c r="C154" s="16" t="s">
        <v>215</v>
      </c>
      <c r="D154" s="16" t="s">
        <v>120</v>
      </c>
      <c r="E154" s="16" t="s">
        <v>17</v>
      </c>
      <c r="F154" s="16" t="s">
        <v>19</v>
      </c>
      <c r="G154" s="7" t="n">
        <v>10</v>
      </c>
      <c r="H154" s="6" t="n">
        <v>97.62</v>
      </c>
      <c r="I154" s="6" t="n">
        <v>-976.2</v>
      </c>
      <c r="J154" s="6" t="n">
        <v>-0</v>
      </c>
      <c r="K154" s="6" t="n">
        <v>-0.49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5" t="n">
        <v>44937.986446759</v>
      </c>
      <c r="B155" s="26" t="s">
        <v>30</v>
      </c>
      <c r="C155" s="26" t="s">
        <v>215</v>
      </c>
      <c r="D155" s="26" t="s">
        <v>121</v>
      </c>
      <c r="E155" s="26" t="s">
        <v>17</v>
      </c>
      <c r="F155" s="26" t="s">
        <v>19</v>
      </c>
      <c r="G155" s="27" t="n">
        <v>-10</v>
      </c>
      <c r="H155" s="28" t="n">
        <v>98.61</v>
      </c>
      <c r="I155" s="28" t="n">
        <v>986.1</v>
      </c>
      <c r="J155" s="28" t="n">
        <v>0</v>
      </c>
      <c r="K155" s="28" t="n">
        <v>-0.49</v>
      </c>
      <c r="L155" s="28" t="n">
        <v>-0</v>
      </c>
      <c r="M155" s="6" t="s">
        <f>=I155+J155+K155+L155</f>
      </c>
      <c r="N155" s="26"/>
    </row>
    <row collapsed="false" customFormat="false" customHeight="false" hidden="false" ht="12.1" outlineLevel="0" r="156">
      <c r="A156" s="25" t="n">
        <v>44938.739421296</v>
      </c>
      <c r="B156" s="26" t="s">
        <v>137</v>
      </c>
      <c r="C156" s="26" t="s">
        <v>212</v>
      </c>
      <c r="D156" s="26" t="s">
        <v>121</v>
      </c>
      <c r="E156" s="26" t="s">
        <v>17</v>
      </c>
      <c r="F156" s="26" t="s">
        <v>19</v>
      </c>
      <c r="G156" s="27" t="n">
        <v>-2</v>
      </c>
      <c r="H156" s="28" t="n">
        <v>4634.5</v>
      </c>
      <c r="I156" s="28" t="n">
        <v>9269</v>
      </c>
      <c r="J156" s="28" t="n">
        <v>0</v>
      </c>
      <c r="K156" s="28" t="n">
        <v>-4.64</v>
      </c>
      <c r="L156" s="28" t="n">
        <v>-0</v>
      </c>
      <c r="M156" s="6" t="s">
        <f>=I156+J156+K156+L156</f>
      </c>
      <c r="N156" s="26"/>
    </row>
    <row collapsed="false" customFormat="false" customHeight="false" hidden="false" ht="12.1" outlineLevel="0" r="157">
      <c r="A157" s="20" t="n">
        <v>44942.471053241</v>
      </c>
      <c r="B157" s="16" t="s">
        <v>21</v>
      </c>
      <c r="C157" s="16" t="s">
        <v>198</v>
      </c>
      <c r="D157" s="16" t="s">
        <v>120</v>
      </c>
      <c r="E157" s="16" t="s">
        <v>17</v>
      </c>
      <c r="F157" s="16" t="s">
        <v>19</v>
      </c>
      <c r="G157" s="7" t="n">
        <v>1</v>
      </c>
      <c r="H157" s="6" t="n">
        <v>4087</v>
      </c>
      <c r="I157" s="6" t="n">
        <v>-4087</v>
      </c>
      <c r="J157" s="6" t="n">
        <v>-0</v>
      </c>
      <c r="K157" s="6" t="n">
        <v>-2.04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44945.479085648</v>
      </c>
      <c r="B158" s="16" t="s">
        <v>133</v>
      </c>
      <c r="C158" s="16" t="s">
        <v>208</v>
      </c>
      <c r="D158" s="16" t="s">
        <v>120</v>
      </c>
      <c r="E158" s="16" t="s">
        <v>17</v>
      </c>
      <c r="F158" s="16" t="s">
        <v>19</v>
      </c>
      <c r="G158" s="7" t="n">
        <v>10</v>
      </c>
      <c r="H158" s="6" t="n">
        <v>341.5</v>
      </c>
      <c r="I158" s="6" t="n">
        <v>-3415</v>
      </c>
      <c r="J158" s="6" t="n">
        <v>-0</v>
      </c>
      <c r="K158" s="6" t="n">
        <v>-1.71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0" t="n">
        <v>44945.480578704</v>
      </c>
      <c r="B159" s="16" t="s">
        <v>21</v>
      </c>
      <c r="C159" s="16" t="s">
        <v>198</v>
      </c>
      <c r="D159" s="16" t="s">
        <v>120</v>
      </c>
      <c r="E159" s="16" t="s">
        <v>17</v>
      </c>
      <c r="F159" s="16" t="s">
        <v>19</v>
      </c>
      <c r="G159" s="7" t="n">
        <v>1</v>
      </c>
      <c r="H159" s="6" t="n">
        <v>3991</v>
      </c>
      <c r="I159" s="6" t="n">
        <v>-3991</v>
      </c>
      <c r="J159" s="6" t="n">
        <v>-0</v>
      </c>
      <c r="K159" s="6" t="n">
        <v>-2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44945.498159722</v>
      </c>
      <c r="B160" s="16" t="s">
        <v>131</v>
      </c>
      <c r="C160" s="16" t="s">
        <v>206</v>
      </c>
      <c r="D160" s="16" t="s">
        <v>120</v>
      </c>
      <c r="E160" s="16" t="s">
        <v>17</v>
      </c>
      <c r="F160" s="16" t="s">
        <v>19</v>
      </c>
      <c r="G160" s="7" t="n">
        <v>10</v>
      </c>
      <c r="H160" s="6" t="n">
        <v>333.4</v>
      </c>
      <c r="I160" s="6" t="n">
        <v>-3334</v>
      </c>
      <c r="J160" s="6" t="n">
        <v>-0</v>
      </c>
      <c r="K160" s="6" t="n">
        <v>-1.67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0" t="n">
        <v>44945.678483796</v>
      </c>
      <c r="B161" s="16" t="s">
        <v>140</v>
      </c>
      <c r="C161" s="16" t="s">
        <v>216</v>
      </c>
      <c r="D161" s="16" t="s">
        <v>120</v>
      </c>
      <c r="E161" s="16" t="s">
        <v>17</v>
      </c>
      <c r="F161" s="16" t="s">
        <v>19</v>
      </c>
      <c r="G161" s="7" t="n">
        <v>10</v>
      </c>
      <c r="H161" s="6" t="n">
        <v>333.9</v>
      </c>
      <c r="I161" s="6" t="n">
        <v>-3339</v>
      </c>
      <c r="J161" s="6" t="n">
        <v>-0</v>
      </c>
      <c r="K161" s="6" t="n">
        <v>-1.67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44949.441400463</v>
      </c>
      <c r="B162" s="16" t="s">
        <v>141</v>
      </c>
      <c r="C162" s="16" t="s">
        <v>217</v>
      </c>
      <c r="D162" s="16" t="s">
        <v>120</v>
      </c>
      <c r="E162" s="16" t="s">
        <v>17</v>
      </c>
      <c r="F162" s="16" t="s">
        <v>19</v>
      </c>
      <c r="G162" s="7" t="n">
        <v>1</v>
      </c>
      <c r="H162" s="6" t="n">
        <v>14802</v>
      </c>
      <c r="I162" s="6" t="n">
        <v>-14802</v>
      </c>
      <c r="J162" s="6" t="n">
        <v>-0</v>
      </c>
      <c r="K162" s="6" t="n">
        <v>-7.4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44953.463703704</v>
      </c>
      <c r="B163" s="16" t="s">
        <v>21</v>
      </c>
      <c r="C163" s="16" t="s">
        <v>198</v>
      </c>
      <c r="D163" s="16" t="s">
        <v>120</v>
      </c>
      <c r="E163" s="16" t="s">
        <v>17</v>
      </c>
      <c r="F163" s="16" t="s">
        <v>19</v>
      </c>
      <c r="G163" s="7" t="n">
        <v>1</v>
      </c>
      <c r="H163" s="6" t="n">
        <v>3896</v>
      </c>
      <c r="I163" s="6" t="n">
        <v>-3896</v>
      </c>
      <c r="J163" s="6" t="n">
        <v>-0</v>
      </c>
      <c r="K163" s="6" t="n">
        <v>-1.95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5" t="n">
        <v>44956.721030093</v>
      </c>
      <c r="B164" s="26" t="s">
        <v>137</v>
      </c>
      <c r="C164" s="26" t="s">
        <v>212</v>
      </c>
      <c r="D164" s="26" t="s">
        <v>121</v>
      </c>
      <c r="E164" s="26" t="s">
        <v>17</v>
      </c>
      <c r="F164" s="26" t="s">
        <v>19</v>
      </c>
      <c r="G164" s="27" t="n">
        <v>-2</v>
      </c>
      <c r="H164" s="28" t="n">
        <v>4649.5</v>
      </c>
      <c r="I164" s="28" t="n">
        <v>9299</v>
      </c>
      <c r="J164" s="28" t="n">
        <v>0</v>
      </c>
      <c r="K164" s="28" t="n">
        <v>-4.65</v>
      </c>
      <c r="L164" s="28" t="n">
        <v>-0</v>
      </c>
      <c r="M164" s="6" t="s">
        <f>=I164+J164+K164+L164</f>
      </c>
      <c r="N164" s="26"/>
    </row>
    <row collapsed="false" customFormat="false" customHeight="false" hidden="false" ht="12.1" outlineLevel="0" r="165">
      <c r="A165" s="25" t="n">
        <v>44957.519016204</v>
      </c>
      <c r="B165" s="26" t="s">
        <v>141</v>
      </c>
      <c r="C165" s="26" t="s">
        <v>217</v>
      </c>
      <c r="D165" s="26" t="s">
        <v>121</v>
      </c>
      <c r="E165" s="26" t="s">
        <v>17</v>
      </c>
      <c r="F165" s="26" t="s">
        <v>19</v>
      </c>
      <c r="G165" s="27" t="n">
        <v>-1</v>
      </c>
      <c r="H165" s="28" t="n">
        <v>15220</v>
      </c>
      <c r="I165" s="28" t="n">
        <v>15220</v>
      </c>
      <c r="J165" s="28" t="n">
        <v>0</v>
      </c>
      <c r="K165" s="28" t="n">
        <v>-7.61</v>
      </c>
      <c r="L165" s="28" t="n">
        <v>-0</v>
      </c>
      <c r="M165" s="6" t="s">
        <f>=I165+J165+K165+L165</f>
      </c>
      <c r="N165" s="26"/>
    </row>
    <row collapsed="false" customFormat="false" customHeight="false" hidden="false" ht="12.1" outlineLevel="0" r="166">
      <c r="A166" s="20" t="n">
        <v>44957.552094907</v>
      </c>
      <c r="B166" s="16" t="s">
        <v>141</v>
      </c>
      <c r="C166" s="16" t="s">
        <v>217</v>
      </c>
      <c r="D166" s="16" t="s">
        <v>120</v>
      </c>
      <c r="E166" s="16" t="s">
        <v>17</v>
      </c>
      <c r="F166" s="16" t="s">
        <v>19</v>
      </c>
      <c r="G166" s="7" t="n">
        <v>1</v>
      </c>
      <c r="H166" s="6" t="n">
        <v>15044</v>
      </c>
      <c r="I166" s="6" t="n">
        <v>-15044</v>
      </c>
      <c r="J166" s="6" t="n">
        <v>-0</v>
      </c>
      <c r="K166" s="6" t="n">
        <v>-7.52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5" t="n">
        <v>44958.485844907</v>
      </c>
      <c r="B167" s="26" t="s">
        <v>24</v>
      </c>
      <c r="C167" s="26" t="s">
        <v>197</v>
      </c>
      <c r="D167" s="26" t="s">
        <v>121</v>
      </c>
      <c r="E167" s="26" t="s">
        <v>17</v>
      </c>
      <c r="F167" s="26" t="s">
        <v>19</v>
      </c>
      <c r="G167" s="27" t="n">
        <v>-90</v>
      </c>
      <c r="H167" s="28" t="n">
        <v>118.3</v>
      </c>
      <c r="I167" s="28" t="n">
        <v>10647</v>
      </c>
      <c r="J167" s="28" t="n">
        <v>0</v>
      </c>
      <c r="K167" s="28" t="n">
        <v>-5.32</v>
      </c>
      <c r="L167" s="28" t="n">
        <v>-0</v>
      </c>
      <c r="M167" s="6" t="s">
        <f>=I167+J167+K167+L167</f>
      </c>
      <c r="N167" s="26"/>
    </row>
    <row collapsed="false" customFormat="false" customHeight="false" hidden="false" ht="12.1" outlineLevel="0" r="168">
      <c r="A168" s="25" t="n">
        <v>44959.533368056</v>
      </c>
      <c r="B168" s="26" t="s">
        <v>24</v>
      </c>
      <c r="C168" s="26" t="s">
        <v>197</v>
      </c>
      <c r="D168" s="26" t="s">
        <v>121</v>
      </c>
      <c r="E168" s="26" t="s">
        <v>17</v>
      </c>
      <c r="F168" s="26" t="s">
        <v>19</v>
      </c>
      <c r="G168" s="27" t="n">
        <v>-40</v>
      </c>
      <c r="H168" s="28" t="n">
        <v>119.8</v>
      </c>
      <c r="I168" s="28" t="n">
        <v>4792</v>
      </c>
      <c r="J168" s="28" t="n">
        <v>0</v>
      </c>
      <c r="K168" s="28" t="n">
        <v>-2.4</v>
      </c>
      <c r="L168" s="28" t="n">
        <v>-0</v>
      </c>
      <c r="M168" s="6" t="s">
        <f>=I168+J168+K168+L168</f>
      </c>
      <c r="N168" s="26"/>
    </row>
    <row collapsed="false" customFormat="false" customHeight="false" hidden="false" ht="12.1" outlineLevel="0" r="169">
      <c r="A169" s="25" t="n">
        <v>44963.565763889</v>
      </c>
      <c r="B169" s="26" t="s">
        <v>24</v>
      </c>
      <c r="C169" s="26" t="s">
        <v>197</v>
      </c>
      <c r="D169" s="26" t="s">
        <v>121</v>
      </c>
      <c r="E169" s="26" t="s">
        <v>17</v>
      </c>
      <c r="F169" s="26" t="s">
        <v>19</v>
      </c>
      <c r="G169" s="27" t="n">
        <v>-50</v>
      </c>
      <c r="H169" s="28" t="n">
        <v>121.72</v>
      </c>
      <c r="I169" s="28" t="n">
        <v>6086</v>
      </c>
      <c r="J169" s="28" t="n">
        <v>0</v>
      </c>
      <c r="K169" s="28" t="n">
        <v>-3.04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0" t="n">
        <v>44963.572696759</v>
      </c>
      <c r="B170" s="16" t="s">
        <v>127</v>
      </c>
      <c r="C170" s="16" t="s">
        <v>201</v>
      </c>
      <c r="D170" s="16" t="s">
        <v>120</v>
      </c>
      <c r="E170" s="16" t="s">
        <v>17</v>
      </c>
      <c r="F170" s="16" t="s">
        <v>19</v>
      </c>
      <c r="G170" s="7" t="n">
        <v>20</v>
      </c>
      <c r="H170" s="6" t="n">
        <v>159.8</v>
      </c>
      <c r="I170" s="6" t="n">
        <v>-3196</v>
      </c>
      <c r="J170" s="6" t="n">
        <v>-0</v>
      </c>
      <c r="K170" s="6" t="n">
        <v>-1.6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5" t="n">
        <v>44963.682881944</v>
      </c>
      <c r="B171" s="26" t="s">
        <v>128</v>
      </c>
      <c r="C171" s="26" t="s">
        <v>202</v>
      </c>
      <c r="D171" s="26" t="s">
        <v>121</v>
      </c>
      <c r="E171" s="26" t="s">
        <v>17</v>
      </c>
      <c r="F171" s="26" t="s">
        <v>19</v>
      </c>
      <c r="G171" s="27" t="n">
        <v>-2</v>
      </c>
      <c r="H171" s="28" t="n">
        <v>1085</v>
      </c>
      <c r="I171" s="28" t="n">
        <v>2170</v>
      </c>
      <c r="J171" s="28" t="n">
        <v>0</v>
      </c>
      <c r="K171" s="28" t="n">
        <v>-1.09</v>
      </c>
      <c r="L171" s="28" t="n">
        <v>-0</v>
      </c>
      <c r="M171" s="6" t="s">
        <f>=I171+J171+K171+L171</f>
      </c>
      <c r="N171" s="26"/>
    </row>
    <row collapsed="false" customFormat="false" customHeight="false" hidden="false" ht="12.1" outlineLevel="0" r="172">
      <c r="A172" s="20" t="n">
        <v>44965.51912037</v>
      </c>
      <c r="B172" s="16" t="s">
        <v>140</v>
      </c>
      <c r="C172" s="16" t="s">
        <v>216</v>
      </c>
      <c r="D172" s="16" t="s">
        <v>120</v>
      </c>
      <c r="E172" s="16" t="s">
        <v>17</v>
      </c>
      <c r="F172" s="16" t="s">
        <v>19</v>
      </c>
      <c r="G172" s="7" t="n">
        <v>20</v>
      </c>
      <c r="H172" s="6" t="n">
        <v>322.8</v>
      </c>
      <c r="I172" s="6" t="n">
        <v>-6456</v>
      </c>
      <c r="J172" s="6" t="n">
        <v>-0</v>
      </c>
      <c r="K172" s="6" t="n">
        <v>-3.23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0" t="n">
        <v>44965.605069444</v>
      </c>
      <c r="B173" s="16" t="s">
        <v>142</v>
      </c>
      <c r="C173" s="16" t="s">
        <v>218</v>
      </c>
      <c r="D173" s="16" t="s">
        <v>120</v>
      </c>
      <c r="E173" s="16" t="s">
        <v>17</v>
      </c>
      <c r="F173" s="16" t="s">
        <v>19</v>
      </c>
      <c r="G173" s="7" t="n">
        <v>50</v>
      </c>
      <c r="H173" s="6" t="n">
        <v>61.8</v>
      </c>
      <c r="I173" s="6" t="n">
        <v>-3090</v>
      </c>
      <c r="J173" s="6" t="n">
        <v>-0</v>
      </c>
      <c r="K173" s="6" t="n">
        <v>-1.55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0" t="n">
        <v>44965.61974537</v>
      </c>
      <c r="B174" s="16" t="s">
        <v>132</v>
      </c>
      <c r="C174" s="16" t="s">
        <v>207</v>
      </c>
      <c r="D174" s="16" t="s">
        <v>120</v>
      </c>
      <c r="E174" s="16" t="s">
        <v>17</v>
      </c>
      <c r="F174" s="16" t="s">
        <v>19</v>
      </c>
      <c r="G174" s="7" t="n">
        <v>10</v>
      </c>
      <c r="H174" s="6" t="n">
        <v>414</v>
      </c>
      <c r="I174" s="6" t="n">
        <v>-4140</v>
      </c>
      <c r="J174" s="6" t="n">
        <v>-0</v>
      </c>
      <c r="K174" s="6" t="n">
        <v>-2.07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0" t="n">
        <v>44965.632986111</v>
      </c>
      <c r="B175" s="16" t="s">
        <v>127</v>
      </c>
      <c r="C175" s="16" t="s">
        <v>201</v>
      </c>
      <c r="D175" s="16" t="s">
        <v>120</v>
      </c>
      <c r="E175" s="16" t="s">
        <v>17</v>
      </c>
      <c r="F175" s="16" t="s">
        <v>19</v>
      </c>
      <c r="G175" s="7" t="n">
        <v>20</v>
      </c>
      <c r="H175" s="6" t="n">
        <v>158.15</v>
      </c>
      <c r="I175" s="6" t="n">
        <v>-3163</v>
      </c>
      <c r="J175" s="6" t="n">
        <v>-0</v>
      </c>
      <c r="K175" s="6" t="n">
        <v>-1.58</v>
      </c>
      <c r="L175" s="6" t="n">
        <v>-0</v>
      </c>
      <c r="M175" s="6" t="s">
        <f>=I175+J175+K175+L175</f>
      </c>
      <c r="N175" s="16"/>
    </row>
    <row collapsed="false" customFormat="false" customHeight="false" hidden="false" ht="12.1" outlineLevel="0" r="176">
      <c r="A176" s="25" t="n">
        <v>44966.469039352</v>
      </c>
      <c r="B176" s="26" t="s">
        <v>131</v>
      </c>
      <c r="C176" s="26" t="s">
        <v>206</v>
      </c>
      <c r="D176" s="26" t="s">
        <v>121</v>
      </c>
      <c r="E176" s="26" t="s">
        <v>17</v>
      </c>
      <c r="F176" s="26" t="s">
        <v>19</v>
      </c>
      <c r="G176" s="27" t="n">
        <v>-20</v>
      </c>
      <c r="H176" s="28" t="n">
        <v>327</v>
      </c>
      <c r="I176" s="28" t="n">
        <v>6540</v>
      </c>
      <c r="J176" s="28" t="n">
        <v>0</v>
      </c>
      <c r="K176" s="28" t="n">
        <v>-3.27</v>
      </c>
      <c r="L176" s="28" t="n">
        <v>-0</v>
      </c>
      <c r="M176" s="6" t="s">
        <f>=I176+J176+K176+L176</f>
      </c>
      <c r="N176" s="26"/>
    </row>
    <row collapsed="false" customFormat="false" customHeight="false" hidden="false" ht="12.1" outlineLevel="0" r="177">
      <c r="A177" s="20" t="n">
        <v>44966.46974537</v>
      </c>
      <c r="B177" s="16" t="s">
        <v>140</v>
      </c>
      <c r="C177" s="16" t="s">
        <v>216</v>
      </c>
      <c r="D177" s="16" t="s">
        <v>120</v>
      </c>
      <c r="E177" s="16" t="s">
        <v>17</v>
      </c>
      <c r="F177" s="16" t="s">
        <v>19</v>
      </c>
      <c r="G177" s="7" t="n">
        <v>20</v>
      </c>
      <c r="H177" s="6" t="n">
        <v>326.3</v>
      </c>
      <c r="I177" s="6" t="n">
        <v>-6526</v>
      </c>
      <c r="J177" s="6" t="n">
        <v>-0</v>
      </c>
      <c r="K177" s="6" t="n">
        <v>-3.26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5" t="n">
        <v>44967.657060185</v>
      </c>
      <c r="B178" s="26" t="s">
        <v>24</v>
      </c>
      <c r="C178" s="26" t="s">
        <v>197</v>
      </c>
      <c r="D178" s="26" t="s">
        <v>121</v>
      </c>
      <c r="E178" s="26" t="s">
        <v>17</v>
      </c>
      <c r="F178" s="26" t="s">
        <v>19</v>
      </c>
      <c r="G178" s="27" t="n">
        <v>-50</v>
      </c>
      <c r="H178" s="28" t="n">
        <v>125.08</v>
      </c>
      <c r="I178" s="28" t="n">
        <v>6254</v>
      </c>
      <c r="J178" s="28" t="n">
        <v>0</v>
      </c>
      <c r="K178" s="28" t="n">
        <v>-3.13</v>
      </c>
      <c r="L178" s="28" t="n">
        <v>-0</v>
      </c>
      <c r="M178" s="6" t="s">
        <f>=I178+J178+K178+L178</f>
      </c>
      <c r="N178" s="26"/>
    </row>
    <row collapsed="false" customFormat="false" customHeight="false" hidden="false" ht="12.1" outlineLevel="0" r="179">
      <c r="A179" s="20" t="n">
        <v>44967.701678241</v>
      </c>
      <c r="B179" s="16" t="s">
        <v>16</v>
      </c>
      <c r="C179" s="16" t="s">
        <v>219</v>
      </c>
      <c r="D179" s="16" t="s">
        <v>120</v>
      </c>
      <c r="E179" s="16" t="s">
        <v>17</v>
      </c>
      <c r="F179" s="16" t="s">
        <v>19</v>
      </c>
      <c r="G179" s="7" t="n">
        <v>5</v>
      </c>
      <c r="H179" s="6" t="n">
        <v>429.7</v>
      </c>
      <c r="I179" s="6" t="n">
        <v>-2148.5</v>
      </c>
      <c r="J179" s="6" t="n">
        <v>-0</v>
      </c>
      <c r="K179" s="6" t="n">
        <v>-1.07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44971.450416667</v>
      </c>
      <c r="B180" s="16" t="s">
        <v>132</v>
      </c>
      <c r="C180" s="16" t="s">
        <v>207</v>
      </c>
      <c r="D180" s="16" t="s">
        <v>120</v>
      </c>
      <c r="E180" s="16" t="s">
        <v>17</v>
      </c>
      <c r="F180" s="16" t="s">
        <v>19</v>
      </c>
      <c r="G180" s="7" t="n">
        <v>5</v>
      </c>
      <c r="H180" s="6" t="n">
        <v>406</v>
      </c>
      <c r="I180" s="6" t="n">
        <v>-2030</v>
      </c>
      <c r="J180" s="6" t="n">
        <v>-0</v>
      </c>
      <c r="K180" s="6" t="n">
        <v>-1.02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44971.452152778</v>
      </c>
      <c r="B181" s="16" t="s">
        <v>128</v>
      </c>
      <c r="C181" s="16" t="s">
        <v>202</v>
      </c>
      <c r="D181" s="16" t="s">
        <v>120</v>
      </c>
      <c r="E181" s="16" t="s">
        <v>17</v>
      </c>
      <c r="F181" s="16" t="s">
        <v>19</v>
      </c>
      <c r="G181" s="7" t="n">
        <v>2</v>
      </c>
      <c r="H181" s="6" t="n">
        <v>1064</v>
      </c>
      <c r="I181" s="6" t="n">
        <v>-2128</v>
      </c>
      <c r="J181" s="6" t="n">
        <v>-0</v>
      </c>
      <c r="K181" s="6" t="n">
        <v>-1.06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44971.456851852</v>
      </c>
      <c r="B182" s="16" t="s">
        <v>142</v>
      </c>
      <c r="C182" s="16" t="s">
        <v>218</v>
      </c>
      <c r="D182" s="16" t="s">
        <v>120</v>
      </c>
      <c r="E182" s="16" t="s">
        <v>17</v>
      </c>
      <c r="F182" s="16" t="s">
        <v>19</v>
      </c>
      <c r="G182" s="7" t="n">
        <v>50</v>
      </c>
      <c r="H182" s="6" t="n">
        <v>60.61</v>
      </c>
      <c r="I182" s="6" t="n">
        <v>-3030.5</v>
      </c>
      <c r="J182" s="6" t="n">
        <v>-0</v>
      </c>
      <c r="K182" s="6" t="n">
        <v>-1.52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44971.45712963</v>
      </c>
      <c r="B183" s="16" t="s">
        <v>127</v>
      </c>
      <c r="C183" s="16" t="s">
        <v>201</v>
      </c>
      <c r="D183" s="16" t="s">
        <v>120</v>
      </c>
      <c r="E183" s="16" t="s">
        <v>17</v>
      </c>
      <c r="F183" s="16" t="s">
        <v>19</v>
      </c>
      <c r="G183" s="7" t="n">
        <v>20</v>
      </c>
      <c r="H183" s="6" t="n">
        <v>156.58</v>
      </c>
      <c r="I183" s="6" t="n">
        <v>-3131.6</v>
      </c>
      <c r="J183" s="6" t="n">
        <v>-0</v>
      </c>
      <c r="K183" s="6" t="n">
        <v>-1.57</v>
      </c>
      <c r="L183" s="6" t="n">
        <v>-0</v>
      </c>
      <c r="M183" s="6" t="s">
        <f>=I183+J183+K183+L183</f>
      </c>
      <c r="N183" s="16"/>
    </row>
    <row collapsed="false" customFormat="false" customHeight="false" hidden="false" ht="12.1" outlineLevel="0" r="184">
      <c r="A184" s="20" t="n">
        <v>44971.493333333</v>
      </c>
      <c r="B184" s="16" t="s">
        <v>139</v>
      </c>
      <c r="C184" s="16" t="s">
        <v>214</v>
      </c>
      <c r="D184" s="16" t="s">
        <v>120</v>
      </c>
      <c r="E184" s="16" t="s">
        <v>17</v>
      </c>
      <c r="F184" s="16" t="s">
        <v>19</v>
      </c>
      <c r="G184" s="7" t="n">
        <v>100</v>
      </c>
      <c r="H184" s="6" t="n">
        <v>33.41</v>
      </c>
      <c r="I184" s="6" t="n">
        <v>-3341</v>
      </c>
      <c r="J184" s="6" t="n">
        <v>-0</v>
      </c>
      <c r="K184" s="6" t="n">
        <v>-1.67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44971.781435185</v>
      </c>
      <c r="B185" s="16" t="s">
        <v>24</v>
      </c>
      <c r="C185" s="16" t="s">
        <v>197</v>
      </c>
      <c r="D185" s="16" t="s">
        <v>120</v>
      </c>
      <c r="E185" s="16" t="s">
        <v>17</v>
      </c>
      <c r="F185" s="16" t="s">
        <v>19</v>
      </c>
      <c r="G185" s="7" t="n">
        <v>50</v>
      </c>
      <c r="H185" s="6" t="n">
        <v>123.4</v>
      </c>
      <c r="I185" s="6" t="n">
        <v>-6170</v>
      </c>
      <c r="J185" s="6" t="n">
        <v>-0</v>
      </c>
      <c r="K185" s="6" t="n">
        <v>-4.01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0" t="n">
        <v>44972.440752315</v>
      </c>
      <c r="B186" s="16" t="s">
        <v>142</v>
      </c>
      <c r="C186" s="16" t="s">
        <v>218</v>
      </c>
      <c r="D186" s="16" t="s">
        <v>120</v>
      </c>
      <c r="E186" s="16" t="s">
        <v>17</v>
      </c>
      <c r="F186" s="16" t="s">
        <v>19</v>
      </c>
      <c r="G186" s="7" t="n">
        <v>50</v>
      </c>
      <c r="H186" s="6" t="n">
        <v>59.59</v>
      </c>
      <c r="I186" s="6" t="n">
        <v>-2979.5</v>
      </c>
      <c r="J186" s="6" t="n">
        <v>-0</v>
      </c>
      <c r="K186" s="6" t="n">
        <v>-1.49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44972.441747685</v>
      </c>
      <c r="B187" s="16" t="s">
        <v>137</v>
      </c>
      <c r="C187" s="16" t="s">
        <v>212</v>
      </c>
      <c r="D187" s="16" t="s">
        <v>120</v>
      </c>
      <c r="E187" s="16" t="s">
        <v>17</v>
      </c>
      <c r="F187" s="16" t="s">
        <v>19</v>
      </c>
      <c r="G187" s="7" t="n">
        <v>1</v>
      </c>
      <c r="H187" s="6" t="n">
        <v>4549</v>
      </c>
      <c r="I187" s="6" t="n">
        <v>-4549</v>
      </c>
      <c r="J187" s="6" t="n">
        <v>-0</v>
      </c>
      <c r="K187" s="6" t="n">
        <v>-2.27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44972.443275463</v>
      </c>
      <c r="B188" s="16" t="s">
        <v>139</v>
      </c>
      <c r="C188" s="16" t="s">
        <v>214</v>
      </c>
      <c r="D188" s="16" t="s">
        <v>120</v>
      </c>
      <c r="E188" s="16" t="s">
        <v>17</v>
      </c>
      <c r="F188" s="16" t="s">
        <v>19</v>
      </c>
      <c r="G188" s="7" t="n">
        <v>200</v>
      </c>
      <c r="H188" s="6" t="n">
        <v>32.54</v>
      </c>
      <c r="I188" s="6" t="n">
        <v>-6508</v>
      </c>
      <c r="J188" s="6" t="n">
        <v>-0</v>
      </c>
      <c r="K188" s="6" t="n">
        <v>-3.26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44972.46005787</v>
      </c>
      <c r="B189" s="16" t="s">
        <v>132</v>
      </c>
      <c r="C189" s="16" t="s">
        <v>207</v>
      </c>
      <c r="D189" s="16" t="s">
        <v>120</v>
      </c>
      <c r="E189" s="16" t="s">
        <v>17</v>
      </c>
      <c r="F189" s="16" t="s">
        <v>19</v>
      </c>
      <c r="G189" s="7" t="n">
        <v>15</v>
      </c>
      <c r="H189" s="6" t="n">
        <v>388</v>
      </c>
      <c r="I189" s="6" t="n">
        <v>-5820</v>
      </c>
      <c r="J189" s="6" t="n">
        <v>-0</v>
      </c>
      <c r="K189" s="6" t="n">
        <v>-2.91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44972.482048611</v>
      </c>
      <c r="B190" s="16" t="s">
        <v>129</v>
      </c>
      <c r="C190" s="16" t="s">
        <v>204</v>
      </c>
      <c r="D190" s="16" t="s">
        <v>120</v>
      </c>
      <c r="E190" s="16" t="s">
        <v>17</v>
      </c>
      <c r="F190" s="16" t="s">
        <v>19</v>
      </c>
      <c r="G190" s="7" t="n">
        <v>100</v>
      </c>
      <c r="H190" s="6" t="n">
        <v>39.55</v>
      </c>
      <c r="I190" s="6" t="n">
        <v>-3955</v>
      </c>
      <c r="J190" s="6" t="n">
        <v>-0</v>
      </c>
      <c r="K190" s="6" t="n">
        <v>-1.98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44972.543275463</v>
      </c>
      <c r="B191" s="16" t="s">
        <v>21</v>
      </c>
      <c r="C191" s="16" t="s">
        <v>198</v>
      </c>
      <c r="D191" s="16" t="s">
        <v>120</v>
      </c>
      <c r="E191" s="16" t="s">
        <v>17</v>
      </c>
      <c r="F191" s="16" t="s">
        <v>19</v>
      </c>
      <c r="G191" s="7" t="n">
        <v>1</v>
      </c>
      <c r="H191" s="6" t="n">
        <v>3869</v>
      </c>
      <c r="I191" s="6" t="n">
        <v>-3869</v>
      </c>
      <c r="J191" s="6" t="n">
        <v>-0</v>
      </c>
      <c r="K191" s="6" t="n">
        <v>-1.93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44972.575983796</v>
      </c>
      <c r="B192" s="16" t="s">
        <v>128</v>
      </c>
      <c r="C192" s="16" t="s">
        <v>202</v>
      </c>
      <c r="D192" s="16" t="s">
        <v>120</v>
      </c>
      <c r="E192" s="16" t="s">
        <v>17</v>
      </c>
      <c r="F192" s="16" t="s">
        <v>19</v>
      </c>
      <c r="G192" s="7" t="n">
        <v>3</v>
      </c>
      <c r="H192" s="6" t="n">
        <v>1043</v>
      </c>
      <c r="I192" s="6" t="n">
        <v>-3129</v>
      </c>
      <c r="J192" s="6" t="n">
        <v>-0</v>
      </c>
      <c r="K192" s="6" t="n">
        <v>-1.56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0" t="n">
        <v>44972.726863426</v>
      </c>
      <c r="B193" s="16" t="s">
        <v>140</v>
      </c>
      <c r="C193" s="16" t="s">
        <v>216</v>
      </c>
      <c r="D193" s="16" t="s">
        <v>120</v>
      </c>
      <c r="E193" s="16" t="s">
        <v>17</v>
      </c>
      <c r="F193" s="16" t="s">
        <v>19</v>
      </c>
      <c r="G193" s="7" t="n">
        <v>20</v>
      </c>
      <c r="H193" s="6" t="n">
        <v>317.1</v>
      </c>
      <c r="I193" s="6" t="n">
        <v>-6342</v>
      </c>
      <c r="J193" s="6" t="n">
        <v>-0</v>
      </c>
      <c r="K193" s="6" t="n">
        <v>-3.17</v>
      </c>
      <c r="L193" s="6" t="n">
        <v>-0</v>
      </c>
      <c r="M193" s="6" t="s">
        <f>=I193+J193+K193+L193</f>
      </c>
      <c r="N193" s="16"/>
    </row>
    <row collapsed="false" customFormat="false" customHeight="false" hidden="false" ht="12.1" outlineLevel="0" r="194">
      <c r="A194" s="20" t="n">
        <v>44972.746909722</v>
      </c>
      <c r="B194" s="16" t="s">
        <v>24</v>
      </c>
      <c r="C194" s="16" t="s">
        <v>197</v>
      </c>
      <c r="D194" s="16" t="s">
        <v>120</v>
      </c>
      <c r="E194" s="16" t="s">
        <v>17</v>
      </c>
      <c r="F194" s="16" t="s">
        <v>19</v>
      </c>
      <c r="G194" s="7" t="n">
        <v>80</v>
      </c>
      <c r="H194" s="6" t="n">
        <v>118.025</v>
      </c>
      <c r="I194" s="6" t="n">
        <v>-9442</v>
      </c>
      <c r="J194" s="6" t="n">
        <v>-0</v>
      </c>
      <c r="K194" s="6" t="n">
        <v>-4.72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44972.781365741</v>
      </c>
      <c r="B195" s="16" t="s">
        <v>16</v>
      </c>
      <c r="C195" s="16" t="s">
        <v>219</v>
      </c>
      <c r="D195" s="16" t="s">
        <v>120</v>
      </c>
      <c r="E195" s="16" t="s">
        <v>17</v>
      </c>
      <c r="F195" s="16" t="s">
        <v>19</v>
      </c>
      <c r="G195" s="7" t="n">
        <v>10</v>
      </c>
      <c r="H195" s="6" t="n">
        <v>415</v>
      </c>
      <c r="I195" s="6" t="n">
        <v>-4150</v>
      </c>
      <c r="J195" s="6" t="n">
        <v>-0</v>
      </c>
      <c r="K195" s="6" t="n">
        <v>-2.7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44972.976458333</v>
      </c>
      <c r="B196" s="16" t="s">
        <v>127</v>
      </c>
      <c r="C196" s="16" t="s">
        <v>201</v>
      </c>
      <c r="D196" s="16" t="s">
        <v>120</v>
      </c>
      <c r="E196" s="16" t="s">
        <v>17</v>
      </c>
      <c r="F196" s="16" t="s">
        <v>19</v>
      </c>
      <c r="G196" s="7" t="n">
        <v>20</v>
      </c>
      <c r="H196" s="6" t="n">
        <v>152.48</v>
      </c>
      <c r="I196" s="6" t="n">
        <v>-3049.6</v>
      </c>
      <c r="J196" s="6" t="n">
        <v>-0</v>
      </c>
      <c r="K196" s="6" t="n">
        <v>-1.52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5" t="n">
        <v>44973.444664352</v>
      </c>
      <c r="B197" s="26" t="s">
        <v>24</v>
      </c>
      <c r="C197" s="26" t="s">
        <v>197</v>
      </c>
      <c r="D197" s="26" t="s">
        <v>121</v>
      </c>
      <c r="E197" s="26" t="s">
        <v>17</v>
      </c>
      <c r="F197" s="26" t="s">
        <v>19</v>
      </c>
      <c r="G197" s="27" t="n">
        <v>-30</v>
      </c>
      <c r="H197" s="28" t="n">
        <v>119.24</v>
      </c>
      <c r="I197" s="28" t="n">
        <v>3577.2</v>
      </c>
      <c r="J197" s="28" t="n">
        <v>0</v>
      </c>
      <c r="K197" s="28" t="n">
        <v>-1.79</v>
      </c>
      <c r="L197" s="28" t="n">
        <v>-0</v>
      </c>
      <c r="M197" s="6" t="s">
        <f>=I197+J197+K197+L197</f>
      </c>
      <c r="N197" s="26"/>
    </row>
    <row collapsed="false" customFormat="false" customHeight="false" hidden="false" ht="12.1" outlineLevel="0" r="198">
      <c r="A198" s="20" t="n">
        <v>44977.46380787</v>
      </c>
      <c r="B198" s="16" t="s">
        <v>24</v>
      </c>
      <c r="C198" s="16" t="s">
        <v>197</v>
      </c>
      <c r="D198" s="16" t="s">
        <v>120</v>
      </c>
      <c r="E198" s="16" t="s">
        <v>17</v>
      </c>
      <c r="F198" s="16" t="s">
        <v>19</v>
      </c>
      <c r="G198" s="7" t="n">
        <v>30</v>
      </c>
      <c r="H198" s="6" t="n">
        <v>115.6</v>
      </c>
      <c r="I198" s="6" t="n">
        <v>-3468</v>
      </c>
      <c r="J198" s="6" t="n">
        <v>-0</v>
      </c>
      <c r="K198" s="6" t="n">
        <v>-1.73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44977.553865741</v>
      </c>
      <c r="B199" s="16" t="s">
        <v>143</v>
      </c>
      <c r="C199" s="16" t="s">
        <v>220</v>
      </c>
      <c r="D199" s="16" t="s">
        <v>120</v>
      </c>
      <c r="E199" s="16" t="s">
        <v>17</v>
      </c>
      <c r="F199" s="16" t="s">
        <v>19</v>
      </c>
      <c r="G199" s="7" t="n">
        <v>5</v>
      </c>
      <c r="H199" s="6" t="n">
        <v>593.3</v>
      </c>
      <c r="I199" s="6" t="n">
        <v>-2966.5</v>
      </c>
      <c r="J199" s="6" t="n">
        <v>-0</v>
      </c>
      <c r="K199" s="6" t="n">
        <v>-1.48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5" t="n">
        <v>44978.562430556</v>
      </c>
      <c r="B200" s="26" t="s">
        <v>141</v>
      </c>
      <c r="C200" s="26" t="s">
        <v>217</v>
      </c>
      <c r="D200" s="26" t="s">
        <v>121</v>
      </c>
      <c r="E200" s="26" t="s">
        <v>17</v>
      </c>
      <c r="F200" s="26" t="s">
        <v>19</v>
      </c>
      <c r="G200" s="27" t="n">
        <v>-1</v>
      </c>
      <c r="H200" s="28" t="n">
        <v>14720</v>
      </c>
      <c r="I200" s="28" t="n">
        <v>14720</v>
      </c>
      <c r="J200" s="28" t="n">
        <v>0</v>
      </c>
      <c r="K200" s="28" t="n">
        <v>-7.36</v>
      </c>
      <c r="L200" s="28" t="n">
        <v>-0</v>
      </c>
      <c r="M200" s="6" t="s">
        <f>=I200+J200+K200+L200</f>
      </c>
      <c r="N200" s="26"/>
    </row>
    <row collapsed="false" customFormat="false" customHeight="false" hidden="false" ht="12.1" outlineLevel="0" r="201">
      <c r="A201" s="25" t="n">
        <v>44979.441956019</v>
      </c>
      <c r="B201" s="26" t="s">
        <v>143</v>
      </c>
      <c r="C201" s="26" t="s">
        <v>220</v>
      </c>
      <c r="D201" s="26" t="s">
        <v>121</v>
      </c>
      <c r="E201" s="26" t="s">
        <v>17</v>
      </c>
      <c r="F201" s="26" t="s">
        <v>19</v>
      </c>
      <c r="G201" s="27" t="n">
        <v>-5</v>
      </c>
      <c r="H201" s="28" t="n">
        <v>623.2</v>
      </c>
      <c r="I201" s="28" t="n">
        <v>3116</v>
      </c>
      <c r="J201" s="28" t="n">
        <v>0</v>
      </c>
      <c r="K201" s="28" t="n">
        <v>-1.56</v>
      </c>
      <c r="L201" s="28" t="n">
        <v>-0</v>
      </c>
      <c r="M201" s="6" t="s">
        <f>=I201+J201+K201+L201</f>
      </c>
      <c r="N201" s="26"/>
    </row>
    <row collapsed="false" customFormat="false" customHeight="false" hidden="false" ht="12.1" outlineLevel="0" r="202">
      <c r="A202" s="20" t="n">
        <v>44979.590162037</v>
      </c>
      <c r="B202" s="16" t="s">
        <v>141</v>
      </c>
      <c r="C202" s="16" t="s">
        <v>217</v>
      </c>
      <c r="D202" s="16" t="s">
        <v>120</v>
      </c>
      <c r="E202" s="16" t="s">
        <v>17</v>
      </c>
      <c r="F202" s="16" t="s">
        <v>19</v>
      </c>
      <c r="G202" s="7" t="n">
        <v>1</v>
      </c>
      <c r="H202" s="6" t="n">
        <v>14512</v>
      </c>
      <c r="I202" s="6" t="n">
        <v>-14512</v>
      </c>
      <c r="J202" s="6" t="n">
        <v>-0</v>
      </c>
      <c r="K202" s="6" t="n">
        <v>-7.26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5" t="n">
        <v>44979.630462963</v>
      </c>
      <c r="B203" s="26" t="s">
        <v>24</v>
      </c>
      <c r="C203" s="26" t="s">
        <v>197</v>
      </c>
      <c r="D203" s="26" t="s">
        <v>121</v>
      </c>
      <c r="E203" s="26" t="s">
        <v>17</v>
      </c>
      <c r="F203" s="26" t="s">
        <v>19</v>
      </c>
      <c r="G203" s="27" t="n">
        <v>-30</v>
      </c>
      <c r="H203" s="28" t="n">
        <v>120.5</v>
      </c>
      <c r="I203" s="28" t="n">
        <v>3615</v>
      </c>
      <c r="J203" s="28" t="n">
        <v>0</v>
      </c>
      <c r="K203" s="28" t="n">
        <v>-1.81</v>
      </c>
      <c r="L203" s="28" t="n">
        <v>-0</v>
      </c>
      <c r="M203" s="6" t="s">
        <f>=I203+J203+K203+L203</f>
      </c>
      <c r="N203" s="26"/>
    </row>
    <row collapsed="false" customFormat="false" customHeight="false" hidden="false" ht="12.1" outlineLevel="0" r="204">
      <c r="A204" s="25" t="n">
        <v>44979.646805556</v>
      </c>
      <c r="B204" s="26" t="s">
        <v>133</v>
      </c>
      <c r="C204" s="26" t="s">
        <v>208</v>
      </c>
      <c r="D204" s="26" t="s">
        <v>121</v>
      </c>
      <c r="E204" s="26" t="s">
        <v>17</v>
      </c>
      <c r="F204" s="26" t="s">
        <v>19</v>
      </c>
      <c r="G204" s="27" t="n">
        <v>-10</v>
      </c>
      <c r="H204" s="28" t="n">
        <v>351.1</v>
      </c>
      <c r="I204" s="28" t="n">
        <v>3511</v>
      </c>
      <c r="J204" s="28" t="n">
        <v>0</v>
      </c>
      <c r="K204" s="28" t="n">
        <v>-1.75</v>
      </c>
      <c r="L204" s="28" t="n">
        <v>-0</v>
      </c>
      <c r="M204" s="6" t="s">
        <f>=I204+J204+K204+L204</f>
      </c>
      <c r="N204" s="26"/>
    </row>
    <row collapsed="false" customFormat="false" customHeight="false" hidden="false" ht="12.1" outlineLevel="0" r="205">
      <c r="A205" s="25" t="n">
        <v>44985.46130787</v>
      </c>
      <c r="B205" s="26" t="s">
        <v>24</v>
      </c>
      <c r="C205" s="26" t="s">
        <v>197</v>
      </c>
      <c r="D205" s="26" t="s">
        <v>121</v>
      </c>
      <c r="E205" s="26" t="s">
        <v>17</v>
      </c>
      <c r="F205" s="26" t="s">
        <v>19</v>
      </c>
      <c r="G205" s="27" t="n">
        <v>-50</v>
      </c>
      <c r="H205" s="28" t="n">
        <v>124.48</v>
      </c>
      <c r="I205" s="28" t="n">
        <v>6224</v>
      </c>
      <c r="J205" s="28" t="n">
        <v>0</v>
      </c>
      <c r="K205" s="28" t="n">
        <v>-3.11</v>
      </c>
      <c r="L205" s="28" t="n">
        <v>-0</v>
      </c>
      <c r="M205" s="6" t="s">
        <f>=I205+J205+K205+L205</f>
      </c>
      <c r="N205" s="26"/>
    </row>
    <row collapsed="false" customFormat="false" customHeight="false" hidden="false" ht="12.1" outlineLevel="0" r="206">
      <c r="A206" s="25" t="n">
        <v>44985.744247685</v>
      </c>
      <c r="B206" s="26" t="s">
        <v>140</v>
      </c>
      <c r="C206" s="26" t="s">
        <v>216</v>
      </c>
      <c r="D206" s="26" t="s">
        <v>121</v>
      </c>
      <c r="E206" s="26" t="s">
        <v>17</v>
      </c>
      <c r="F206" s="26" t="s">
        <v>19</v>
      </c>
      <c r="G206" s="27" t="n">
        <v>-20</v>
      </c>
      <c r="H206" s="28" t="n">
        <v>327.2</v>
      </c>
      <c r="I206" s="28" t="n">
        <v>6544</v>
      </c>
      <c r="J206" s="28" t="n">
        <v>0</v>
      </c>
      <c r="K206" s="28" t="n">
        <v>-3.27</v>
      </c>
      <c r="L206" s="28" t="n">
        <v>-0</v>
      </c>
      <c r="M206" s="6" t="s">
        <f>=I206+J206+K206+L206</f>
      </c>
      <c r="N206" s="26"/>
    </row>
    <row collapsed="false" customFormat="false" customHeight="false" hidden="false" ht="12.1" outlineLevel="0" r="207">
      <c r="A207" s="25" t="n">
        <v>44985.75056713</v>
      </c>
      <c r="B207" s="26" t="s">
        <v>16</v>
      </c>
      <c r="C207" s="26" t="s">
        <v>219</v>
      </c>
      <c r="D207" s="26" t="s">
        <v>121</v>
      </c>
      <c r="E207" s="26" t="s">
        <v>17</v>
      </c>
      <c r="F207" s="26" t="s">
        <v>19</v>
      </c>
      <c r="G207" s="27" t="n">
        <v>-15</v>
      </c>
      <c r="H207" s="28" t="n">
        <v>425.2</v>
      </c>
      <c r="I207" s="28" t="n">
        <v>6378</v>
      </c>
      <c r="J207" s="28" t="n">
        <v>0</v>
      </c>
      <c r="K207" s="28" t="n">
        <v>-3.19</v>
      </c>
      <c r="L207" s="28" t="n">
        <v>-0</v>
      </c>
      <c r="M207" s="6" t="s">
        <f>=I207+J207+K207+L207</f>
      </c>
      <c r="N207" s="26"/>
    </row>
    <row collapsed="false" customFormat="false" customHeight="false" hidden="false" ht="12.1" outlineLevel="0" r="208">
      <c r="A208" s="25" t="n">
        <v>44986.482025463</v>
      </c>
      <c r="B208" s="26" t="s">
        <v>139</v>
      </c>
      <c r="C208" s="26" t="s">
        <v>214</v>
      </c>
      <c r="D208" s="26" t="s">
        <v>121</v>
      </c>
      <c r="E208" s="26" t="s">
        <v>17</v>
      </c>
      <c r="F208" s="26" t="s">
        <v>19</v>
      </c>
      <c r="G208" s="27" t="n">
        <v>-200</v>
      </c>
      <c r="H208" s="28" t="n">
        <v>33.98</v>
      </c>
      <c r="I208" s="28" t="n">
        <v>6796</v>
      </c>
      <c r="J208" s="28" t="n">
        <v>0</v>
      </c>
      <c r="K208" s="28" t="n">
        <v>-3.4</v>
      </c>
      <c r="L208" s="28" t="n">
        <v>-0</v>
      </c>
      <c r="M208" s="6" t="s">
        <f>=I208+J208+K208+L208</f>
      </c>
      <c r="N208" s="26"/>
    </row>
    <row collapsed="false" customFormat="false" customHeight="false" hidden="false" ht="12.1" outlineLevel="0" r="209">
      <c r="A209" s="25" t="n">
        <v>44986.641516204</v>
      </c>
      <c r="B209" s="26" t="s">
        <v>141</v>
      </c>
      <c r="C209" s="26" t="s">
        <v>217</v>
      </c>
      <c r="D209" s="26" t="s">
        <v>121</v>
      </c>
      <c r="E209" s="26" t="s">
        <v>17</v>
      </c>
      <c r="F209" s="26" t="s">
        <v>19</v>
      </c>
      <c r="G209" s="27" t="n">
        <v>-1</v>
      </c>
      <c r="H209" s="28" t="n">
        <v>14706</v>
      </c>
      <c r="I209" s="28" t="n">
        <v>14706</v>
      </c>
      <c r="J209" s="28" t="n">
        <v>0</v>
      </c>
      <c r="K209" s="28" t="n">
        <v>-7.35</v>
      </c>
      <c r="L209" s="28" t="n">
        <v>-0</v>
      </c>
      <c r="M209" s="6" t="s">
        <f>=I209+J209+K209+L209</f>
      </c>
      <c r="N209" s="26"/>
    </row>
    <row collapsed="false" customFormat="false" customHeight="false" hidden="false" ht="12.1" outlineLevel="0" r="210">
      <c r="A210" s="25" t="n">
        <v>44986.711828704</v>
      </c>
      <c r="B210" s="26" t="s">
        <v>129</v>
      </c>
      <c r="C210" s="26" t="s">
        <v>204</v>
      </c>
      <c r="D210" s="26" t="s">
        <v>121</v>
      </c>
      <c r="E210" s="26" t="s">
        <v>17</v>
      </c>
      <c r="F210" s="26" t="s">
        <v>19</v>
      </c>
      <c r="G210" s="27" t="n">
        <v>-100</v>
      </c>
      <c r="H210" s="28" t="n">
        <v>41.04</v>
      </c>
      <c r="I210" s="28" t="n">
        <v>4104</v>
      </c>
      <c r="J210" s="28" t="n">
        <v>0</v>
      </c>
      <c r="K210" s="28" t="n">
        <v>-2.05</v>
      </c>
      <c r="L210" s="28" t="n">
        <v>-0</v>
      </c>
      <c r="M210" s="6" t="s">
        <f>=I210+J210+K210+L210</f>
      </c>
      <c r="N210" s="26"/>
    </row>
    <row collapsed="false" customFormat="false" customHeight="false" hidden="false" ht="12.1" outlineLevel="0" r="211">
      <c r="A211" s="25" t="n">
        <v>44986.723634259</v>
      </c>
      <c r="B211" s="26" t="s">
        <v>24</v>
      </c>
      <c r="C211" s="26" t="s">
        <v>197</v>
      </c>
      <c r="D211" s="26" t="s">
        <v>121</v>
      </c>
      <c r="E211" s="26" t="s">
        <v>17</v>
      </c>
      <c r="F211" s="26" t="s">
        <v>19</v>
      </c>
      <c r="G211" s="27" t="n">
        <v>-30</v>
      </c>
      <c r="H211" s="28" t="n">
        <v>127.74</v>
      </c>
      <c r="I211" s="28" t="n">
        <v>3832.2</v>
      </c>
      <c r="J211" s="28" t="n">
        <v>0</v>
      </c>
      <c r="K211" s="28" t="n">
        <v>-1.92</v>
      </c>
      <c r="L211" s="28" t="n">
        <v>-0</v>
      </c>
      <c r="M211" s="6" t="s">
        <f>=I211+J211+K211+L211</f>
      </c>
      <c r="N211" s="26"/>
    </row>
    <row collapsed="false" customFormat="false" customHeight="false" hidden="false" ht="12.1" outlineLevel="0" r="212">
      <c r="A212" s="25" t="n">
        <v>44986.735173611</v>
      </c>
      <c r="B212" s="26" t="s">
        <v>140</v>
      </c>
      <c r="C212" s="26" t="s">
        <v>216</v>
      </c>
      <c r="D212" s="26" t="s">
        <v>121</v>
      </c>
      <c r="E212" s="26" t="s">
        <v>17</v>
      </c>
      <c r="F212" s="26" t="s">
        <v>19</v>
      </c>
      <c r="G212" s="27" t="n">
        <v>-20</v>
      </c>
      <c r="H212" s="28" t="n">
        <v>333.3</v>
      </c>
      <c r="I212" s="28" t="n">
        <v>6666</v>
      </c>
      <c r="J212" s="28" t="n">
        <v>0</v>
      </c>
      <c r="K212" s="28" t="n">
        <v>-3.33</v>
      </c>
      <c r="L212" s="28" t="n">
        <v>-0</v>
      </c>
      <c r="M212" s="6" t="s">
        <f>=I212+J212+K212+L212</f>
      </c>
      <c r="N212" s="26"/>
    </row>
    <row collapsed="false" customFormat="false" customHeight="false" hidden="false" ht="12.1" outlineLevel="0" r="213">
      <c r="A213" s="25" t="n">
        <v>44987.527268519</v>
      </c>
      <c r="B213" s="26" t="s">
        <v>132</v>
      </c>
      <c r="C213" s="26" t="s">
        <v>207</v>
      </c>
      <c r="D213" s="26" t="s">
        <v>121</v>
      </c>
      <c r="E213" s="26" t="s">
        <v>17</v>
      </c>
      <c r="F213" s="26" t="s">
        <v>19</v>
      </c>
      <c r="G213" s="27" t="n">
        <v>-15</v>
      </c>
      <c r="H213" s="28" t="n">
        <v>406.5</v>
      </c>
      <c r="I213" s="28" t="n">
        <v>6097.5</v>
      </c>
      <c r="J213" s="28" t="n">
        <v>0</v>
      </c>
      <c r="K213" s="28" t="n">
        <v>-3.05</v>
      </c>
      <c r="L213" s="28" t="n">
        <v>-0</v>
      </c>
      <c r="M213" s="6" t="s">
        <f>=I213+J213+K213+L213</f>
      </c>
      <c r="N213" s="26"/>
    </row>
    <row collapsed="false" customFormat="false" customHeight="false" hidden="false" ht="12.1" outlineLevel="0" r="214">
      <c r="A214" s="20" t="n">
        <v>44987.546435185</v>
      </c>
      <c r="B214" s="16" t="s">
        <v>141</v>
      </c>
      <c r="C214" s="16" t="s">
        <v>217</v>
      </c>
      <c r="D214" s="16" t="s">
        <v>120</v>
      </c>
      <c r="E214" s="16" t="s">
        <v>17</v>
      </c>
      <c r="F214" s="16" t="s">
        <v>19</v>
      </c>
      <c r="G214" s="7" t="n">
        <v>1</v>
      </c>
      <c r="H214" s="6" t="n">
        <v>14520</v>
      </c>
      <c r="I214" s="6" t="n">
        <v>-14520</v>
      </c>
      <c r="J214" s="6" t="n">
        <v>-0</v>
      </c>
      <c r="K214" s="6" t="n">
        <v>-7.26</v>
      </c>
      <c r="L214" s="6" t="n">
        <v>-0</v>
      </c>
      <c r="M214" s="6" t="s">
        <f>=I214+J214+K214+L214</f>
      </c>
      <c r="N214" s="16"/>
    </row>
    <row collapsed="false" customFormat="false" customHeight="false" hidden="false" ht="12.1" outlineLevel="0" r="215">
      <c r="A215" s="20" t="n">
        <v>44987.560462963</v>
      </c>
      <c r="B215" s="16" t="s">
        <v>139</v>
      </c>
      <c r="C215" s="16" t="s">
        <v>214</v>
      </c>
      <c r="D215" s="16" t="s">
        <v>120</v>
      </c>
      <c r="E215" s="16" t="s">
        <v>17</v>
      </c>
      <c r="F215" s="16" t="s">
        <v>19</v>
      </c>
      <c r="G215" s="7" t="n">
        <v>100</v>
      </c>
      <c r="H215" s="6" t="n">
        <v>33.05</v>
      </c>
      <c r="I215" s="6" t="n">
        <v>-3305</v>
      </c>
      <c r="J215" s="6" t="n">
        <v>-0</v>
      </c>
      <c r="K215" s="6" t="n">
        <v>-1.65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5" t="n">
        <v>44988.627418981</v>
      </c>
      <c r="B216" s="26" t="s">
        <v>142</v>
      </c>
      <c r="C216" s="26" t="s">
        <v>218</v>
      </c>
      <c r="D216" s="26" t="s">
        <v>121</v>
      </c>
      <c r="E216" s="26" t="s">
        <v>17</v>
      </c>
      <c r="F216" s="26" t="s">
        <v>19</v>
      </c>
      <c r="G216" s="27" t="n">
        <v>-70</v>
      </c>
      <c r="H216" s="28" t="n">
        <v>61.54</v>
      </c>
      <c r="I216" s="28" t="n">
        <v>4307.8</v>
      </c>
      <c r="J216" s="28" t="n">
        <v>0</v>
      </c>
      <c r="K216" s="28" t="n">
        <v>-2.15</v>
      </c>
      <c r="L216" s="28" t="n">
        <v>-0</v>
      </c>
      <c r="M216" s="6" t="s">
        <f>=I216+J216+K216+L216</f>
      </c>
      <c r="N216" s="26"/>
    </row>
    <row collapsed="false" customFormat="false" customHeight="false" hidden="false" ht="12.1" outlineLevel="0" r="217">
      <c r="A217" s="25" t="n">
        <v>44992.522349537</v>
      </c>
      <c r="B217" s="26" t="s">
        <v>139</v>
      </c>
      <c r="C217" s="26" t="s">
        <v>214</v>
      </c>
      <c r="D217" s="26" t="s">
        <v>121</v>
      </c>
      <c r="E217" s="26" t="s">
        <v>17</v>
      </c>
      <c r="F217" s="26" t="s">
        <v>19</v>
      </c>
      <c r="G217" s="27" t="n">
        <v>-200</v>
      </c>
      <c r="H217" s="28" t="n">
        <v>34.94</v>
      </c>
      <c r="I217" s="28" t="n">
        <v>6988</v>
      </c>
      <c r="J217" s="28" t="n">
        <v>0</v>
      </c>
      <c r="K217" s="28" t="n">
        <v>-3.49</v>
      </c>
      <c r="L217" s="28" t="n">
        <v>-0</v>
      </c>
      <c r="M217" s="6" t="s">
        <f>=I217+J217+K217+L217</f>
      </c>
      <c r="N217" s="26"/>
    </row>
    <row collapsed="false" customFormat="false" customHeight="false" hidden="false" ht="12.1" outlineLevel="0" r="218">
      <c r="A218" s="25" t="n">
        <v>44992.565104167</v>
      </c>
      <c r="B218" s="26" t="s">
        <v>33</v>
      </c>
      <c r="C218" s="26" t="s">
        <v>203</v>
      </c>
      <c r="D218" s="26" t="s">
        <v>121</v>
      </c>
      <c r="E218" s="26" t="s">
        <v>17</v>
      </c>
      <c r="F218" s="26" t="s">
        <v>19</v>
      </c>
      <c r="G218" s="27" t="n">
        <v>-1</v>
      </c>
      <c r="H218" s="28" t="n">
        <v>7140</v>
      </c>
      <c r="I218" s="28" t="n">
        <v>7140</v>
      </c>
      <c r="J218" s="28" t="n">
        <v>0</v>
      </c>
      <c r="K218" s="28" t="n">
        <v>-3.57</v>
      </c>
      <c r="L218" s="28" t="n">
        <v>-0</v>
      </c>
      <c r="M218" s="6" t="s">
        <f>=I218+J218+K218+L218</f>
      </c>
      <c r="N218" s="26"/>
    </row>
    <row collapsed="false" customFormat="false" customHeight="false" hidden="false" ht="12.1" outlineLevel="0" r="219">
      <c r="A219" s="25" t="n">
        <v>44992.911273148</v>
      </c>
      <c r="B219" s="26" t="s">
        <v>124</v>
      </c>
      <c r="C219" s="26" t="s">
        <v>195</v>
      </c>
      <c r="D219" s="26" t="s">
        <v>121</v>
      </c>
      <c r="E219" s="26" t="s">
        <v>17</v>
      </c>
      <c r="F219" s="26" t="s">
        <v>19</v>
      </c>
      <c r="G219" s="27" t="n">
        <v>-30</v>
      </c>
      <c r="H219" s="28" t="n">
        <v>172.26</v>
      </c>
      <c r="I219" s="28" t="n">
        <v>5167.8</v>
      </c>
      <c r="J219" s="28" t="n">
        <v>0</v>
      </c>
      <c r="K219" s="28" t="n">
        <v>-2.58</v>
      </c>
      <c r="L219" s="28" t="n">
        <v>-0</v>
      </c>
      <c r="M219" s="6" t="s">
        <f>=I219+J219+K219+L219</f>
      </c>
      <c r="N219" s="26"/>
    </row>
    <row collapsed="false" customFormat="false" customHeight="false" hidden="false" ht="12.1" outlineLevel="0" r="220">
      <c r="A220" s="20" t="n">
        <v>44995.565034722</v>
      </c>
      <c r="B220" s="16" t="s">
        <v>33</v>
      </c>
      <c r="C220" s="16" t="s">
        <v>203</v>
      </c>
      <c r="D220" s="16" t="s">
        <v>120</v>
      </c>
      <c r="E220" s="16" t="s">
        <v>17</v>
      </c>
      <c r="F220" s="16" t="s">
        <v>19</v>
      </c>
      <c r="G220" s="7" t="n">
        <v>1</v>
      </c>
      <c r="H220" s="6" t="n">
        <v>7071</v>
      </c>
      <c r="I220" s="6" t="n">
        <v>-7071</v>
      </c>
      <c r="J220" s="6" t="n">
        <v>-0</v>
      </c>
      <c r="K220" s="6" t="n">
        <v>-3.54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44998.631956019</v>
      </c>
      <c r="B221" s="16" t="s">
        <v>124</v>
      </c>
      <c r="C221" s="16" t="s">
        <v>195</v>
      </c>
      <c r="D221" s="16" t="s">
        <v>120</v>
      </c>
      <c r="E221" s="16" t="s">
        <v>17</v>
      </c>
      <c r="F221" s="16" t="s">
        <v>19</v>
      </c>
      <c r="G221" s="7" t="n">
        <v>20</v>
      </c>
      <c r="H221" s="6" t="n">
        <v>169.6</v>
      </c>
      <c r="I221" s="6" t="n">
        <v>-3392</v>
      </c>
      <c r="J221" s="6" t="n">
        <v>-0</v>
      </c>
      <c r="K221" s="6" t="n">
        <v>-1.7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5" t="n">
        <v>44998.635127315</v>
      </c>
      <c r="B222" s="26" t="s">
        <v>132</v>
      </c>
      <c r="C222" s="26" t="s">
        <v>207</v>
      </c>
      <c r="D222" s="26" t="s">
        <v>121</v>
      </c>
      <c r="E222" s="26" t="s">
        <v>17</v>
      </c>
      <c r="F222" s="26" t="s">
        <v>19</v>
      </c>
      <c r="G222" s="27" t="n">
        <v>-7</v>
      </c>
      <c r="H222" s="28" t="n">
        <v>402.5</v>
      </c>
      <c r="I222" s="28" t="n">
        <v>2817.5</v>
      </c>
      <c r="J222" s="28" t="n">
        <v>0</v>
      </c>
      <c r="K222" s="28" t="n">
        <v>-1.41</v>
      </c>
      <c r="L222" s="28" t="n">
        <v>-0</v>
      </c>
      <c r="M222" s="6" t="s">
        <f>=I222+J222+K222+L222</f>
      </c>
      <c r="N222" s="26"/>
    </row>
    <row collapsed="false" customFormat="false" customHeight="false" hidden="false" ht="12.1" outlineLevel="0" r="223">
      <c r="A223" s="20" t="n">
        <v>44998.637488426</v>
      </c>
      <c r="B223" s="16" t="s">
        <v>24</v>
      </c>
      <c r="C223" s="16" t="s">
        <v>197</v>
      </c>
      <c r="D223" s="16" t="s">
        <v>120</v>
      </c>
      <c r="E223" s="16" t="s">
        <v>17</v>
      </c>
      <c r="F223" s="16" t="s">
        <v>19</v>
      </c>
      <c r="G223" s="7" t="n">
        <v>20</v>
      </c>
      <c r="H223" s="6" t="n">
        <v>124.1</v>
      </c>
      <c r="I223" s="6" t="n">
        <v>-2482</v>
      </c>
      <c r="J223" s="6" t="n">
        <v>-0</v>
      </c>
      <c r="K223" s="6" t="n">
        <v>-1.24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0" t="n">
        <v>44998.6671875</v>
      </c>
      <c r="B224" s="16" t="s">
        <v>129</v>
      </c>
      <c r="C224" s="16" t="s">
        <v>204</v>
      </c>
      <c r="D224" s="16" t="s">
        <v>120</v>
      </c>
      <c r="E224" s="16" t="s">
        <v>17</v>
      </c>
      <c r="F224" s="16" t="s">
        <v>19</v>
      </c>
      <c r="G224" s="7" t="n">
        <v>50</v>
      </c>
      <c r="H224" s="6" t="n">
        <v>40.6</v>
      </c>
      <c r="I224" s="6" t="n">
        <v>-2030</v>
      </c>
      <c r="J224" s="6" t="n">
        <v>-0</v>
      </c>
      <c r="K224" s="6" t="n">
        <v>-1.02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5" t="n">
        <v>44999.720983796</v>
      </c>
      <c r="B225" s="26" t="s">
        <v>124</v>
      </c>
      <c r="C225" s="26" t="s">
        <v>195</v>
      </c>
      <c r="D225" s="26" t="s">
        <v>121</v>
      </c>
      <c r="E225" s="26" t="s">
        <v>17</v>
      </c>
      <c r="F225" s="26" t="s">
        <v>19</v>
      </c>
      <c r="G225" s="27" t="n">
        <v>-20</v>
      </c>
      <c r="H225" s="28" t="n">
        <v>173.9</v>
      </c>
      <c r="I225" s="28" t="n">
        <v>3478</v>
      </c>
      <c r="J225" s="28" t="n">
        <v>0</v>
      </c>
      <c r="K225" s="28" t="n">
        <v>-1.74</v>
      </c>
      <c r="L225" s="28" t="n">
        <v>-0</v>
      </c>
      <c r="M225" s="6" t="s">
        <f>=I225+J225+K225+L225</f>
      </c>
      <c r="N225" s="26"/>
    </row>
    <row collapsed="false" customFormat="false" customHeight="false" hidden="false" ht="12.1" outlineLevel="0" r="226">
      <c r="A226" s="25" t="n">
        <v>44999.740787037</v>
      </c>
      <c r="B226" s="26" t="s">
        <v>129</v>
      </c>
      <c r="C226" s="26" t="s">
        <v>204</v>
      </c>
      <c r="D226" s="26" t="s">
        <v>121</v>
      </c>
      <c r="E226" s="26" t="s">
        <v>17</v>
      </c>
      <c r="F226" s="26" t="s">
        <v>19</v>
      </c>
      <c r="G226" s="27" t="n">
        <v>-50</v>
      </c>
      <c r="H226" s="28" t="n">
        <v>41.19</v>
      </c>
      <c r="I226" s="28" t="n">
        <v>2059.5</v>
      </c>
      <c r="J226" s="28" t="n">
        <v>0</v>
      </c>
      <c r="K226" s="28" t="n">
        <v>-1.03</v>
      </c>
      <c r="L226" s="28" t="n">
        <v>-0</v>
      </c>
      <c r="M226" s="6" t="s">
        <f>=I226+J226+K226+L226</f>
      </c>
      <c r="N226" s="26"/>
    </row>
    <row collapsed="false" customFormat="false" customHeight="false" hidden="false" ht="12.1" outlineLevel="0" r="227">
      <c r="A227" s="25" t="n">
        <v>44999.741736111</v>
      </c>
      <c r="B227" s="26" t="s">
        <v>142</v>
      </c>
      <c r="C227" s="26" t="s">
        <v>218</v>
      </c>
      <c r="D227" s="26" t="s">
        <v>121</v>
      </c>
      <c r="E227" s="26" t="s">
        <v>17</v>
      </c>
      <c r="F227" s="26" t="s">
        <v>19</v>
      </c>
      <c r="G227" s="27" t="n">
        <v>-80</v>
      </c>
      <c r="H227" s="28" t="n">
        <v>61.6</v>
      </c>
      <c r="I227" s="28" t="n">
        <v>4928</v>
      </c>
      <c r="J227" s="28" t="n">
        <v>0</v>
      </c>
      <c r="K227" s="28" t="n">
        <v>-2.46</v>
      </c>
      <c r="L227" s="28" t="n">
        <v>-0</v>
      </c>
      <c r="M227" s="6" t="s">
        <f>=I227+J227+K227+L227</f>
      </c>
      <c r="N227" s="26"/>
    </row>
    <row collapsed="false" customFormat="false" customHeight="false" hidden="false" ht="12.1" outlineLevel="0" r="228">
      <c r="A228" s="20" t="n">
        <v>45000.611608796</v>
      </c>
      <c r="B228" s="16" t="s">
        <v>142</v>
      </c>
      <c r="C228" s="16" t="s">
        <v>218</v>
      </c>
      <c r="D228" s="16" t="s">
        <v>120</v>
      </c>
      <c r="E228" s="16" t="s">
        <v>17</v>
      </c>
      <c r="F228" s="16" t="s">
        <v>19</v>
      </c>
      <c r="G228" s="7" t="n">
        <v>50</v>
      </c>
      <c r="H228" s="6" t="n">
        <v>60.8</v>
      </c>
      <c r="I228" s="6" t="n">
        <v>-3040</v>
      </c>
      <c r="J228" s="6" t="n">
        <v>-0</v>
      </c>
      <c r="K228" s="6" t="n">
        <v>-1.52</v>
      </c>
      <c r="L228" s="6" t="n">
        <v>-0</v>
      </c>
      <c r="M228" s="6" t="s">
        <f>=I228+J228+K228+L228</f>
      </c>
      <c r="N228" s="16"/>
    </row>
    <row collapsed="false" customFormat="false" customHeight="false" hidden="false" ht="12.1" outlineLevel="0" r="229">
      <c r="A229" s="20" t="n">
        <v>45000.615347222</v>
      </c>
      <c r="B229" s="16" t="s">
        <v>129</v>
      </c>
      <c r="C229" s="16" t="s">
        <v>204</v>
      </c>
      <c r="D229" s="16" t="s">
        <v>120</v>
      </c>
      <c r="E229" s="16" t="s">
        <v>17</v>
      </c>
      <c r="F229" s="16" t="s">
        <v>19</v>
      </c>
      <c r="G229" s="7" t="n">
        <v>80</v>
      </c>
      <c r="H229" s="6" t="n">
        <v>40.55</v>
      </c>
      <c r="I229" s="6" t="n">
        <v>-3244</v>
      </c>
      <c r="J229" s="6" t="n">
        <v>-0</v>
      </c>
      <c r="K229" s="6" t="n">
        <v>-1.62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0" t="n">
        <v>45000.635243056</v>
      </c>
      <c r="B230" s="16" t="s">
        <v>132</v>
      </c>
      <c r="C230" s="16" t="s">
        <v>207</v>
      </c>
      <c r="D230" s="16" t="s">
        <v>120</v>
      </c>
      <c r="E230" s="16" t="s">
        <v>17</v>
      </c>
      <c r="F230" s="16" t="s">
        <v>19</v>
      </c>
      <c r="G230" s="7" t="n">
        <v>10</v>
      </c>
      <c r="H230" s="6" t="n">
        <v>395</v>
      </c>
      <c r="I230" s="6" t="n">
        <v>-3950</v>
      </c>
      <c r="J230" s="6" t="n">
        <v>-0</v>
      </c>
      <c r="K230" s="6" t="n">
        <v>-1.98</v>
      </c>
      <c r="L230" s="6" t="n">
        <v>-0</v>
      </c>
      <c r="M230" s="6" t="s">
        <f>=I230+J230+K230+L230</f>
      </c>
      <c r="N230" s="16"/>
    </row>
    <row collapsed="false" customFormat="false" customHeight="false" hidden="false" ht="12.1" outlineLevel="0" r="231">
      <c r="A231" s="20" t="n">
        <v>45000.638240741</v>
      </c>
      <c r="B231" s="16" t="s">
        <v>24</v>
      </c>
      <c r="C231" s="16" t="s">
        <v>197</v>
      </c>
      <c r="D231" s="16" t="s">
        <v>120</v>
      </c>
      <c r="E231" s="16" t="s">
        <v>17</v>
      </c>
      <c r="F231" s="16" t="s">
        <v>19</v>
      </c>
      <c r="G231" s="7" t="n">
        <v>20</v>
      </c>
      <c r="H231" s="6" t="n">
        <v>124</v>
      </c>
      <c r="I231" s="6" t="n">
        <v>-2480</v>
      </c>
      <c r="J231" s="6" t="n">
        <v>-0</v>
      </c>
      <c r="K231" s="6" t="n">
        <v>-1.24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0" t="n">
        <v>45000.655277778</v>
      </c>
      <c r="B232" s="16" t="s">
        <v>128</v>
      </c>
      <c r="C232" s="16" t="s">
        <v>202</v>
      </c>
      <c r="D232" s="16" t="s">
        <v>120</v>
      </c>
      <c r="E232" s="16" t="s">
        <v>17</v>
      </c>
      <c r="F232" s="16" t="s">
        <v>19</v>
      </c>
      <c r="G232" s="7" t="n">
        <v>4</v>
      </c>
      <c r="H232" s="6" t="n">
        <v>1045</v>
      </c>
      <c r="I232" s="6" t="n">
        <v>-4180</v>
      </c>
      <c r="J232" s="6" t="n">
        <v>-0</v>
      </c>
      <c r="K232" s="6" t="n">
        <v>-2.09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0" t="n">
        <v>45001.641400463</v>
      </c>
      <c r="B233" s="16" t="s">
        <v>139</v>
      </c>
      <c r="C233" s="16" t="s">
        <v>214</v>
      </c>
      <c r="D233" s="16" t="s">
        <v>120</v>
      </c>
      <c r="E233" s="16" t="s">
        <v>17</v>
      </c>
      <c r="F233" s="16" t="s">
        <v>19</v>
      </c>
      <c r="G233" s="7" t="n">
        <v>200</v>
      </c>
      <c r="H233" s="6" t="n">
        <v>34.6</v>
      </c>
      <c r="I233" s="6" t="n">
        <v>-6920</v>
      </c>
      <c r="J233" s="6" t="n">
        <v>-0</v>
      </c>
      <c r="K233" s="6" t="n">
        <v>-3.46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45001.652789352</v>
      </c>
      <c r="B234" s="16" t="s">
        <v>129</v>
      </c>
      <c r="C234" s="16" t="s">
        <v>204</v>
      </c>
      <c r="D234" s="16" t="s">
        <v>120</v>
      </c>
      <c r="E234" s="16" t="s">
        <v>17</v>
      </c>
      <c r="F234" s="16" t="s">
        <v>19</v>
      </c>
      <c r="G234" s="7" t="n">
        <v>100</v>
      </c>
      <c r="H234" s="6" t="n">
        <v>39.65</v>
      </c>
      <c r="I234" s="6" t="n">
        <v>-3965</v>
      </c>
      <c r="J234" s="6" t="n">
        <v>-0</v>
      </c>
      <c r="K234" s="6" t="n">
        <v>-1.98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45001.654780093</v>
      </c>
      <c r="B235" s="16" t="s">
        <v>143</v>
      </c>
      <c r="C235" s="16" t="s">
        <v>220</v>
      </c>
      <c r="D235" s="16" t="s">
        <v>120</v>
      </c>
      <c r="E235" s="16" t="s">
        <v>17</v>
      </c>
      <c r="F235" s="16" t="s">
        <v>19</v>
      </c>
      <c r="G235" s="7" t="n">
        <v>5</v>
      </c>
      <c r="H235" s="6" t="n">
        <v>610.3</v>
      </c>
      <c r="I235" s="6" t="n">
        <v>-3051.5</v>
      </c>
      <c r="J235" s="6" t="n">
        <v>-0</v>
      </c>
      <c r="K235" s="6" t="n">
        <v>-1.53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5" t="n">
        <v>45002.464131944</v>
      </c>
      <c r="B236" s="26" t="s">
        <v>124</v>
      </c>
      <c r="C236" s="26" t="s">
        <v>195</v>
      </c>
      <c r="D236" s="26" t="s">
        <v>121</v>
      </c>
      <c r="E236" s="26" t="s">
        <v>17</v>
      </c>
      <c r="F236" s="26" t="s">
        <v>19</v>
      </c>
      <c r="G236" s="27" t="n">
        <v>-110</v>
      </c>
      <c r="H236" s="28" t="n">
        <v>183.76181818182</v>
      </c>
      <c r="I236" s="28" t="n">
        <v>20213.8</v>
      </c>
      <c r="J236" s="28" t="n">
        <v>0</v>
      </c>
      <c r="K236" s="28" t="n">
        <v>-10.11</v>
      </c>
      <c r="L236" s="28" t="n">
        <v>-0</v>
      </c>
      <c r="M236" s="6" t="s">
        <f>=I236+J236+K236+L236</f>
      </c>
      <c r="N236" s="26"/>
    </row>
    <row collapsed="false" customFormat="false" customHeight="false" hidden="false" ht="12.1" outlineLevel="0" r="237">
      <c r="A237" s="25" t="n">
        <v>45002.468113426</v>
      </c>
      <c r="B237" s="26" t="s">
        <v>139</v>
      </c>
      <c r="C237" s="26" t="s">
        <v>214</v>
      </c>
      <c r="D237" s="26" t="s">
        <v>121</v>
      </c>
      <c r="E237" s="26" t="s">
        <v>17</v>
      </c>
      <c r="F237" s="26" t="s">
        <v>19</v>
      </c>
      <c r="G237" s="27" t="n">
        <v>-200</v>
      </c>
      <c r="H237" s="28" t="n">
        <v>35.32</v>
      </c>
      <c r="I237" s="28" t="n">
        <v>7064</v>
      </c>
      <c r="J237" s="28" t="n">
        <v>0</v>
      </c>
      <c r="K237" s="28" t="n">
        <v>-3.53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5" t="n">
        <v>45002.481956019</v>
      </c>
      <c r="B238" s="26" t="s">
        <v>143</v>
      </c>
      <c r="C238" s="26" t="s">
        <v>220</v>
      </c>
      <c r="D238" s="26" t="s">
        <v>121</v>
      </c>
      <c r="E238" s="26" t="s">
        <v>17</v>
      </c>
      <c r="F238" s="26" t="s">
        <v>19</v>
      </c>
      <c r="G238" s="27" t="n">
        <v>-5</v>
      </c>
      <c r="H238" s="28" t="n">
        <v>622.9</v>
      </c>
      <c r="I238" s="28" t="n">
        <v>3114.5</v>
      </c>
      <c r="J238" s="28" t="n">
        <v>0</v>
      </c>
      <c r="K238" s="28" t="n">
        <v>-1.56</v>
      </c>
      <c r="L238" s="28" t="n">
        <v>-0</v>
      </c>
      <c r="M238" s="6" t="s">
        <f>=I238+J238+K238+L238</f>
      </c>
      <c r="N238" s="26"/>
    </row>
    <row collapsed="false" customFormat="false" customHeight="false" hidden="false" ht="12.1" outlineLevel="0" r="239">
      <c r="A239" s="25" t="n">
        <v>45005.429201389</v>
      </c>
      <c r="B239" s="26" t="s">
        <v>127</v>
      </c>
      <c r="C239" s="26" t="s">
        <v>201</v>
      </c>
      <c r="D239" s="26" t="s">
        <v>121</v>
      </c>
      <c r="E239" s="26" t="s">
        <v>17</v>
      </c>
      <c r="F239" s="26" t="s">
        <v>19</v>
      </c>
      <c r="G239" s="27" t="n">
        <v>-130</v>
      </c>
      <c r="H239" s="28" t="n">
        <v>168.83</v>
      </c>
      <c r="I239" s="28" t="n">
        <v>21947.9</v>
      </c>
      <c r="J239" s="28" t="n">
        <v>0</v>
      </c>
      <c r="K239" s="28" t="n">
        <v>-10.97</v>
      </c>
      <c r="L239" s="28" t="n">
        <v>-0</v>
      </c>
      <c r="M239" s="6" t="s">
        <f>=I239+J239+K239+L239</f>
      </c>
      <c r="N239" s="26"/>
    </row>
    <row collapsed="false" customFormat="false" customHeight="false" hidden="false" ht="12.1" outlineLevel="0" r="240">
      <c r="A240" s="25" t="n">
        <v>45005.483310185</v>
      </c>
      <c r="B240" s="26" t="s">
        <v>128</v>
      </c>
      <c r="C240" s="26" t="s">
        <v>202</v>
      </c>
      <c r="D240" s="26" t="s">
        <v>121</v>
      </c>
      <c r="E240" s="26" t="s">
        <v>17</v>
      </c>
      <c r="F240" s="26" t="s">
        <v>19</v>
      </c>
      <c r="G240" s="27" t="n">
        <v>-4</v>
      </c>
      <c r="H240" s="28" t="n">
        <v>1080.8</v>
      </c>
      <c r="I240" s="28" t="n">
        <v>4323.2</v>
      </c>
      <c r="J240" s="28" t="n">
        <v>0</v>
      </c>
      <c r="K240" s="28" t="n">
        <v>-2.16</v>
      </c>
      <c r="L240" s="28" t="n">
        <v>-0</v>
      </c>
      <c r="M240" s="6" t="s">
        <f>=I240+J240+K240+L240</f>
      </c>
      <c r="N240" s="26"/>
    </row>
    <row collapsed="false" customFormat="false" customHeight="false" hidden="false" ht="12.1" outlineLevel="0" r="241">
      <c r="A241" s="25" t="n">
        <v>45005.485</v>
      </c>
      <c r="B241" s="26" t="s">
        <v>140</v>
      </c>
      <c r="C241" s="26" t="s">
        <v>216</v>
      </c>
      <c r="D241" s="26" t="s">
        <v>121</v>
      </c>
      <c r="E241" s="26" t="s">
        <v>17</v>
      </c>
      <c r="F241" s="26" t="s">
        <v>19</v>
      </c>
      <c r="G241" s="27" t="n">
        <v>-20</v>
      </c>
      <c r="H241" s="28" t="n">
        <v>349.595</v>
      </c>
      <c r="I241" s="28" t="n">
        <v>6991.9</v>
      </c>
      <c r="J241" s="28" t="n">
        <v>0</v>
      </c>
      <c r="K241" s="28" t="n">
        <v>-3.5</v>
      </c>
      <c r="L241" s="28" t="n">
        <v>-0</v>
      </c>
      <c r="M241" s="6" t="s">
        <f>=I241+J241+K241+L241</f>
      </c>
      <c r="N241" s="26"/>
    </row>
    <row collapsed="false" customFormat="false" customHeight="false" hidden="false" ht="12.1" outlineLevel="0" r="242">
      <c r="A242" s="25" t="n">
        <v>45005.489930556</v>
      </c>
      <c r="B242" s="26" t="s">
        <v>142</v>
      </c>
      <c r="C242" s="26" t="s">
        <v>218</v>
      </c>
      <c r="D242" s="26" t="s">
        <v>121</v>
      </c>
      <c r="E242" s="26" t="s">
        <v>17</v>
      </c>
      <c r="F242" s="26" t="s">
        <v>19</v>
      </c>
      <c r="G242" s="27" t="n">
        <v>-50</v>
      </c>
      <c r="H242" s="28" t="n">
        <v>61.83</v>
      </c>
      <c r="I242" s="28" t="n">
        <v>3091.5</v>
      </c>
      <c r="J242" s="28" t="n">
        <v>0</v>
      </c>
      <c r="K242" s="28" t="n">
        <v>-1.55</v>
      </c>
      <c r="L242" s="28" t="n">
        <v>-0</v>
      </c>
      <c r="M242" s="6" t="s">
        <f>=I242+J242+K242+L242</f>
      </c>
      <c r="N242" s="26"/>
    </row>
    <row collapsed="false" customFormat="false" customHeight="false" hidden="false" ht="12.1" outlineLevel="0" r="243">
      <c r="A243" s="25" t="n">
        <v>45005.5096875</v>
      </c>
      <c r="B243" s="26" t="s">
        <v>141</v>
      </c>
      <c r="C243" s="26" t="s">
        <v>217</v>
      </c>
      <c r="D243" s="26" t="s">
        <v>121</v>
      </c>
      <c r="E243" s="26" t="s">
        <v>17</v>
      </c>
      <c r="F243" s="26" t="s">
        <v>19</v>
      </c>
      <c r="G243" s="27" t="n">
        <v>-1</v>
      </c>
      <c r="H243" s="28" t="n">
        <v>14798</v>
      </c>
      <c r="I243" s="28" t="n">
        <v>14798</v>
      </c>
      <c r="J243" s="28" t="n">
        <v>0</v>
      </c>
      <c r="K243" s="28" t="n">
        <v>-7.4</v>
      </c>
      <c r="L243" s="28" t="n">
        <v>-0</v>
      </c>
      <c r="M243" s="6" t="s">
        <f>=I243+J243+K243+L243</f>
      </c>
      <c r="N243" s="26"/>
    </row>
    <row collapsed="false" customFormat="false" customHeight="false" hidden="false" ht="12.1" outlineLevel="0" r="244">
      <c r="A244" s="25" t="n">
        <v>45005.519201389</v>
      </c>
      <c r="B244" s="26" t="s">
        <v>132</v>
      </c>
      <c r="C244" s="26" t="s">
        <v>207</v>
      </c>
      <c r="D244" s="26" t="s">
        <v>121</v>
      </c>
      <c r="E244" s="26" t="s">
        <v>17</v>
      </c>
      <c r="F244" s="26" t="s">
        <v>19</v>
      </c>
      <c r="G244" s="27" t="n">
        <v>-10</v>
      </c>
      <c r="H244" s="28" t="n">
        <v>401.5</v>
      </c>
      <c r="I244" s="28" t="n">
        <v>4015</v>
      </c>
      <c r="J244" s="28" t="n">
        <v>0</v>
      </c>
      <c r="K244" s="28" t="n">
        <v>-2.01</v>
      </c>
      <c r="L244" s="28" t="n">
        <v>-0</v>
      </c>
      <c r="M244" s="6" t="s">
        <f>=I244+J244+K244+L244</f>
      </c>
      <c r="N244" s="26"/>
    </row>
    <row collapsed="false" customFormat="false" customHeight="false" hidden="false" ht="12.1" outlineLevel="0" r="245">
      <c r="A245" s="25" t="n">
        <v>45005.525150463</v>
      </c>
      <c r="B245" s="26" t="s">
        <v>129</v>
      </c>
      <c r="C245" s="26" t="s">
        <v>204</v>
      </c>
      <c r="D245" s="26" t="s">
        <v>121</v>
      </c>
      <c r="E245" s="26" t="s">
        <v>17</v>
      </c>
      <c r="F245" s="26" t="s">
        <v>19</v>
      </c>
      <c r="G245" s="27" t="n">
        <v>-80</v>
      </c>
      <c r="H245" s="28" t="n">
        <v>40.8</v>
      </c>
      <c r="I245" s="28" t="n">
        <v>3264</v>
      </c>
      <c r="J245" s="28" t="n">
        <v>0</v>
      </c>
      <c r="K245" s="28" t="n">
        <v>-1.63</v>
      </c>
      <c r="L245" s="28" t="n">
        <v>-0</v>
      </c>
      <c r="M245" s="6" t="s">
        <f>=I245+J245+K245+L245</f>
      </c>
      <c r="N245" s="26"/>
    </row>
    <row collapsed="false" customFormat="false" customHeight="false" hidden="false" ht="12.1" outlineLevel="0" r="246">
      <c r="A246" s="25" t="n">
        <v>45005.563738426</v>
      </c>
      <c r="B246" s="26" t="s">
        <v>24</v>
      </c>
      <c r="C246" s="26" t="s">
        <v>197</v>
      </c>
      <c r="D246" s="26" t="s">
        <v>121</v>
      </c>
      <c r="E246" s="26" t="s">
        <v>17</v>
      </c>
      <c r="F246" s="26" t="s">
        <v>19</v>
      </c>
      <c r="G246" s="27" t="n">
        <v>-40</v>
      </c>
      <c r="H246" s="28" t="n">
        <v>126.9</v>
      </c>
      <c r="I246" s="28" t="n">
        <v>5076</v>
      </c>
      <c r="J246" s="28" t="n">
        <v>0</v>
      </c>
      <c r="K246" s="28" t="n">
        <v>-2.53</v>
      </c>
      <c r="L246" s="28" t="n">
        <v>-0</v>
      </c>
      <c r="M246" s="6" t="s">
        <f>=I246+J246+K246+L246</f>
      </c>
      <c r="N246" s="26"/>
    </row>
    <row collapsed="false" customFormat="false" customHeight="false" hidden="false" ht="12.1" outlineLevel="0" r="247">
      <c r="A247" s="20" t="n">
        <v>45005.769525463</v>
      </c>
      <c r="B247" s="16" t="s">
        <v>133</v>
      </c>
      <c r="C247" s="16" t="s">
        <v>208</v>
      </c>
      <c r="D247" s="16" t="s">
        <v>120</v>
      </c>
      <c r="E247" s="16" t="s">
        <v>17</v>
      </c>
      <c r="F247" s="16" t="s">
        <v>19</v>
      </c>
      <c r="G247" s="7" t="n">
        <v>10</v>
      </c>
      <c r="H247" s="6" t="n">
        <v>377.85</v>
      </c>
      <c r="I247" s="6" t="n">
        <v>-3778.5</v>
      </c>
      <c r="J247" s="6" t="n">
        <v>-0</v>
      </c>
      <c r="K247" s="6" t="n">
        <v>-3.02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0" t="n">
        <v>45005.771388889</v>
      </c>
      <c r="B248" s="16" t="s">
        <v>135</v>
      </c>
      <c r="C248" s="16" t="s">
        <v>210</v>
      </c>
      <c r="D248" s="16" t="s">
        <v>120</v>
      </c>
      <c r="E248" s="16" t="s">
        <v>17</v>
      </c>
      <c r="F248" s="16" t="s">
        <v>19</v>
      </c>
      <c r="G248" s="7" t="n">
        <v>100</v>
      </c>
      <c r="H248" s="6" t="n">
        <v>29.42</v>
      </c>
      <c r="I248" s="6" t="n">
        <v>-2942</v>
      </c>
      <c r="J248" s="6" t="n">
        <v>-0</v>
      </c>
      <c r="K248" s="6" t="n">
        <v>-1.47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5" t="n">
        <v>45006.440208333</v>
      </c>
      <c r="B249" s="26" t="s">
        <v>135</v>
      </c>
      <c r="C249" s="26" t="s">
        <v>210</v>
      </c>
      <c r="D249" s="26" t="s">
        <v>121</v>
      </c>
      <c r="E249" s="26" t="s">
        <v>17</v>
      </c>
      <c r="F249" s="26" t="s">
        <v>19</v>
      </c>
      <c r="G249" s="27" t="n">
        <v>-100</v>
      </c>
      <c r="H249" s="28" t="n">
        <v>29.005</v>
      </c>
      <c r="I249" s="28" t="n">
        <v>2900.5</v>
      </c>
      <c r="J249" s="28" t="n">
        <v>0</v>
      </c>
      <c r="K249" s="28" t="n">
        <v>-2.32</v>
      </c>
      <c r="L249" s="28" t="n">
        <v>-0</v>
      </c>
      <c r="M249" s="6" t="s">
        <f>=I249+J249+K249+L249</f>
      </c>
      <c r="N249" s="26"/>
    </row>
    <row collapsed="false" customFormat="false" customHeight="false" hidden="false" ht="12.1" outlineLevel="0" r="250">
      <c r="A250" s="25" t="n">
        <v>45006.448564815</v>
      </c>
      <c r="B250" s="26" t="s">
        <v>128</v>
      </c>
      <c r="C250" s="26" t="s">
        <v>202</v>
      </c>
      <c r="D250" s="26" t="s">
        <v>121</v>
      </c>
      <c r="E250" s="26" t="s">
        <v>17</v>
      </c>
      <c r="F250" s="26" t="s">
        <v>19</v>
      </c>
      <c r="G250" s="27" t="n">
        <v>-10</v>
      </c>
      <c r="H250" s="28" t="n">
        <v>1124.4</v>
      </c>
      <c r="I250" s="28" t="n">
        <v>11244</v>
      </c>
      <c r="J250" s="28" t="n">
        <v>0</v>
      </c>
      <c r="K250" s="28" t="n">
        <v>-5.62</v>
      </c>
      <c r="L250" s="28" t="n">
        <v>-0</v>
      </c>
      <c r="M250" s="6" t="s">
        <f>=I250+J250+K250+L250</f>
      </c>
      <c r="N250" s="26"/>
    </row>
    <row collapsed="false" customFormat="false" customHeight="false" hidden="false" ht="12.1" outlineLevel="0" r="251">
      <c r="A251" s="25" t="n">
        <v>45006.482581019</v>
      </c>
      <c r="B251" s="26" t="s">
        <v>132</v>
      </c>
      <c r="C251" s="26" t="s">
        <v>207</v>
      </c>
      <c r="D251" s="26" t="s">
        <v>121</v>
      </c>
      <c r="E251" s="26" t="s">
        <v>17</v>
      </c>
      <c r="F251" s="26" t="s">
        <v>19</v>
      </c>
      <c r="G251" s="27" t="n">
        <v>-8</v>
      </c>
      <c r="H251" s="28" t="n">
        <v>407</v>
      </c>
      <c r="I251" s="28" t="n">
        <v>3256</v>
      </c>
      <c r="J251" s="28" t="n">
        <v>0</v>
      </c>
      <c r="K251" s="28" t="n">
        <v>-1.63</v>
      </c>
      <c r="L251" s="28" t="n">
        <v>-0</v>
      </c>
      <c r="M251" s="6" t="s">
        <f>=I251+J251+K251+L251</f>
      </c>
      <c r="N251" s="26"/>
    </row>
    <row collapsed="false" customFormat="false" customHeight="false" hidden="false" ht="12.1" outlineLevel="0" r="252">
      <c r="A252" s="20" t="n">
        <v>45007.505335648</v>
      </c>
      <c r="B252" s="16" t="s">
        <v>127</v>
      </c>
      <c r="C252" s="16" t="s">
        <v>201</v>
      </c>
      <c r="D252" s="16" t="s">
        <v>120</v>
      </c>
      <c r="E252" s="16" t="s">
        <v>17</v>
      </c>
      <c r="F252" s="16" t="s">
        <v>19</v>
      </c>
      <c r="G252" s="7" t="n">
        <v>20</v>
      </c>
      <c r="H252" s="6" t="n">
        <v>168.31</v>
      </c>
      <c r="I252" s="6" t="n">
        <v>-3366.2</v>
      </c>
      <c r="J252" s="6" t="n">
        <v>-0</v>
      </c>
      <c r="K252" s="6" t="n">
        <v>-1.68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5" t="n">
        <v>45008.768101852</v>
      </c>
      <c r="B253" s="26" t="s">
        <v>129</v>
      </c>
      <c r="C253" s="26" t="s">
        <v>204</v>
      </c>
      <c r="D253" s="26" t="s">
        <v>121</v>
      </c>
      <c r="E253" s="26" t="s">
        <v>17</v>
      </c>
      <c r="F253" s="26" t="s">
        <v>19</v>
      </c>
      <c r="G253" s="27" t="n">
        <v>-100</v>
      </c>
      <c r="H253" s="28" t="n">
        <v>41.42</v>
      </c>
      <c r="I253" s="28" t="n">
        <v>4142</v>
      </c>
      <c r="J253" s="28" t="n">
        <v>0</v>
      </c>
      <c r="K253" s="28" t="n">
        <v>-2.07</v>
      </c>
      <c r="L253" s="28" t="n">
        <v>-0</v>
      </c>
      <c r="M253" s="6" t="s">
        <f>=I253+J253+K253+L253</f>
      </c>
      <c r="N253" s="26"/>
    </row>
    <row collapsed="false" customFormat="false" customHeight="false" hidden="false" ht="12.1" outlineLevel="0" r="254">
      <c r="A254" s="25" t="n">
        <v>45012.569756944</v>
      </c>
      <c r="B254" s="26" t="s">
        <v>140</v>
      </c>
      <c r="C254" s="26" t="s">
        <v>216</v>
      </c>
      <c r="D254" s="26" t="s">
        <v>121</v>
      </c>
      <c r="E254" s="26" t="s">
        <v>17</v>
      </c>
      <c r="F254" s="26" t="s">
        <v>19</v>
      </c>
      <c r="G254" s="27" t="n">
        <v>-10</v>
      </c>
      <c r="H254" s="28" t="n">
        <v>359.3</v>
      </c>
      <c r="I254" s="28" t="n">
        <v>3593</v>
      </c>
      <c r="J254" s="28" t="n">
        <v>0</v>
      </c>
      <c r="K254" s="28" t="n">
        <v>-1.8</v>
      </c>
      <c r="L254" s="28" t="n">
        <v>-0</v>
      </c>
      <c r="M254" s="6" t="s">
        <f>=I254+J254+K254+L254</f>
      </c>
      <c r="N254" s="26"/>
    </row>
    <row collapsed="false" customFormat="false" customHeight="false" hidden="false" ht="12.1" outlineLevel="0" r="255">
      <c r="A255" s="25" t="n">
        <v>45012.631006944</v>
      </c>
      <c r="B255" s="26" t="s">
        <v>133</v>
      </c>
      <c r="C255" s="26" t="s">
        <v>208</v>
      </c>
      <c r="D255" s="26" t="s">
        <v>121</v>
      </c>
      <c r="E255" s="26" t="s">
        <v>17</v>
      </c>
      <c r="F255" s="26" t="s">
        <v>19</v>
      </c>
      <c r="G255" s="27" t="n">
        <v>-10</v>
      </c>
      <c r="H255" s="28" t="n">
        <v>381.7</v>
      </c>
      <c r="I255" s="28" t="n">
        <v>3817</v>
      </c>
      <c r="J255" s="28" t="n">
        <v>0</v>
      </c>
      <c r="K255" s="28" t="n">
        <v>-1.91</v>
      </c>
      <c r="L255" s="28" t="n">
        <v>-0</v>
      </c>
      <c r="M255" s="6" t="s">
        <f>=I255+J255+K255+L255</f>
      </c>
      <c r="N255" s="26"/>
    </row>
    <row collapsed="false" customFormat="false" customHeight="false" hidden="false" ht="12.1" outlineLevel="0" r="256">
      <c r="A256" s="25" t="n">
        <v>45012.659328704</v>
      </c>
      <c r="B256" s="26" t="s">
        <v>127</v>
      </c>
      <c r="C256" s="26" t="s">
        <v>201</v>
      </c>
      <c r="D256" s="26" t="s">
        <v>121</v>
      </c>
      <c r="E256" s="26" t="s">
        <v>17</v>
      </c>
      <c r="F256" s="26" t="s">
        <v>19</v>
      </c>
      <c r="G256" s="27" t="n">
        <v>-20</v>
      </c>
      <c r="H256" s="28" t="n">
        <v>172.5</v>
      </c>
      <c r="I256" s="28" t="n">
        <v>3450</v>
      </c>
      <c r="J256" s="28" t="n">
        <v>0</v>
      </c>
      <c r="K256" s="28" t="n">
        <v>-1.73</v>
      </c>
      <c r="L256" s="28" t="n">
        <v>-0</v>
      </c>
      <c r="M256" s="6" t="s">
        <f>=I256+J256+K256+L256</f>
      </c>
      <c r="N256" s="26"/>
    </row>
    <row collapsed="false" customFormat="false" customHeight="false" hidden="false" ht="12.1" outlineLevel="0" r="257">
      <c r="A257" s="20" t="n">
        <v>45012.683946759</v>
      </c>
      <c r="B257" s="16" t="s">
        <v>137</v>
      </c>
      <c r="C257" s="16" t="s">
        <v>212</v>
      </c>
      <c r="D257" s="16" t="s">
        <v>120</v>
      </c>
      <c r="E257" s="16" t="s">
        <v>17</v>
      </c>
      <c r="F257" s="16" t="s">
        <v>19</v>
      </c>
      <c r="G257" s="7" t="n">
        <v>1</v>
      </c>
      <c r="H257" s="6" t="n">
        <v>4502</v>
      </c>
      <c r="I257" s="6" t="n">
        <v>-4502</v>
      </c>
      <c r="J257" s="6" t="n">
        <v>-0</v>
      </c>
      <c r="K257" s="6" t="n">
        <v>-3.6</v>
      </c>
      <c r="L257" s="6" t="n">
        <v>-0</v>
      </c>
      <c r="M257" s="6" t="s">
        <f>=I257+J257+K257+L257</f>
      </c>
      <c r="N257" s="16"/>
    </row>
    <row collapsed="false" customFormat="false" customHeight="false" hidden="false" ht="12.1" outlineLevel="0" r="258">
      <c r="A258" s="20" t="n">
        <v>45013.489293981</v>
      </c>
      <c r="B258" s="16" t="s">
        <v>129</v>
      </c>
      <c r="C258" s="16" t="s">
        <v>204</v>
      </c>
      <c r="D258" s="16" t="s">
        <v>120</v>
      </c>
      <c r="E258" s="16" t="s">
        <v>17</v>
      </c>
      <c r="F258" s="16" t="s">
        <v>19</v>
      </c>
      <c r="G258" s="7" t="n">
        <v>100</v>
      </c>
      <c r="H258" s="6" t="n">
        <v>40.72</v>
      </c>
      <c r="I258" s="6" t="n">
        <v>-4072</v>
      </c>
      <c r="J258" s="6" t="n">
        <v>-0</v>
      </c>
      <c r="K258" s="6" t="n">
        <v>-2.04</v>
      </c>
      <c r="L258" s="6" t="n">
        <v>-0</v>
      </c>
      <c r="M258" s="6" t="s">
        <f>=I258+J258+K258+L258</f>
      </c>
      <c r="N258" s="16"/>
    </row>
    <row collapsed="false" customFormat="false" customHeight="false" hidden="false" ht="12.1" outlineLevel="0" r="259">
      <c r="A259" s="20" t="n">
        <v>45013.765590278</v>
      </c>
      <c r="B259" s="16" t="s">
        <v>144</v>
      </c>
      <c r="C259" s="16" t="s">
        <v>221</v>
      </c>
      <c r="D259" s="16" t="s">
        <v>120</v>
      </c>
      <c r="E259" s="16" t="s">
        <v>17</v>
      </c>
      <c r="F259" s="16" t="s">
        <v>19</v>
      </c>
      <c r="G259" s="7" t="n">
        <v>2000</v>
      </c>
      <c r="H259" s="6" t="n">
        <v>1.955</v>
      </c>
      <c r="I259" s="6" t="n">
        <v>-3910</v>
      </c>
      <c r="J259" s="6" t="n">
        <v>-0</v>
      </c>
      <c r="K259" s="6" t="n">
        <v>-1.96</v>
      </c>
      <c r="L259" s="6" t="n">
        <v>-0</v>
      </c>
      <c r="M259" s="6" t="s">
        <f>=I259+J259+K259+L259</f>
      </c>
      <c r="N259" s="16"/>
    </row>
    <row collapsed="false" customFormat="false" customHeight="false" hidden="false" ht="12.1" outlineLevel="0" r="260">
      <c r="A260" s="25" t="n">
        <v>45013.987465278</v>
      </c>
      <c r="B260" s="26" t="s">
        <v>144</v>
      </c>
      <c r="C260" s="26" t="s">
        <v>221</v>
      </c>
      <c r="D260" s="26" t="s">
        <v>121</v>
      </c>
      <c r="E260" s="26" t="s">
        <v>17</v>
      </c>
      <c r="F260" s="26" t="s">
        <v>19</v>
      </c>
      <c r="G260" s="27" t="n">
        <v>-2000</v>
      </c>
      <c r="H260" s="28" t="n">
        <v>1.999</v>
      </c>
      <c r="I260" s="28" t="n">
        <v>3998</v>
      </c>
      <c r="J260" s="28" t="n">
        <v>0</v>
      </c>
      <c r="K260" s="28" t="n">
        <v>-2</v>
      </c>
      <c r="L260" s="28" t="n">
        <v>-0</v>
      </c>
      <c r="M260" s="6" t="s">
        <f>=I260+J260+K260+L260</f>
      </c>
      <c r="N260" s="26"/>
    </row>
    <row collapsed="false" customFormat="false" customHeight="false" hidden="false" ht="12.1" outlineLevel="0" r="261">
      <c r="A261" s="20" t="n">
        <v>45014.458275463</v>
      </c>
      <c r="B261" s="16" t="s">
        <v>144</v>
      </c>
      <c r="C261" s="16" t="s">
        <v>221</v>
      </c>
      <c r="D261" s="16" t="s">
        <v>120</v>
      </c>
      <c r="E261" s="16" t="s">
        <v>17</v>
      </c>
      <c r="F261" s="16" t="s">
        <v>19</v>
      </c>
      <c r="G261" s="7" t="n">
        <v>2000</v>
      </c>
      <c r="H261" s="6" t="n">
        <v>1.955</v>
      </c>
      <c r="I261" s="6" t="n">
        <v>-3910</v>
      </c>
      <c r="J261" s="6" t="n">
        <v>-0</v>
      </c>
      <c r="K261" s="6" t="n">
        <v>-1.96</v>
      </c>
      <c r="L261" s="6" t="n">
        <v>-0</v>
      </c>
      <c r="M261" s="6" t="s">
        <f>=I261+J261+K261+L261</f>
      </c>
      <c r="N261" s="16"/>
    </row>
    <row collapsed="false" customFormat="false" customHeight="false" hidden="false" ht="12.1" outlineLevel="0" r="262">
      <c r="A262" s="20" t="n">
        <v>45015.819363426</v>
      </c>
      <c r="B262" s="16" t="s">
        <v>30</v>
      </c>
      <c r="C262" s="16" t="s">
        <v>215</v>
      </c>
      <c r="D262" s="16" t="s">
        <v>120</v>
      </c>
      <c r="E262" s="16" t="s">
        <v>17</v>
      </c>
      <c r="F262" s="16" t="s">
        <v>19</v>
      </c>
      <c r="G262" s="7" t="n">
        <v>20</v>
      </c>
      <c r="H262" s="6" t="n">
        <v>112.27</v>
      </c>
      <c r="I262" s="6" t="n">
        <v>-2245.4</v>
      </c>
      <c r="J262" s="6" t="n">
        <v>-0</v>
      </c>
      <c r="K262" s="6" t="n">
        <v>-1.12</v>
      </c>
      <c r="L262" s="6" t="n">
        <v>-0</v>
      </c>
      <c r="M262" s="6" t="s">
        <f>=I262+J262+K262+L262</f>
      </c>
      <c r="N262" s="16"/>
    </row>
    <row collapsed="false" customFormat="false" customHeight="false" hidden="false" ht="12.1" outlineLevel="0" r="263">
      <c r="A263" s="20" t="n">
        <v>45016.53474537</v>
      </c>
      <c r="B263" s="16" t="s">
        <v>127</v>
      </c>
      <c r="C263" s="16" t="s">
        <v>201</v>
      </c>
      <c r="D263" s="16" t="s">
        <v>120</v>
      </c>
      <c r="E263" s="16" t="s">
        <v>17</v>
      </c>
      <c r="F263" s="16" t="s">
        <v>19</v>
      </c>
      <c r="G263" s="7" t="n">
        <v>20</v>
      </c>
      <c r="H263" s="6" t="n">
        <v>169.105</v>
      </c>
      <c r="I263" s="6" t="n">
        <v>-3382.1</v>
      </c>
      <c r="J263" s="6" t="n">
        <v>-0</v>
      </c>
      <c r="K263" s="6" t="n">
        <v>-1.69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0" t="n">
        <v>45016.634641204</v>
      </c>
      <c r="B264" s="16" t="s">
        <v>129</v>
      </c>
      <c r="C264" s="16" t="s">
        <v>204</v>
      </c>
      <c r="D264" s="16" t="s">
        <v>120</v>
      </c>
      <c r="E264" s="16" t="s">
        <v>17</v>
      </c>
      <c r="F264" s="16" t="s">
        <v>19</v>
      </c>
      <c r="G264" s="7" t="n">
        <v>100</v>
      </c>
      <c r="H264" s="6" t="n">
        <v>40.25</v>
      </c>
      <c r="I264" s="6" t="n">
        <v>-4025</v>
      </c>
      <c r="J264" s="6" t="n">
        <v>-0</v>
      </c>
      <c r="K264" s="6" t="n">
        <v>-2.02</v>
      </c>
      <c r="L264" s="6" t="n">
        <v>-0</v>
      </c>
      <c r="M264" s="6" t="s">
        <f>=I264+J264+K264+L264</f>
      </c>
      <c r="N264" s="16"/>
    </row>
    <row collapsed="false" customFormat="false" customHeight="false" hidden="false" ht="12.1" outlineLevel="0" r="265">
      <c r="A265" s="25" t="n">
        <v>45020.456689815</v>
      </c>
      <c r="B265" s="26" t="s">
        <v>127</v>
      </c>
      <c r="C265" s="26" t="s">
        <v>201</v>
      </c>
      <c r="D265" s="26" t="s">
        <v>121</v>
      </c>
      <c r="E265" s="26" t="s">
        <v>17</v>
      </c>
      <c r="F265" s="26" t="s">
        <v>19</v>
      </c>
      <c r="G265" s="27" t="n">
        <v>-10</v>
      </c>
      <c r="H265" s="28" t="n">
        <v>175.3</v>
      </c>
      <c r="I265" s="28" t="n">
        <v>1753</v>
      </c>
      <c r="J265" s="28" t="n">
        <v>0</v>
      </c>
      <c r="K265" s="28" t="n">
        <v>-0.88</v>
      </c>
      <c r="L265" s="28" t="n">
        <v>-0</v>
      </c>
      <c r="M265" s="6" t="s">
        <f>=I265+J265+K265+L265</f>
      </c>
      <c r="N265" s="26"/>
    </row>
    <row collapsed="false" customFormat="false" customHeight="false" hidden="false" ht="12.1" outlineLevel="0" r="266">
      <c r="A266" s="25" t="n">
        <v>45020.459108796</v>
      </c>
      <c r="B266" s="26" t="s">
        <v>30</v>
      </c>
      <c r="C266" s="26" t="s">
        <v>215</v>
      </c>
      <c r="D266" s="26" t="s">
        <v>121</v>
      </c>
      <c r="E266" s="26" t="s">
        <v>17</v>
      </c>
      <c r="F266" s="26" t="s">
        <v>19</v>
      </c>
      <c r="G266" s="27" t="n">
        <v>-10</v>
      </c>
      <c r="H266" s="28" t="n">
        <v>114.49</v>
      </c>
      <c r="I266" s="28" t="n">
        <v>1144.9</v>
      </c>
      <c r="J266" s="28" t="n">
        <v>0</v>
      </c>
      <c r="K266" s="28" t="n">
        <v>-0.57</v>
      </c>
      <c r="L266" s="28" t="n">
        <v>-0</v>
      </c>
      <c r="M266" s="6" t="s">
        <f>=I266+J266+K266+L266</f>
      </c>
      <c r="N266" s="26"/>
    </row>
    <row collapsed="false" customFormat="false" customHeight="false" hidden="false" ht="12.1" outlineLevel="0" r="267">
      <c r="A267" s="20" t="n">
        <v>45021.437013889</v>
      </c>
      <c r="B267" s="16" t="s">
        <v>145</v>
      </c>
      <c r="C267" s="16" t="s">
        <v>222</v>
      </c>
      <c r="D267" s="16" t="s">
        <v>120</v>
      </c>
      <c r="E267" s="16" t="s">
        <v>17</v>
      </c>
      <c r="F267" s="16" t="s">
        <v>19</v>
      </c>
      <c r="G267" s="7" t="n">
        <v>20</v>
      </c>
      <c r="H267" s="6" t="n">
        <v>149.51</v>
      </c>
      <c r="I267" s="6" t="n">
        <v>-2990.2</v>
      </c>
      <c r="J267" s="6" t="n">
        <v>-0</v>
      </c>
      <c r="K267" s="6" t="n">
        <v>-1.5</v>
      </c>
      <c r="L267" s="6" t="n">
        <v>-0</v>
      </c>
      <c r="M267" s="6" t="s">
        <f>=I267+J267+K267+L267</f>
      </c>
      <c r="N267" s="16"/>
    </row>
    <row collapsed="false" customFormat="false" customHeight="false" hidden="false" ht="12.1" outlineLevel="0" r="268">
      <c r="A268" s="20" t="n">
        <v>45021.747337963</v>
      </c>
      <c r="B268" s="16" t="s">
        <v>144</v>
      </c>
      <c r="C268" s="16" t="s">
        <v>221</v>
      </c>
      <c r="D268" s="16" t="s">
        <v>120</v>
      </c>
      <c r="E268" s="16" t="s">
        <v>17</v>
      </c>
      <c r="F268" s="16" t="s">
        <v>19</v>
      </c>
      <c r="G268" s="7" t="n">
        <v>2000</v>
      </c>
      <c r="H268" s="6" t="n">
        <v>1.895</v>
      </c>
      <c r="I268" s="6" t="n">
        <v>-3790</v>
      </c>
      <c r="J268" s="6" t="n">
        <v>-0</v>
      </c>
      <c r="K268" s="6" t="n">
        <v>-1.9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5" t="n">
        <v>45022.623680556</v>
      </c>
      <c r="B269" s="26" t="s">
        <v>129</v>
      </c>
      <c r="C269" s="26" t="s">
        <v>204</v>
      </c>
      <c r="D269" s="26" t="s">
        <v>121</v>
      </c>
      <c r="E269" s="26" t="s">
        <v>17</v>
      </c>
      <c r="F269" s="26" t="s">
        <v>19</v>
      </c>
      <c r="G269" s="27" t="n">
        <v>-100</v>
      </c>
      <c r="H269" s="28" t="n">
        <v>41.25</v>
      </c>
      <c r="I269" s="28" t="n">
        <v>4125</v>
      </c>
      <c r="J269" s="28" t="n">
        <v>0</v>
      </c>
      <c r="K269" s="28" t="n">
        <v>-2.06</v>
      </c>
      <c r="L269" s="28" t="n">
        <v>-0</v>
      </c>
      <c r="M269" s="6" t="s">
        <f>=I269+J269+K269+L269</f>
      </c>
      <c r="N269" s="26"/>
    </row>
    <row collapsed="false" customFormat="false" customHeight="false" hidden="false" ht="12.1" outlineLevel="0" r="270">
      <c r="A270" s="20" t="n">
        <v>45022.770104167</v>
      </c>
      <c r="B270" s="16" t="s">
        <v>129</v>
      </c>
      <c r="C270" s="16" t="s">
        <v>204</v>
      </c>
      <c r="D270" s="16" t="s">
        <v>120</v>
      </c>
      <c r="E270" s="16" t="s">
        <v>17</v>
      </c>
      <c r="F270" s="16" t="s">
        <v>19</v>
      </c>
      <c r="G270" s="7" t="n">
        <v>200</v>
      </c>
      <c r="H270" s="6" t="n">
        <v>41.06</v>
      </c>
      <c r="I270" s="6" t="n">
        <v>-8212</v>
      </c>
      <c r="J270" s="6" t="n">
        <v>-0</v>
      </c>
      <c r="K270" s="6" t="n">
        <v>-4.11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5" t="n">
        <v>45023.438009259</v>
      </c>
      <c r="B271" s="26" t="s">
        <v>129</v>
      </c>
      <c r="C271" s="26" t="s">
        <v>204</v>
      </c>
      <c r="D271" s="26" t="s">
        <v>121</v>
      </c>
      <c r="E271" s="26" t="s">
        <v>17</v>
      </c>
      <c r="F271" s="26" t="s">
        <v>19</v>
      </c>
      <c r="G271" s="27" t="n">
        <v>-100</v>
      </c>
      <c r="H271" s="28" t="n">
        <v>41.25</v>
      </c>
      <c r="I271" s="28" t="n">
        <v>4125</v>
      </c>
      <c r="J271" s="28" t="n">
        <v>0</v>
      </c>
      <c r="K271" s="28" t="n">
        <v>-2.07</v>
      </c>
      <c r="L271" s="28" t="n">
        <v>-0</v>
      </c>
      <c r="M271" s="6" t="s">
        <f>=I271+J271+K271+L271</f>
      </c>
      <c r="N271" s="26"/>
    </row>
    <row collapsed="false" customFormat="false" customHeight="false" hidden="false" ht="12.1" outlineLevel="0" r="272">
      <c r="A272" s="25" t="n">
        <v>45023.519502315</v>
      </c>
      <c r="B272" s="26" t="s">
        <v>21</v>
      </c>
      <c r="C272" s="26" t="s">
        <v>198</v>
      </c>
      <c r="D272" s="26" t="s">
        <v>121</v>
      </c>
      <c r="E272" s="26" t="s">
        <v>17</v>
      </c>
      <c r="F272" s="26" t="s">
        <v>19</v>
      </c>
      <c r="G272" s="27" t="n">
        <v>-1</v>
      </c>
      <c r="H272" s="28" t="n">
        <v>4612</v>
      </c>
      <c r="I272" s="28" t="n">
        <v>4612</v>
      </c>
      <c r="J272" s="28" t="n">
        <v>0</v>
      </c>
      <c r="K272" s="28" t="n">
        <v>-2.31</v>
      </c>
      <c r="L272" s="28" t="n">
        <v>-0</v>
      </c>
      <c r="M272" s="6" t="s">
        <f>=I272+J272+K272+L272</f>
      </c>
      <c r="N272" s="26"/>
    </row>
    <row collapsed="false" customFormat="false" customHeight="false" hidden="false" ht="12.1" outlineLevel="0" r="273">
      <c r="A273" s="25" t="n">
        <v>45023.682141204</v>
      </c>
      <c r="B273" s="26" t="s">
        <v>145</v>
      </c>
      <c r="C273" s="26" t="s">
        <v>222</v>
      </c>
      <c r="D273" s="26" t="s">
        <v>121</v>
      </c>
      <c r="E273" s="26" t="s">
        <v>17</v>
      </c>
      <c r="F273" s="26" t="s">
        <v>19</v>
      </c>
      <c r="G273" s="27" t="n">
        <v>-20</v>
      </c>
      <c r="H273" s="28" t="n">
        <v>152.84</v>
      </c>
      <c r="I273" s="28" t="n">
        <v>3056.8</v>
      </c>
      <c r="J273" s="28" t="n">
        <v>0</v>
      </c>
      <c r="K273" s="28" t="n">
        <v>-1.53</v>
      </c>
      <c r="L273" s="28" t="n">
        <v>-0</v>
      </c>
      <c r="M273" s="6" t="s">
        <f>=I273+J273+K273+L273</f>
      </c>
      <c r="N273" s="26"/>
    </row>
    <row collapsed="false" customFormat="false" customHeight="false" hidden="false" ht="12.1" outlineLevel="0" r="274">
      <c r="A274" s="25" t="n">
        <v>45026.432523148</v>
      </c>
      <c r="B274" s="26" t="s">
        <v>129</v>
      </c>
      <c r="C274" s="26" t="s">
        <v>204</v>
      </c>
      <c r="D274" s="26" t="s">
        <v>121</v>
      </c>
      <c r="E274" s="26" t="s">
        <v>17</v>
      </c>
      <c r="F274" s="26" t="s">
        <v>19</v>
      </c>
      <c r="G274" s="27" t="n">
        <v>-250</v>
      </c>
      <c r="H274" s="28" t="n">
        <v>41.81</v>
      </c>
      <c r="I274" s="28" t="n">
        <v>10452.5</v>
      </c>
      <c r="J274" s="28" t="n">
        <v>0</v>
      </c>
      <c r="K274" s="28" t="n">
        <v>-5.23</v>
      </c>
      <c r="L274" s="28" t="n">
        <v>-0</v>
      </c>
      <c r="M274" s="6" t="s">
        <f>=I274+J274+K274+L274</f>
      </c>
      <c r="N274" s="26"/>
    </row>
    <row collapsed="false" customFormat="false" customHeight="false" hidden="false" ht="12.1" outlineLevel="0" r="275">
      <c r="A275" s="20" t="n">
        <v>45026.751921296</v>
      </c>
      <c r="B275" s="16" t="s">
        <v>129</v>
      </c>
      <c r="C275" s="16" t="s">
        <v>204</v>
      </c>
      <c r="D275" s="16" t="s">
        <v>120</v>
      </c>
      <c r="E275" s="16" t="s">
        <v>17</v>
      </c>
      <c r="F275" s="16" t="s">
        <v>19</v>
      </c>
      <c r="G275" s="7" t="n">
        <v>100</v>
      </c>
      <c r="H275" s="6" t="n">
        <v>41.17</v>
      </c>
      <c r="I275" s="6" t="n">
        <v>-4117</v>
      </c>
      <c r="J275" s="6" t="n">
        <v>-0</v>
      </c>
      <c r="K275" s="6" t="n">
        <v>-2.06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5" t="n">
        <v>45027.438402778</v>
      </c>
      <c r="B276" s="26" t="s">
        <v>127</v>
      </c>
      <c r="C276" s="26" t="s">
        <v>201</v>
      </c>
      <c r="D276" s="26" t="s">
        <v>121</v>
      </c>
      <c r="E276" s="26" t="s">
        <v>17</v>
      </c>
      <c r="F276" s="26" t="s">
        <v>19</v>
      </c>
      <c r="G276" s="27" t="n">
        <v>-10</v>
      </c>
      <c r="H276" s="28" t="n">
        <v>177.3</v>
      </c>
      <c r="I276" s="28" t="n">
        <v>1773</v>
      </c>
      <c r="J276" s="28" t="n">
        <v>0</v>
      </c>
      <c r="K276" s="28" t="n">
        <v>-0.89</v>
      </c>
      <c r="L276" s="28" t="n">
        <v>-0</v>
      </c>
      <c r="M276" s="6" t="s">
        <f>=I276+J276+K276+L276</f>
      </c>
      <c r="N276" s="26"/>
    </row>
    <row collapsed="false" customFormat="false" customHeight="false" hidden="false" ht="12.1" outlineLevel="0" r="277">
      <c r="A277" s="25" t="n">
        <v>45027.491701389</v>
      </c>
      <c r="B277" s="26" t="s">
        <v>129</v>
      </c>
      <c r="C277" s="26" t="s">
        <v>204</v>
      </c>
      <c r="D277" s="26" t="s">
        <v>121</v>
      </c>
      <c r="E277" s="26" t="s">
        <v>17</v>
      </c>
      <c r="F277" s="26" t="s">
        <v>19</v>
      </c>
      <c r="G277" s="27" t="n">
        <v>-50</v>
      </c>
      <c r="H277" s="28" t="n">
        <v>42.1</v>
      </c>
      <c r="I277" s="28" t="n">
        <v>2105</v>
      </c>
      <c r="J277" s="28" t="n">
        <v>0</v>
      </c>
      <c r="K277" s="28" t="n">
        <v>-1.05</v>
      </c>
      <c r="L277" s="28" t="n">
        <v>-0</v>
      </c>
      <c r="M277" s="6" t="s">
        <f>=I277+J277+K277+L277</f>
      </c>
      <c r="N277" s="26"/>
    </row>
    <row collapsed="false" customFormat="false" customHeight="false" hidden="false" ht="12.1" outlineLevel="0" r="278">
      <c r="A278" s="20" t="n">
        <v>45027.668946759</v>
      </c>
      <c r="B278" s="16" t="s">
        <v>146</v>
      </c>
      <c r="C278" s="16" t="s">
        <v>223</v>
      </c>
      <c r="D278" s="16" t="s">
        <v>120</v>
      </c>
      <c r="E278" s="16" t="s">
        <v>17</v>
      </c>
      <c r="F278" s="16" t="s">
        <v>19</v>
      </c>
      <c r="G278" s="7" t="n">
        <v>5</v>
      </c>
      <c r="H278" s="6" t="n">
        <v>607.5</v>
      </c>
      <c r="I278" s="6" t="n">
        <v>-3037.5</v>
      </c>
      <c r="J278" s="6" t="n">
        <v>-0</v>
      </c>
      <c r="K278" s="6" t="n">
        <v>-1.52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45027.740949074</v>
      </c>
      <c r="B279" s="16" t="s">
        <v>30</v>
      </c>
      <c r="C279" s="16" t="s">
        <v>215</v>
      </c>
      <c r="D279" s="16" t="s">
        <v>120</v>
      </c>
      <c r="E279" s="16" t="s">
        <v>17</v>
      </c>
      <c r="F279" s="16" t="s">
        <v>19</v>
      </c>
      <c r="G279" s="7" t="n">
        <v>10</v>
      </c>
      <c r="H279" s="6" t="n">
        <v>111.2</v>
      </c>
      <c r="I279" s="6" t="n">
        <v>-1112</v>
      </c>
      <c r="J279" s="6" t="n">
        <v>-0</v>
      </c>
      <c r="K279" s="6" t="n">
        <v>-0.56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45027.771365741</v>
      </c>
      <c r="B280" s="16" t="s">
        <v>137</v>
      </c>
      <c r="C280" s="16" t="s">
        <v>212</v>
      </c>
      <c r="D280" s="16" t="s">
        <v>120</v>
      </c>
      <c r="E280" s="16" t="s">
        <v>17</v>
      </c>
      <c r="F280" s="16" t="s">
        <v>19</v>
      </c>
      <c r="G280" s="7" t="n">
        <v>1</v>
      </c>
      <c r="H280" s="6" t="n">
        <v>4556</v>
      </c>
      <c r="I280" s="6" t="n">
        <v>-4556</v>
      </c>
      <c r="J280" s="6" t="n">
        <v>-0</v>
      </c>
      <c r="K280" s="6" t="n">
        <v>-2.28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5" t="n">
        <v>45029.644270833</v>
      </c>
      <c r="B281" s="26" t="s">
        <v>144</v>
      </c>
      <c r="C281" s="26" t="s">
        <v>221</v>
      </c>
      <c r="D281" s="26" t="s">
        <v>121</v>
      </c>
      <c r="E281" s="26" t="s">
        <v>17</v>
      </c>
      <c r="F281" s="26" t="s">
        <v>19</v>
      </c>
      <c r="G281" s="27" t="n">
        <v>-2000</v>
      </c>
      <c r="H281" s="28" t="n">
        <v>1.93</v>
      </c>
      <c r="I281" s="28" t="n">
        <v>3860</v>
      </c>
      <c r="J281" s="28" t="n">
        <v>0</v>
      </c>
      <c r="K281" s="28" t="n">
        <v>-1.93</v>
      </c>
      <c r="L281" s="28" t="n">
        <v>-0</v>
      </c>
      <c r="M281" s="6" t="s">
        <f>=I281+J281+K281+L281</f>
      </c>
      <c r="N281" s="26"/>
    </row>
    <row collapsed="false" customFormat="false" customHeight="false" hidden="false" ht="12.1" outlineLevel="0" r="282">
      <c r="A282" s="20" t="n">
        <v>45030.502662037</v>
      </c>
      <c r="B282" s="16" t="s">
        <v>21</v>
      </c>
      <c r="C282" s="16" t="s">
        <v>198</v>
      </c>
      <c r="D282" s="16" t="s">
        <v>120</v>
      </c>
      <c r="E282" s="16" t="s">
        <v>17</v>
      </c>
      <c r="F282" s="16" t="s">
        <v>19</v>
      </c>
      <c r="G282" s="7" t="n">
        <v>1</v>
      </c>
      <c r="H282" s="6" t="n">
        <v>4581</v>
      </c>
      <c r="I282" s="6" t="n">
        <v>-4581</v>
      </c>
      <c r="J282" s="6" t="n">
        <v>-0</v>
      </c>
      <c r="K282" s="6" t="n">
        <v>-2.29</v>
      </c>
      <c r="L282" s="6" t="n">
        <v>-0</v>
      </c>
      <c r="M282" s="6" t="s">
        <f>=I282+J282+K282+L282</f>
      </c>
      <c r="N282" s="16"/>
    </row>
    <row collapsed="false" customFormat="false" customHeight="false" hidden="false" ht="12.1" outlineLevel="0" r="283">
      <c r="A283" s="25" t="n">
        <v>45034.466493056</v>
      </c>
      <c r="B283" s="26" t="s">
        <v>137</v>
      </c>
      <c r="C283" s="26" t="s">
        <v>212</v>
      </c>
      <c r="D283" s="26" t="s">
        <v>121</v>
      </c>
      <c r="E283" s="26" t="s">
        <v>17</v>
      </c>
      <c r="F283" s="26" t="s">
        <v>19</v>
      </c>
      <c r="G283" s="27" t="n">
        <v>-1</v>
      </c>
      <c r="H283" s="28" t="n">
        <v>4770</v>
      </c>
      <c r="I283" s="28" t="n">
        <v>4770</v>
      </c>
      <c r="J283" s="28" t="n">
        <v>0</v>
      </c>
      <c r="K283" s="28" t="n">
        <v>-2.39</v>
      </c>
      <c r="L283" s="28" t="n">
        <v>-0</v>
      </c>
      <c r="M283" s="6" t="s">
        <f>=I283+J283+K283+L283</f>
      </c>
      <c r="N283" s="26"/>
    </row>
    <row collapsed="false" customFormat="false" customHeight="false" hidden="false" ht="12.1" outlineLevel="0" r="284">
      <c r="A284" s="25" t="n">
        <v>45034.543981481</v>
      </c>
      <c r="B284" s="26" t="s">
        <v>24</v>
      </c>
      <c r="C284" s="26" t="s">
        <v>197</v>
      </c>
      <c r="D284" s="26" t="s">
        <v>121</v>
      </c>
      <c r="E284" s="26" t="s">
        <v>17</v>
      </c>
      <c r="F284" s="26" t="s">
        <v>19</v>
      </c>
      <c r="G284" s="27" t="n">
        <v>-40</v>
      </c>
      <c r="H284" s="28" t="n">
        <v>133.8</v>
      </c>
      <c r="I284" s="28" t="n">
        <v>5352</v>
      </c>
      <c r="J284" s="28" t="n">
        <v>0</v>
      </c>
      <c r="K284" s="28" t="n">
        <v>-2.68</v>
      </c>
      <c r="L284" s="28" t="n">
        <v>-0</v>
      </c>
      <c r="M284" s="6" t="s">
        <f>=I284+J284+K284+L284</f>
      </c>
      <c r="N284" s="26"/>
    </row>
    <row collapsed="false" customFormat="false" customHeight="false" hidden="false" ht="12.1" outlineLevel="0" r="285">
      <c r="A285" s="25" t="n">
        <v>45035.471967593</v>
      </c>
      <c r="B285" s="26" t="s">
        <v>24</v>
      </c>
      <c r="C285" s="26" t="s">
        <v>197</v>
      </c>
      <c r="D285" s="26" t="s">
        <v>121</v>
      </c>
      <c r="E285" s="26" t="s">
        <v>17</v>
      </c>
      <c r="F285" s="26" t="s">
        <v>19</v>
      </c>
      <c r="G285" s="27" t="n">
        <v>-20</v>
      </c>
      <c r="H285" s="28" t="n">
        <v>139.7</v>
      </c>
      <c r="I285" s="28" t="n">
        <v>2794</v>
      </c>
      <c r="J285" s="28" t="n">
        <v>0</v>
      </c>
      <c r="K285" s="28" t="n">
        <v>-1.4</v>
      </c>
      <c r="L285" s="28" t="n">
        <v>-0</v>
      </c>
      <c r="M285" s="6" t="s">
        <f>=I285+J285+K285+L285</f>
      </c>
      <c r="N285" s="26"/>
    </row>
    <row collapsed="false" customFormat="false" customHeight="false" hidden="false" ht="12.1" outlineLevel="0" r="286">
      <c r="A286" s="20" t="n">
        <v>45035.65119213</v>
      </c>
      <c r="B286" s="16" t="s">
        <v>21</v>
      </c>
      <c r="C286" s="16" t="s">
        <v>198</v>
      </c>
      <c r="D286" s="16" t="s">
        <v>120</v>
      </c>
      <c r="E286" s="16" t="s">
        <v>17</v>
      </c>
      <c r="F286" s="16" t="s">
        <v>19</v>
      </c>
      <c r="G286" s="7" t="n">
        <v>1</v>
      </c>
      <c r="H286" s="6" t="n">
        <v>4564</v>
      </c>
      <c r="I286" s="6" t="n">
        <v>-4564</v>
      </c>
      <c r="J286" s="6" t="n">
        <v>-0</v>
      </c>
      <c r="K286" s="6" t="n">
        <v>-2.28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0" t="n">
        <v>45035.701527778</v>
      </c>
      <c r="B287" s="16" t="s">
        <v>24</v>
      </c>
      <c r="C287" s="16" t="s">
        <v>197</v>
      </c>
      <c r="D287" s="16" t="s">
        <v>120</v>
      </c>
      <c r="E287" s="16" t="s">
        <v>17</v>
      </c>
      <c r="F287" s="16" t="s">
        <v>19</v>
      </c>
      <c r="G287" s="7" t="n">
        <v>10</v>
      </c>
      <c r="H287" s="6" t="n">
        <v>135.9</v>
      </c>
      <c r="I287" s="6" t="n">
        <v>-1359</v>
      </c>
      <c r="J287" s="6" t="n">
        <v>-0</v>
      </c>
      <c r="K287" s="6" t="n">
        <v>-0.68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0" t="n">
        <v>45035.705451389</v>
      </c>
      <c r="B288" s="16" t="s">
        <v>30</v>
      </c>
      <c r="C288" s="16" t="s">
        <v>215</v>
      </c>
      <c r="D288" s="16" t="s">
        <v>120</v>
      </c>
      <c r="E288" s="16" t="s">
        <v>17</v>
      </c>
      <c r="F288" s="16" t="s">
        <v>19</v>
      </c>
      <c r="G288" s="7" t="n">
        <v>20</v>
      </c>
      <c r="H288" s="6" t="n">
        <v>110.45</v>
      </c>
      <c r="I288" s="6" t="n">
        <v>-2209</v>
      </c>
      <c r="J288" s="6" t="n">
        <v>-0</v>
      </c>
      <c r="K288" s="6" t="n">
        <v>-1.1</v>
      </c>
      <c r="L288" s="6" t="n">
        <v>-0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45035.774953704</v>
      </c>
      <c r="B289" s="16" t="s">
        <v>144</v>
      </c>
      <c r="C289" s="16" t="s">
        <v>221</v>
      </c>
      <c r="D289" s="16" t="s">
        <v>120</v>
      </c>
      <c r="E289" s="16" t="s">
        <v>17</v>
      </c>
      <c r="F289" s="16" t="s">
        <v>19</v>
      </c>
      <c r="G289" s="7" t="n">
        <v>2000</v>
      </c>
      <c r="H289" s="6" t="n">
        <v>1.891</v>
      </c>
      <c r="I289" s="6" t="n">
        <v>-3782</v>
      </c>
      <c r="J289" s="6" t="n">
        <v>-0</v>
      </c>
      <c r="K289" s="6" t="n">
        <v>-1.89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45036.493877315</v>
      </c>
      <c r="B290" s="16" t="s">
        <v>24</v>
      </c>
      <c r="C290" s="16" t="s">
        <v>197</v>
      </c>
      <c r="D290" s="16" t="s">
        <v>120</v>
      </c>
      <c r="E290" s="16" t="s">
        <v>17</v>
      </c>
      <c r="F290" s="16" t="s">
        <v>19</v>
      </c>
      <c r="G290" s="7" t="n">
        <v>10</v>
      </c>
      <c r="H290" s="6" t="n">
        <v>135.72</v>
      </c>
      <c r="I290" s="6" t="n">
        <v>-1357.2</v>
      </c>
      <c r="J290" s="6" t="n">
        <v>-0</v>
      </c>
      <c r="K290" s="6" t="n">
        <v>-0.68</v>
      </c>
      <c r="L290" s="6" t="n">
        <v>-0</v>
      </c>
      <c r="M290" s="6" t="s">
        <f>=I290+J290+K290+L290</f>
      </c>
      <c r="N290" s="16"/>
    </row>
    <row collapsed="false" customFormat="false" customHeight="false" hidden="false" ht="12.1" outlineLevel="0" r="291">
      <c r="A291" s="25" t="n">
        <v>45036.63443287</v>
      </c>
      <c r="B291" s="26" t="s">
        <v>24</v>
      </c>
      <c r="C291" s="26" t="s">
        <v>197</v>
      </c>
      <c r="D291" s="26" t="s">
        <v>121</v>
      </c>
      <c r="E291" s="26" t="s">
        <v>17</v>
      </c>
      <c r="F291" s="26" t="s">
        <v>19</v>
      </c>
      <c r="G291" s="27" t="n">
        <v>-20</v>
      </c>
      <c r="H291" s="28" t="n">
        <v>138.1</v>
      </c>
      <c r="I291" s="28" t="n">
        <v>2762</v>
      </c>
      <c r="J291" s="28" t="n">
        <v>0</v>
      </c>
      <c r="K291" s="28" t="n">
        <v>-1.38</v>
      </c>
      <c r="L291" s="28" t="n">
        <v>-0</v>
      </c>
      <c r="M291" s="6" t="s">
        <f>=I291+J291+K291+L291</f>
      </c>
      <c r="N291" s="26"/>
    </row>
    <row collapsed="false" customFormat="false" customHeight="false" hidden="false" ht="12.1" outlineLevel="0" r="292">
      <c r="A292" s="25" t="n">
        <v>45040.454328704</v>
      </c>
      <c r="B292" s="26" t="s">
        <v>144</v>
      </c>
      <c r="C292" s="26" t="s">
        <v>221</v>
      </c>
      <c r="D292" s="26" t="s">
        <v>121</v>
      </c>
      <c r="E292" s="26" t="s">
        <v>17</v>
      </c>
      <c r="F292" s="26" t="s">
        <v>19</v>
      </c>
      <c r="G292" s="27" t="n">
        <v>-2000</v>
      </c>
      <c r="H292" s="28" t="n">
        <v>1.984</v>
      </c>
      <c r="I292" s="28" t="n">
        <v>3968</v>
      </c>
      <c r="J292" s="28" t="n">
        <v>0</v>
      </c>
      <c r="K292" s="28" t="n">
        <v>-1.98</v>
      </c>
      <c r="L292" s="28" t="n">
        <v>-0</v>
      </c>
      <c r="M292" s="6" t="s">
        <f>=I292+J292+K292+L292</f>
      </c>
      <c r="N292" s="26"/>
    </row>
    <row collapsed="false" customFormat="false" customHeight="false" hidden="false" ht="12.1" outlineLevel="0" r="293">
      <c r="A293" s="20" t="n">
        <v>45040.642824074</v>
      </c>
      <c r="B293" s="16" t="s">
        <v>144</v>
      </c>
      <c r="C293" s="16" t="s">
        <v>221</v>
      </c>
      <c r="D293" s="16" t="s">
        <v>120</v>
      </c>
      <c r="E293" s="16" t="s">
        <v>17</v>
      </c>
      <c r="F293" s="16" t="s">
        <v>19</v>
      </c>
      <c r="G293" s="7" t="n">
        <v>2000</v>
      </c>
      <c r="H293" s="6" t="n">
        <v>1.945</v>
      </c>
      <c r="I293" s="6" t="n">
        <v>-3890</v>
      </c>
      <c r="J293" s="6" t="n">
        <v>-0</v>
      </c>
      <c r="K293" s="6" t="n">
        <v>-1.95</v>
      </c>
      <c r="L293" s="6" t="n">
        <v>-0</v>
      </c>
      <c r="M293" s="6" t="s">
        <f>=I293+J293+K293+L293</f>
      </c>
      <c r="N293" s="16"/>
    </row>
    <row collapsed="false" customFormat="false" customHeight="false" hidden="false" ht="12.1" outlineLevel="0" r="294">
      <c r="A294" s="25" t="n">
        <v>45042.417986111</v>
      </c>
      <c r="B294" s="26" t="s">
        <v>144</v>
      </c>
      <c r="C294" s="26" t="s">
        <v>221</v>
      </c>
      <c r="D294" s="26" t="s">
        <v>121</v>
      </c>
      <c r="E294" s="26" t="s">
        <v>17</v>
      </c>
      <c r="F294" s="26" t="s">
        <v>19</v>
      </c>
      <c r="G294" s="27" t="n">
        <v>-4000</v>
      </c>
      <c r="H294" s="28" t="n">
        <v>2.1985</v>
      </c>
      <c r="I294" s="28" t="n">
        <v>8794</v>
      </c>
      <c r="J294" s="28" t="n">
        <v>0</v>
      </c>
      <c r="K294" s="28" t="n">
        <v>-5.72</v>
      </c>
      <c r="L294" s="28" t="n">
        <v>-0</v>
      </c>
      <c r="M294" s="6" t="s">
        <f>=I294+J294+K294+L294</f>
      </c>
      <c r="N294" s="26"/>
    </row>
    <row collapsed="false" customFormat="false" customHeight="false" hidden="false" ht="12.1" outlineLevel="0" r="295">
      <c r="A295" s="20" t="n">
        <v>45042.738217593</v>
      </c>
      <c r="B295" s="16" t="s">
        <v>24</v>
      </c>
      <c r="C295" s="16" t="s">
        <v>197</v>
      </c>
      <c r="D295" s="16" t="s">
        <v>120</v>
      </c>
      <c r="E295" s="16" t="s">
        <v>17</v>
      </c>
      <c r="F295" s="16" t="s">
        <v>19</v>
      </c>
      <c r="G295" s="7" t="n">
        <v>10</v>
      </c>
      <c r="H295" s="6" t="n">
        <v>136.8</v>
      </c>
      <c r="I295" s="6" t="n">
        <v>-1368</v>
      </c>
      <c r="J295" s="6" t="n">
        <v>-0</v>
      </c>
      <c r="K295" s="6" t="n">
        <v>-0.68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0" t="n">
        <v>45042.761608796</v>
      </c>
      <c r="B296" s="16" t="s">
        <v>129</v>
      </c>
      <c r="C296" s="16" t="s">
        <v>204</v>
      </c>
      <c r="D296" s="16" t="s">
        <v>120</v>
      </c>
      <c r="E296" s="16" t="s">
        <v>17</v>
      </c>
      <c r="F296" s="16" t="s">
        <v>19</v>
      </c>
      <c r="G296" s="7" t="n">
        <v>50</v>
      </c>
      <c r="H296" s="6" t="n">
        <v>41.66</v>
      </c>
      <c r="I296" s="6" t="n">
        <v>-2083</v>
      </c>
      <c r="J296" s="6" t="n">
        <v>-0</v>
      </c>
      <c r="K296" s="6" t="n">
        <v>-1.04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45043.507118056</v>
      </c>
      <c r="B297" s="16" t="s">
        <v>30</v>
      </c>
      <c r="C297" s="16" t="s">
        <v>215</v>
      </c>
      <c r="D297" s="16" t="s">
        <v>120</v>
      </c>
      <c r="E297" s="16" t="s">
        <v>17</v>
      </c>
      <c r="F297" s="16" t="s">
        <v>19</v>
      </c>
      <c r="G297" s="7" t="n">
        <v>20</v>
      </c>
      <c r="H297" s="6" t="n">
        <v>110.7</v>
      </c>
      <c r="I297" s="6" t="n">
        <v>-2214</v>
      </c>
      <c r="J297" s="6" t="n">
        <v>-0</v>
      </c>
      <c r="K297" s="6" t="n">
        <v>-1.11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45043.721180556</v>
      </c>
      <c r="B298" s="16" t="s">
        <v>129</v>
      </c>
      <c r="C298" s="16" t="s">
        <v>204</v>
      </c>
      <c r="D298" s="16" t="s">
        <v>120</v>
      </c>
      <c r="E298" s="16" t="s">
        <v>17</v>
      </c>
      <c r="F298" s="16" t="s">
        <v>19</v>
      </c>
      <c r="G298" s="7" t="n">
        <v>50</v>
      </c>
      <c r="H298" s="6" t="n">
        <v>40.97</v>
      </c>
      <c r="I298" s="6" t="n">
        <v>-2048.5</v>
      </c>
      <c r="J298" s="6" t="n">
        <v>-0</v>
      </c>
      <c r="K298" s="6" t="n">
        <v>-1.02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0" t="n">
        <v>45044.461805556</v>
      </c>
      <c r="B299" s="16" t="s">
        <v>129</v>
      </c>
      <c r="C299" s="16" t="s">
        <v>204</v>
      </c>
      <c r="D299" s="16" t="s">
        <v>120</v>
      </c>
      <c r="E299" s="16" t="s">
        <v>17</v>
      </c>
      <c r="F299" s="16" t="s">
        <v>19</v>
      </c>
      <c r="G299" s="7" t="n">
        <v>100</v>
      </c>
      <c r="H299" s="6" t="n">
        <v>41.205</v>
      </c>
      <c r="I299" s="6" t="n">
        <v>-4120.5</v>
      </c>
      <c r="J299" s="6" t="n">
        <v>-0</v>
      </c>
      <c r="K299" s="6" t="n">
        <v>-2.06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45044.626388889</v>
      </c>
      <c r="B300" s="16" t="s">
        <v>21</v>
      </c>
      <c r="C300" s="16" t="s">
        <v>198</v>
      </c>
      <c r="D300" s="16" t="s">
        <v>120</v>
      </c>
      <c r="E300" s="16" t="s">
        <v>17</v>
      </c>
      <c r="F300" s="16" t="s">
        <v>19</v>
      </c>
      <c r="G300" s="7" t="n">
        <v>1</v>
      </c>
      <c r="H300" s="6" t="n">
        <v>4650</v>
      </c>
      <c r="I300" s="6" t="n">
        <v>-4650</v>
      </c>
      <c r="J300" s="6" t="n">
        <v>-0</v>
      </c>
      <c r="K300" s="6" t="n">
        <v>-2.33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0" t="n">
        <v>45044.891388889</v>
      </c>
      <c r="B301" s="16" t="s">
        <v>144</v>
      </c>
      <c r="C301" s="16" t="s">
        <v>221</v>
      </c>
      <c r="D301" s="16" t="s">
        <v>120</v>
      </c>
      <c r="E301" s="16" t="s">
        <v>17</v>
      </c>
      <c r="F301" s="16" t="s">
        <v>19</v>
      </c>
      <c r="G301" s="7" t="n">
        <v>2000</v>
      </c>
      <c r="H301" s="6" t="n">
        <v>1.98</v>
      </c>
      <c r="I301" s="6" t="n">
        <v>-3960</v>
      </c>
      <c r="J301" s="6" t="n">
        <v>-0</v>
      </c>
      <c r="K301" s="6" t="n">
        <v>-1.98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0" t="n">
        <v>45044.991793981</v>
      </c>
      <c r="B302" s="16" t="s">
        <v>141</v>
      </c>
      <c r="C302" s="16" t="s">
        <v>217</v>
      </c>
      <c r="D302" s="16" t="s">
        <v>120</v>
      </c>
      <c r="E302" s="16" t="s">
        <v>17</v>
      </c>
      <c r="F302" s="16" t="s">
        <v>19</v>
      </c>
      <c r="G302" s="7" t="n">
        <v>1</v>
      </c>
      <c r="H302" s="6" t="n">
        <v>14574</v>
      </c>
      <c r="I302" s="6" t="n">
        <v>-14574</v>
      </c>
      <c r="J302" s="6" t="n">
        <v>-0</v>
      </c>
      <c r="K302" s="6" t="n">
        <v>-7.29</v>
      </c>
      <c r="L302" s="6" t="n">
        <v>-0</v>
      </c>
      <c r="M302" s="6" t="s">
        <f>=I302+J302+K302+L302</f>
      </c>
      <c r="N302" s="16"/>
    </row>
    <row collapsed="false" customFormat="false" customHeight="false" hidden="false" ht="12.1" outlineLevel="0" r="303">
      <c r="A303" s="20" t="n">
        <v>45048.478263889</v>
      </c>
      <c r="B303" s="16" t="s">
        <v>144</v>
      </c>
      <c r="C303" s="16" t="s">
        <v>221</v>
      </c>
      <c r="D303" s="16" t="s">
        <v>120</v>
      </c>
      <c r="E303" s="16" t="s">
        <v>17</v>
      </c>
      <c r="F303" s="16" t="s">
        <v>19</v>
      </c>
      <c r="G303" s="7" t="n">
        <v>6000</v>
      </c>
      <c r="H303" s="6" t="n">
        <v>1.8753333333333</v>
      </c>
      <c r="I303" s="6" t="n">
        <v>-11252</v>
      </c>
      <c r="J303" s="6" t="n">
        <v>-0</v>
      </c>
      <c r="K303" s="6" t="n">
        <v>-5.63</v>
      </c>
      <c r="L303" s="6" t="n">
        <v>-0</v>
      </c>
      <c r="M303" s="6" t="s">
        <f>=I303+J303+K303+L303</f>
      </c>
      <c r="N303" s="16"/>
    </row>
    <row collapsed="false" customFormat="false" customHeight="false" hidden="false" ht="12.1" outlineLevel="0" r="304">
      <c r="A304" s="20" t="n">
        <v>45048.523599537</v>
      </c>
      <c r="B304" s="16" t="s">
        <v>24</v>
      </c>
      <c r="C304" s="16" t="s">
        <v>197</v>
      </c>
      <c r="D304" s="16" t="s">
        <v>120</v>
      </c>
      <c r="E304" s="16" t="s">
        <v>17</v>
      </c>
      <c r="F304" s="16" t="s">
        <v>19</v>
      </c>
      <c r="G304" s="7" t="n">
        <v>20</v>
      </c>
      <c r="H304" s="6" t="n">
        <v>133.63</v>
      </c>
      <c r="I304" s="6" t="n">
        <v>-2672.6</v>
      </c>
      <c r="J304" s="6" t="n">
        <v>-0</v>
      </c>
      <c r="K304" s="6" t="n">
        <v>-1.33</v>
      </c>
      <c r="L304" s="6" t="n">
        <v>-0</v>
      </c>
      <c r="M304" s="6" t="s">
        <f>=I304+J304+K304+L304</f>
      </c>
      <c r="N304" s="16"/>
    </row>
    <row collapsed="false" customFormat="false" customHeight="false" hidden="false" ht="12.1" outlineLevel="0" r="305">
      <c r="A305" s="20" t="n">
        <v>45048.565219907</v>
      </c>
      <c r="B305" s="16" t="s">
        <v>146</v>
      </c>
      <c r="C305" s="16" t="s">
        <v>223</v>
      </c>
      <c r="D305" s="16" t="s">
        <v>120</v>
      </c>
      <c r="E305" s="16" t="s">
        <v>17</v>
      </c>
      <c r="F305" s="16" t="s">
        <v>19</v>
      </c>
      <c r="G305" s="7" t="n">
        <v>15</v>
      </c>
      <c r="H305" s="6" t="n">
        <v>574.66666666667</v>
      </c>
      <c r="I305" s="6" t="n">
        <v>-8620</v>
      </c>
      <c r="J305" s="6" t="n">
        <v>-0</v>
      </c>
      <c r="K305" s="6" t="n">
        <v>-4.32</v>
      </c>
      <c r="L305" s="6" t="n">
        <v>-0</v>
      </c>
      <c r="M305" s="6" t="s">
        <f>=I305+J305+K305+L305</f>
      </c>
      <c r="N305" s="16"/>
    </row>
    <row collapsed="false" customFormat="false" customHeight="false" hidden="false" ht="12.1" outlineLevel="0" r="306">
      <c r="A306" s="20" t="n">
        <v>45048.731215278</v>
      </c>
      <c r="B306" s="16" t="s">
        <v>127</v>
      </c>
      <c r="C306" s="16" t="s">
        <v>201</v>
      </c>
      <c r="D306" s="16" t="s">
        <v>120</v>
      </c>
      <c r="E306" s="16" t="s">
        <v>17</v>
      </c>
      <c r="F306" s="16" t="s">
        <v>19</v>
      </c>
      <c r="G306" s="7" t="n">
        <v>20</v>
      </c>
      <c r="H306" s="6" t="n">
        <v>177.09</v>
      </c>
      <c r="I306" s="6" t="n">
        <v>-3541.8</v>
      </c>
      <c r="J306" s="6" t="n">
        <v>-0</v>
      </c>
      <c r="K306" s="6" t="n">
        <v>-1.77</v>
      </c>
      <c r="L306" s="6" t="n">
        <v>-0</v>
      </c>
      <c r="M306" s="6" t="s">
        <f>=I306+J306+K306+L306</f>
      </c>
      <c r="N306" s="16"/>
    </row>
    <row collapsed="false" customFormat="false" customHeight="false" hidden="false" ht="12.1" outlineLevel="0" r="307">
      <c r="A307" s="20" t="n">
        <v>45048.768993056</v>
      </c>
      <c r="B307" s="16" t="s">
        <v>30</v>
      </c>
      <c r="C307" s="16" t="s">
        <v>215</v>
      </c>
      <c r="D307" s="16" t="s">
        <v>120</v>
      </c>
      <c r="E307" s="16" t="s">
        <v>17</v>
      </c>
      <c r="F307" s="16" t="s">
        <v>19</v>
      </c>
      <c r="G307" s="7" t="n">
        <v>20</v>
      </c>
      <c r="H307" s="6" t="n">
        <v>108.38</v>
      </c>
      <c r="I307" s="6" t="n">
        <v>-2167.6</v>
      </c>
      <c r="J307" s="6" t="n">
        <v>-0</v>
      </c>
      <c r="K307" s="6" t="n">
        <v>-1.08</v>
      </c>
      <c r="L307" s="6" t="n">
        <v>-0</v>
      </c>
      <c r="M307" s="6" t="s">
        <f>=I307+J307+K307+L307</f>
      </c>
      <c r="N307" s="16"/>
    </row>
    <row collapsed="false" customFormat="false" customHeight="false" hidden="false" ht="12.1" outlineLevel="0" r="308">
      <c r="A308" s="20" t="n">
        <v>45049.453564815</v>
      </c>
      <c r="B308" s="16" t="s">
        <v>129</v>
      </c>
      <c r="C308" s="16" t="s">
        <v>204</v>
      </c>
      <c r="D308" s="16" t="s">
        <v>120</v>
      </c>
      <c r="E308" s="16" t="s">
        <v>17</v>
      </c>
      <c r="F308" s="16" t="s">
        <v>19</v>
      </c>
      <c r="G308" s="7" t="n">
        <v>50</v>
      </c>
      <c r="H308" s="6" t="n">
        <v>39.42</v>
      </c>
      <c r="I308" s="6" t="n">
        <v>-1971</v>
      </c>
      <c r="J308" s="6" t="n">
        <v>-0</v>
      </c>
      <c r="K308" s="6" t="n">
        <v>-0.98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0" t="n">
        <v>45049.650266204</v>
      </c>
      <c r="B309" s="16" t="s">
        <v>127</v>
      </c>
      <c r="C309" s="16" t="s">
        <v>201</v>
      </c>
      <c r="D309" s="16" t="s">
        <v>120</v>
      </c>
      <c r="E309" s="16" t="s">
        <v>17</v>
      </c>
      <c r="F309" s="16" t="s">
        <v>19</v>
      </c>
      <c r="G309" s="7" t="n">
        <v>10</v>
      </c>
      <c r="H309" s="6" t="n">
        <v>175.19</v>
      </c>
      <c r="I309" s="6" t="n">
        <v>-1751.9</v>
      </c>
      <c r="J309" s="6" t="n">
        <v>-0</v>
      </c>
      <c r="K309" s="6" t="n">
        <v>-0.88</v>
      </c>
      <c r="L309" s="6" t="n">
        <v>-0</v>
      </c>
      <c r="M309" s="6" t="s">
        <f>=I309+J309+K309+L309</f>
      </c>
      <c r="N309" s="16"/>
    </row>
    <row collapsed="false" customFormat="false" customHeight="false" hidden="false" ht="12.1" outlineLevel="0" r="310">
      <c r="A310" s="20" t="n">
        <v>45049.72630787</v>
      </c>
      <c r="B310" s="16" t="s">
        <v>147</v>
      </c>
      <c r="C310" s="16" t="s">
        <v>224</v>
      </c>
      <c r="D310" s="16" t="s">
        <v>120</v>
      </c>
      <c r="E310" s="16" t="s">
        <v>17</v>
      </c>
      <c r="F310" s="16" t="s">
        <v>19</v>
      </c>
      <c r="G310" s="7" t="n">
        <v>10</v>
      </c>
      <c r="H310" s="6" t="n">
        <v>276.45</v>
      </c>
      <c r="I310" s="6" t="n">
        <v>-2764.5</v>
      </c>
      <c r="J310" s="6" t="n">
        <v>-0</v>
      </c>
      <c r="K310" s="6" t="n">
        <v>-1.38</v>
      </c>
      <c r="L310" s="6" t="n">
        <v>-0</v>
      </c>
      <c r="M310" s="6" t="s">
        <f>=I310+J310+K310+L310</f>
      </c>
      <c r="N310" s="16"/>
    </row>
    <row collapsed="false" customFormat="false" customHeight="false" hidden="false" ht="12.1" outlineLevel="0" r="311">
      <c r="A311" s="20" t="n">
        <v>45049.807268519</v>
      </c>
      <c r="B311" s="16" t="s">
        <v>24</v>
      </c>
      <c r="C311" s="16" t="s">
        <v>197</v>
      </c>
      <c r="D311" s="16" t="s">
        <v>120</v>
      </c>
      <c r="E311" s="16" t="s">
        <v>17</v>
      </c>
      <c r="F311" s="16" t="s">
        <v>19</v>
      </c>
      <c r="G311" s="7" t="n">
        <v>20</v>
      </c>
      <c r="H311" s="6" t="n">
        <v>128.8</v>
      </c>
      <c r="I311" s="6" t="n">
        <v>-2576</v>
      </c>
      <c r="J311" s="6" t="n">
        <v>-0</v>
      </c>
      <c r="K311" s="6" t="n">
        <v>-1.29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5" t="n">
        <v>45050.459965278</v>
      </c>
      <c r="B312" s="26" t="s">
        <v>24</v>
      </c>
      <c r="C312" s="26" t="s">
        <v>197</v>
      </c>
      <c r="D312" s="26" t="s">
        <v>121</v>
      </c>
      <c r="E312" s="26" t="s">
        <v>17</v>
      </c>
      <c r="F312" s="26" t="s">
        <v>19</v>
      </c>
      <c r="G312" s="27" t="n">
        <v>-20</v>
      </c>
      <c r="H312" s="28" t="n">
        <v>130.24</v>
      </c>
      <c r="I312" s="28" t="n">
        <v>2604.8</v>
      </c>
      <c r="J312" s="28" t="n">
        <v>0</v>
      </c>
      <c r="K312" s="28" t="n">
        <v>-1.3</v>
      </c>
      <c r="L312" s="28" t="n">
        <v>-0</v>
      </c>
      <c r="M312" s="6" t="s">
        <f>=I312+J312+K312+L312</f>
      </c>
      <c r="N312" s="26"/>
    </row>
    <row collapsed="false" customFormat="false" customHeight="false" hidden="false" ht="12.1" outlineLevel="0" r="313">
      <c r="A313" s="20" t="n">
        <v>45050.740081019</v>
      </c>
      <c r="B313" s="16" t="s">
        <v>24</v>
      </c>
      <c r="C313" s="16" t="s">
        <v>197</v>
      </c>
      <c r="D313" s="16" t="s">
        <v>120</v>
      </c>
      <c r="E313" s="16" t="s">
        <v>17</v>
      </c>
      <c r="F313" s="16" t="s">
        <v>19</v>
      </c>
      <c r="G313" s="7" t="n">
        <v>20</v>
      </c>
      <c r="H313" s="6" t="n">
        <v>128.82</v>
      </c>
      <c r="I313" s="6" t="n">
        <v>-2576.4</v>
      </c>
      <c r="J313" s="6" t="n">
        <v>-0</v>
      </c>
      <c r="K313" s="6" t="n">
        <v>-1.29</v>
      </c>
      <c r="L313" s="6" t="n">
        <v>-0</v>
      </c>
      <c r="M313" s="6" t="s">
        <f>=I313+J313+K313+L313</f>
      </c>
      <c r="N313" s="16"/>
    </row>
    <row collapsed="false" customFormat="false" customHeight="false" hidden="false" ht="12.1" outlineLevel="0" r="314">
      <c r="A314" s="20" t="n">
        <v>45051.712453704</v>
      </c>
      <c r="B314" s="16" t="s">
        <v>147</v>
      </c>
      <c r="C314" s="16" t="s">
        <v>224</v>
      </c>
      <c r="D314" s="16" t="s">
        <v>120</v>
      </c>
      <c r="E314" s="16" t="s">
        <v>17</v>
      </c>
      <c r="F314" s="16" t="s">
        <v>19</v>
      </c>
      <c r="G314" s="7" t="n">
        <v>20</v>
      </c>
      <c r="H314" s="6" t="n">
        <v>274.3</v>
      </c>
      <c r="I314" s="6" t="n">
        <v>-5486</v>
      </c>
      <c r="J314" s="6" t="n">
        <v>-0</v>
      </c>
      <c r="K314" s="6" t="n">
        <v>-2.74</v>
      </c>
      <c r="L314" s="6" t="n">
        <v>-0</v>
      </c>
      <c r="M314" s="6" t="s">
        <f>=I314+J314+K314+L314</f>
      </c>
      <c r="N314" s="16"/>
    </row>
    <row collapsed="false" customFormat="false" customHeight="false" hidden="false" ht="12.1" outlineLevel="0" r="315">
      <c r="A315" s="25" t="n">
        <v>45051.729398148</v>
      </c>
      <c r="B315" s="26" t="s">
        <v>147</v>
      </c>
      <c r="C315" s="26" t="s">
        <v>224</v>
      </c>
      <c r="D315" s="26" t="s">
        <v>121</v>
      </c>
      <c r="E315" s="26" t="s">
        <v>17</v>
      </c>
      <c r="F315" s="26" t="s">
        <v>19</v>
      </c>
      <c r="G315" s="27" t="n">
        <v>-30</v>
      </c>
      <c r="H315" s="28" t="n">
        <v>275.4</v>
      </c>
      <c r="I315" s="28" t="n">
        <v>8262</v>
      </c>
      <c r="J315" s="28" t="n">
        <v>0</v>
      </c>
      <c r="K315" s="28" t="n">
        <v>-4.13</v>
      </c>
      <c r="L315" s="28" t="n">
        <v>-0</v>
      </c>
      <c r="M315" s="6" t="s">
        <f>=I315+J315+K315+L315</f>
      </c>
      <c r="N315" s="26"/>
    </row>
    <row collapsed="false" customFormat="false" customHeight="false" hidden="false" ht="12.1" outlineLevel="0" r="316">
      <c r="A316" s="20" t="n">
        <v>45054.426319444</v>
      </c>
      <c r="B316" s="16" t="s">
        <v>147</v>
      </c>
      <c r="C316" s="16" t="s">
        <v>224</v>
      </c>
      <c r="D316" s="16" t="s">
        <v>120</v>
      </c>
      <c r="E316" s="16" t="s">
        <v>17</v>
      </c>
      <c r="F316" s="16" t="s">
        <v>19</v>
      </c>
      <c r="G316" s="7" t="n">
        <v>10</v>
      </c>
      <c r="H316" s="6" t="n">
        <v>272.55</v>
      </c>
      <c r="I316" s="6" t="n">
        <v>-2725.5</v>
      </c>
      <c r="J316" s="6" t="n">
        <v>-0</v>
      </c>
      <c r="K316" s="6" t="n">
        <v>-1.36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45054.600694444</v>
      </c>
      <c r="B317" s="16" t="s">
        <v>148</v>
      </c>
      <c r="C317" s="16" t="s">
        <v>225</v>
      </c>
      <c r="D317" s="16" t="s">
        <v>120</v>
      </c>
      <c r="E317" s="16" t="s">
        <v>17</v>
      </c>
      <c r="F317" s="16" t="s">
        <v>19</v>
      </c>
      <c r="G317" s="7" t="n">
        <v>20</v>
      </c>
      <c r="H317" s="6" t="n">
        <v>140.7</v>
      </c>
      <c r="I317" s="6" t="n">
        <v>-2814</v>
      </c>
      <c r="J317" s="6" t="n">
        <v>-0</v>
      </c>
      <c r="K317" s="6" t="n">
        <v>-1.41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5" t="n">
        <v>45057.451574074</v>
      </c>
      <c r="B318" s="26" t="s">
        <v>148</v>
      </c>
      <c r="C318" s="26" t="s">
        <v>225</v>
      </c>
      <c r="D318" s="26" t="s">
        <v>121</v>
      </c>
      <c r="E318" s="26" t="s">
        <v>17</v>
      </c>
      <c r="F318" s="26" t="s">
        <v>19</v>
      </c>
      <c r="G318" s="27" t="n">
        <v>-20</v>
      </c>
      <c r="H318" s="28" t="n">
        <v>149.245</v>
      </c>
      <c r="I318" s="28" t="n">
        <v>2984.9</v>
      </c>
      <c r="J318" s="28" t="n">
        <v>0</v>
      </c>
      <c r="K318" s="28" t="n">
        <v>-1.49</v>
      </c>
      <c r="L318" s="28" t="n">
        <v>-0</v>
      </c>
      <c r="M318" s="6" t="s">
        <f>=I318+J318+K318+L318</f>
      </c>
      <c r="N318" s="26"/>
    </row>
    <row collapsed="false" customFormat="false" customHeight="false" hidden="false" ht="12.1" outlineLevel="0" r="319">
      <c r="A319" s="25" t="n">
        <v>45057.452488426</v>
      </c>
      <c r="B319" s="26" t="s">
        <v>127</v>
      </c>
      <c r="C319" s="26" t="s">
        <v>201</v>
      </c>
      <c r="D319" s="26" t="s">
        <v>121</v>
      </c>
      <c r="E319" s="26" t="s">
        <v>17</v>
      </c>
      <c r="F319" s="26" t="s">
        <v>19</v>
      </c>
      <c r="G319" s="27" t="n">
        <v>-10</v>
      </c>
      <c r="H319" s="28" t="n">
        <v>177.57</v>
      </c>
      <c r="I319" s="28" t="n">
        <v>1775.7</v>
      </c>
      <c r="J319" s="28" t="n">
        <v>0</v>
      </c>
      <c r="K319" s="28" t="n">
        <v>-1.43</v>
      </c>
      <c r="L319" s="28" t="n">
        <v>-0</v>
      </c>
      <c r="M319" s="6" t="s">
        <f>=I319+J319+K319+L319</f>
      </c>
      <c r="N319" s="26"/>
    </row>
    <row collapsed="false" customFormat="false" customHeight="false" hidden="false" ht="12.1" outlineLevel="0" r="320">
      <c r="A320" s="25" t="n">
        <v>45057.462615741</v>
      </c>
      <c r="B320" s="26" t="s">
        <v>147</v>
      </c>
      <c r="C320" s="26" t="s">
        <v>224</v>
      </c>
      <c r="D320" s="26" t="s">
        <v>121</v>
      </c>
      <c r="E320" s="26" t="s">
        <v>17</v>
      </c>
      <c r="F320" s="26" t="s">
        <v>19</v>
      </c>
      <c r="G320" s="27" t="n">
        <v>-10</v>
      </c>
      <c r="H320" s="28" t="n">
        <v>291.8</v>
      </c>
      <c r="I320" s="28" t="n">
        <v>2918</v>
      </c>
      <c r="J320" s="28" t="n">
        <v>0</v>
      </c>
      <c r="K320" s="28" t="n">
        <v>-1.46</v>
      </c>
      <c r="L320" s="28" t="n">
        <v>-0</v>
      </c>
      <c r="M320" s="6" t="s">
        <f>=I320+J320+K320+L320</f>
      </c>
      <c r="N320" s="26"/>
    </row>
    <row collapsed="false" customFormat="false" customHeight="false" hidden="false" ht="12.1" outlineLevel="0" r="321">
      <c r="A321" s="25" t="n">
        <v>45057.48625</v>
      </c>
      <c r="B321" s="26" t="s">
        <v>144</v>
      </c>
      <c r="C321" s="26" t="s">
        <v>221</v>
      </c>
      <c r="D321" s="26" t="s">
        <v>121</v>
      </c>
      <c r="E321" s="26" t="s">
        <v>17</v>
      </c>
      <c r="F321" s="26" t="s">
        <v>19</v>
      </c>
      <c r="G321" s="27" t="n">
        <v>-2000</v>
      </c>
      <c r="H321" s="28" t="n">
        <v>1.936</v>
      </c>
      <c r="I321" s="28" t="n">
        <v>3872</v>
      </c>
      <c r="J321" s="28" t="n">
        <v>0</v>
      </c>
      <c r="K321" s="28" t="n">
        <v>-1.94</v>
      </c>
      <c r="L321" s="28" t="n">
        <v>-0</v>
      </c>
      <c r="M321" s="6" t="s">
        <f>=I321+J321+K321+L321</f>
      </c>
      <c r="N321" s="26"/>
    </row>
    <row collapsed="false" customFormat="false" customHeight="false" hidden="false" ht="12.1" outlineLevel="0" r="322">
      <c r="A322" s="25" t="n">
        <v>45057.490844907</v>
      </c>
      <c r="B322" s="26" t="s">
        <v>146</v>
      </c>
      <c r="C322" s="26" t="s">
        <v>223</v>
      </c>
      <c r="D322" s="26" t="s">
        <v>121</v>
      </c>
      <c r="E322" s="26" t="s">
        <v>17</v>
      </c>
      <c r="F322" s="26" t="s">
        <v>19</v>
      </c>
      <c r="G322" s="27" t="n">
        <v>-5</v>
      </c>
      <c r="H322" s="28" t="n">
        <v>587</v>
      </c>
      <c r="I322" s="28" t="n">
        <v>2935</v>
      </c>
      <c r="J322" s="28" t="n">
        <v>0</v>
      </c>
      <c r="K322" s="28" t="n">
        <v>-1.47</v>
      </c>
      <c r="L322" s="28" t="n">
        <v>-0</v>
      </c>
      <c r="M322" s="6" t="s">
        <f>=I322+J322+K322+L322</f>
      </c>
      <c r="N322" s="26"/>
    </row>
    <row collapsed="false" customFormat="false" customHeight="false" hidden="false" ht="12.1" outlineLevel="0" r="323">
      <c r="A323" s="25" t="n">
        <v>45057.523217593</v>
      </c>
      <c r="B323" s="26" t="s">
        <v>129</v>
      </c>
      <c r="C323" s="26" t="s">
        <v>204</v>
      </c>
      <c r="D323" s="26" t="s">
        <v>121</v>
      </c>
      <c r="E323" s="26" t="s">
        <v>17</v>
      </c>
      <c r="F323" s="26" t="s">
        <v>19</v>
      </c>
      <c r="G323" s="27" t="n">
        <v>-50</v>
      </c>
      <c r="H323" s="28" t="n">
        <v>41.095</v>
      </c>
      <c r="I323" s="28" t="n">
        <v>2054.75</v>
      </c>
      <c r="J323" s="28" t="n">
        <v>0</v>
      </c>
      <c r="K323" s="28" t="n">
        <v>-1.03</v>
      </c>
      <c r="L323" s="28" t="n">
        <v>-0</v>
      </c>
      <c r="M323" s="6" t="s">
        <f>=I323+J323+K323+L323</f>
      </c>
      <c r="N323" s="26"/>
    </row>
    <row collapsed="false" customFormat="false" customHeight="false" hidden="false" ht="12.1" outlineLevel="0" r="324">
      <c r="A324" s="20" t="n">
        <v>45057.619884259</v>
      </c>
      <c r="B324" s="16" t="s">
        <v>146</v>
      </c>
      <c r="C324" s="16" t="s">
        <v>223</v>
      </c>
      <c r="D324" s="16" t="s">
        <v>120</v>
      </c>
      <c r="E324" s="16" t="s">
        <v>17</v>
      </c>
      <c r="F324" s="16" t="s">
        <v>19</v>
      </c>
      <c r="G324" s="7" t="n">
        <v>5</v>
      </c>
      <c r="H324" s="6" t="n">
        <v>578</v>
      </c>
      <c r="I324" s="6" t="n">
        <v>-2890</v>
      </c>
      <c r="J324" s="6" t="n">
        <v>-0</v>
      </c>
      <c r="K324" s="6" t="n">
        <v>-1.45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0" t="n">
        <v>45058.428553241</v>
      </c>
      <c r="B325" s="16" t="s">
        <v>148</v>
      </c>
      <c r="C325" s="16" t="s">
        <v>225</v>
      </c>
      <c r="D325" s="16" t="s">
        <v>120</v>
      </c>
      <c r="E325" s="16" t="s">
        <v>17</v>
      </c>
      <c r="F325" s="16" t="s">
        <v>19</v>
      </c>
      <c r="G325" s="7" t="n">
        <v>20</v>
      </c>
      <c r="H325" s="6" t="n">
        <v>141.9</v>
      </c>
      <c r="I325" s="6" t="n">
        <v>-2838</v>
      </c>
      <c r="J325" s="6" t="n">
        <v>-0</v>
      </c>
      <c r="K325" s="6" t="n">
        <v>-1.42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5" t="n">
        <v>45061.654583333</v>
      </c>
      <c r="B326" s="26" t="s">
        <v>148</v>
      </c>
      <c r="C326" s="26" t="s">
        <v>225</v>
      </c>
      <c r="D326" s="26" t="s">
        <v>121</v>
      </c>
      <c r="E326" s="26" t="s">
        <v>17</v>
      </c>
      <c r="F326" s="26" t="s">
        <v>19</v>
      </c>
      <c r="G326" s="27" t="n">
        <v>-20</v>
      </c>
      <c r="H326" s="28" t="n">
        <v>149.69</v>
      </c>
      <c r="I326" s="28" t="n">
        <v>2993.8</v>
      </c>
      <c r="J326" s="28" t="n">
        <v>0</v>
      </c>
      <c r="K326" s="28" t="n">
        <v>-1.5</v>
      </c>
      <c r="L326" s="28" t="n">
        <v>-0</v>
      </c>
      <c r="M326" s="6" t="s">
        <f>=I326+J326+K326+L326</f>
      </c>
      <c r="N326" s="26"/>
    </row>
    <row collapsed="false" customFormat="false" customHeight="false" hidden="false" ht="12.1" outlineLevel="0" r="327">
      <c r="A327" s="25" t="n">
        <v>45062.458831019</v>
      </c>
      <c r="B327" s="26" t="s">
        <v>141</v>
      </c>
      <c r="C327" s="26" t="s">
        <v>217</v>
      </c>
      <c r="D327" s="26" t="s">
        <v>121</v>
      </c>
      <c r="E327" s="26" t="s">
        <v>17</v>
      </c>
      <c r="F327" s="26" t="s">
        <v>19</v>
      </c>
      <c r="G327" s="27" t="n">
        <v>-1</v>
      </c>
      <c r="H327" s="28" t="n">
        <v>14730</v>
      </c>
      <c r="I327" s="28" t="n">
        <v>14730</v>
      </c>
      <c r="J327" s="28" t="n">
        <v>0</v>
      </c>
      <c r="K327" s="28" t="n">
        <v>-7.37</v>
      </c>
      <c r="L327" s="28" t="n">
        <v>-0</v>
      </c>
      <c r="M327" s="6" t="s">
        <f>=I327+J327+K327+L327</f>
      </c>
      <c r="N327" s="26"/>
    </row>
    <row collapsed="false" customFormat="false" customHeight="false" hidden="false" ht="12.1" outlineLevel="0" r="328">
      <c r="A328" s="25" t="n">
        <v>45062.507615741</v>
      </c>
      <c r="B328" s="26" t="s">
        <v>24</v>
      </c>
      <c r="C328" s="26" t="s">
        <v>197</v>
      </c>
      <c r="D328" s="26" t="s">
        <v>121</v>
      </c>
      <c r="E328" s="26" t="s">
        <v>17</v>
      </c>
      <c r="F328" s="26" t="s">
        <v>19</v>
      </c>
      <c r="G328" s="27" t="n">
        <v>-30</v>
      </c>
      <c r="H328" s="28" t="n">
        <v>132.92</v>
      </c>
      <c r="I328" s="28" t="n">
        <v>3987.6</v>
      </c>
      <c r="J328" s="28" t="n">
        <v>0</v>
      </c>
      <c r="K328" s="28" t="n">
        <v>-1.99</v>
      </c>
      <c r="L328" s="28" t="n">
        <v>-0</v>
      </c>
      <c r="M328" s="6" t="s">
        <f>=I328+J328+K328+L328</f>
      </c>
      <c r="N328" s="26"/>
    </row>
    <row collapsed="false" customFormat="false" customHeight="false" hidden="false" ht="12.1" outlineLevel="0" r="329">
      <c r="A329" s="25" t="n">
        <v>45062.552569444</v>
      </c>
      <c r="B329" s="26" t="s">
        <v>127</v>
      </c>
      <c r="C329" s="26" t="s">
        <v>201</v>
      </c>
      <c r="D329" s="26" t="s">
        <v>121</v>
      </c>
      <c r="E329" s="26" t="s">
        <v>17</v>
      </c>
      <c r="F329" s="26" t="s">
        <v>19</v>
      </c>
      <c r="G329" s="27" t="n">
        <v>-20</v>
      </c>
      <c r="H329" s="28" t="n">
        <v>178.1</v>
      </c>
      <c r="I329" s="28" t="n">
        <v>3562</v>
      </c>
      <c r="J329" s="28" t="n">
        <v>0</v>
      </c>
      <c r="K329" s="28" t="n">
        <v>-1.78</v>
      </c>
      <c r="L329" s="28" t="n">
        <v>-0</v>
      </c>
      <c r="M329" s="6" t="s">
        <f>=I329+J329+K329+L329</f>
      </c>
      <c r="N329" s="26"/>
    </row>
    <row collapsed="false" customFormat="false" customHeight="false" hidden="false" ht="12.1" outlineLevel="0" r="330">
      <c r="A330" s="20" t="n">
        <v>45063.490636574</v>
      </c>
      <c r="B330" s="16" t="s">
        <v>149</v>
      </c>
      <c r="C330" s="16" t="s">
        <v>226</v>
      </c>
      <c r="D330" s="16" t="s">
        <v>120</v>
      </c>
      <c r="E330" s="16" t="s">
        <v>17</v>
      </c>
      <c r="F330" s="16" t="s">
        <v>19</v>
      </c>
      <c r="G330" s="7" t="n">
        <v>10000</v>
      </c>
      <c r="H330" s="6" t="n">
        <v>0.0222</v>
      </c>
      <c r="I330" s="6" t="n">
        <v>-222</v>
      </c>
      <c r="J330" s="6" t="n">
        <v>-0</v>
      </c>
      <c r="K330" s="6" t="n">
        <v>-0.11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45063.691481481</v>
      </c>
      <c r="B331" s="16" t="s">
        <v>127</v>
      </c>
      <c r="C331" s="16" t="s">
        <v>201</v>
      </c>
      <c r="D331" s="16" t="s">
        <v>120</v>
      </c>
      <c r="E331" s="16" t="s">
        <v>17</v>
      </c>
      <c r="F331" s="16" t="s">
        <v>19</v>
      </c>
      <c r="G331" s="7" t="n">
        <v>20</v>
      </c>
      <c r="H331" s="6" t="n">
        <v>175.1</v>
      </c>
      <c r="I331" s="6" t="n">
        <v>-3502</v>
      </c>
      <c r="J331" s="6" t="n">
        <v>-0</v>
      </c>
      <c r="K331" s="6" t="n">
        <v>-1.75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45064.463148148</v>
      </c>
      <c r="B332" s="16" t="s">
        <v>130</v>
      </c>
      <c r="C332" s="16" t="s">
        <v>205</v>
      </c>
      <c r="D332" s="16" t="s">
        <v>120</v>
      </c>
      <c r="E332" s="16" t="s">
        <v>17</v>
      </c>
      <c r="F332" s="16" t="s">
        <v>19</v>
      </c>
      <c r="G332" s="7" t="n">
        <v>100</v>
      </c>
      <c r="H332" s="6" t="n">
        <v>39.6</v>
      </c>
      <c r="I332" s="6" t="n">
        <v>-3960</v>
      </c>
      <c r="J332" s="6" t="n">
        <v>-0</v>
      </c>
      <c r="K332" s="6" t="n">
        <v>-1.98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5" t="n">
        <v>45064.491631944</v>
      </c>
      <c r="B333" s="26" t="s">
        <v>144</v>
      </c>
      <c r="C333" s="26" t="s">
        <v>221</v>
      </c>
      <c r="D333" s="26" t="s">
        <v>121</v>
      </c>
      <c r="E333" s="26" t="s">
        <v>17</v>
      </c>
      <c r="F333" s="26" t="s">
        <v>19</v>
      </c>
      <c r="G333" s="27" t="n">
        <v>-2000</v>
      </c>
      <c r="H333" s="28" t="n">
        <v>1.943</v>
      </c>
      <c r="I333" s="28" t="n">
        <v>3886</v>
      </c>
      <c r="J333" s="28" t="n">
        <v>0</v>
      </c>
      <c r="K333" s="28" t="n">
        <v>-1.94</v>
      </c>
      <c r="L333" s="28" t="n">
        <v>-0</v>
      </c>
      <c r="M333" s="6" t="s">
        <f>=I333+J333+K333+L333</f>
      </c>
      <c r="N333" s="26"/>
    </row>
    <row collapsed="false" customFormat="false" customHeight="false" hidden="false" ht="12.1" outlineLevel="0" r="334">
      <c r="A334" s="25" t="n">
        <v>45064.496261574</v>
      </c>
      <c r="B334" s="26" t="s">
        <v>30</v>
      </c>
      <c r="C334" s="26" t="s">
        <v>215</v>
      </c>
      <c r="D334" s="26" t="s">
        <v>121</v>
      </c>
      <c r="E334" s="26" t="s">
        <v>17</v>
      </c>
      <c r="F334" s="26" t="s">
        <v>19</v>
      </c>
      <c r="G334" s="27" t="n">
        <v>-40</v>
      </c>
      <c r="H334" s="28" t="n">
        <v>112.75</v>
      </c>
      <c r="I334" s="28" t="n">
        <v>4510</v>
      </c>
      <c r="J334" s="28" t="n">
        <v>0</v>
      </c>
      <c r="K334" s="28" t="n">
        <v>-2.26</v>
      </c>
      <c r="L334" s="28" t="n">
        <v>-0</v>
      </c>
      <c r="M334" s="6" t="s">
        <f>=I334+J334+K334+L334</f>
      </c>
      <c r="N334" s="26"/>
    </row>
    <row collapsed="false" customFormat="false" customHeight="false" hidden="false" ht="12.1" outlineLevel="0" r="335">
      <c r="A335" s="25" t="n">
        <v>45064.517546296</v>
      </c>
      <c r="B335" s="26" t="s">
        <v>24</v>
      </c>
      <c r="C335" s="26" t="s">
        <v>197</v>
      </c>
      <c r="D335" s="26" t="s">
        <v>121</v>
      </c>
      <c r="E335" s="26" t="s">
        <v>17</v>
      </c>
      <c r="F335" s="26" t="s">
        <v>19</v>
      </c>
      <c r="G335" s="27" t="n">
        <v>-30</v>
      </c>
      <c r="H335" s="28" t="n">
        <v>135.2</v>
      </c>
      <c r="I335" s="28" t="n">
        <v>4056</v>
      </c>
      <c r="J335" s="28" t="n">
        <v>0</v>
      </c>
      <c r="K335" s="28" t="n">
        <v>-2.03</v>
      </c>
      <c r="L335" s="28" t="n">
        <v>-0</v>
      </c>
      <c r="M335" s="6" t="s">
        <f>=I335+J335+K335+L335</f>
      </c>
      <c r="N335" s="26"/>
    </row>
    <row collapsed="false" customFormat="false" customHeight="false" hidden="false" ht="12.1" outlineLevel="0" r="336">
      <c r="A336" s="20" t="n">
        <v>45064.642905093</v>
      </c>
      <c r="B336" s="16" t="s">
        <v>135</v>
      </c>
      <c r="C336" s="16" t="s">
        <v>210</v>
      </c>
      <c r="D336" s="16" t="s">
        <v>120</v>
      </c>
      <c r="E336" s="16" t="s">
        <v>17</v>
      </c>
      <c r="F336" s="16" t="s">
        <v>19</v>
      </c>
      <c r="G336" s="7" t="n">
        <v>100</v>
      </c>
      <c r="H336" s="6" t="n">
        <v>32.7</v>
      </c>
      <c r="I336" s="6" t="n">
        <v>-3270</v>
      </c>
      <c r="J336" s="6" t="n">
        <v>-0</v>
      </c>
      <c r="K336" s="6" t="n">
        <v>-1.64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45065.419513889</v>
      </c>
      <c r="B337" s="16" t="s">
        <v>144</v>
      </c>
      <c r="C337" s="16" t="s">
        <v>221</v>
      </c>
      <c r="D337" s="16" t="s">
        <v>120</v>
      </c>
      <c r="E337" s="16" t="s">
        <v>17</v>
      </c>
      <c r="F337" s="16" t="s">
        <v>19</v>
      </c>
      <c r="G337" s="7" t="n">
        <v>2000</v>
      </c>
      <c r="H337" s="6" t="n">
        <v>1.915</v>
      </c>
      <c r="I337" s="6" t="n">
        <v>-3830</v>
      </c>
      <c r="J337" s="6" t="n">
        <v>-0</v>
      </c>
      <c r="K337" s="6" t="n">
        <v>-1.92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0" t="n">
        <v>45065.419803241</v>
      </c>
      <c r="B338" s="16" t="s">
        <v>147</v>
      </c>
      <c r="C338" s="16" t="s">
        <v>224</v>
      </c>
      <c r="D338" s="16" t="s">
        <v>120</v>
      </c>
      <c r="E338" s="16" t="s">
        <v>17</v>
      </c>
      <c r="F338" s="16" t="s">
        <v>19</v>
      </c>
      <c r="G338" s="7" t="n">
        <v>20</v>
      </c>
      <c r="H338" s="6" t="n">
        <v>280</v>
      </c>
      <c r="I338" s="6" t="n">
        <v>-5600</v>
      </c>
      <c r="J338" s="6" t="n">
        <v>-0</v>
      </c>
      <c r="K338" s="6" t="n">
        <v>-2.8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0" t="n">
        <v>45065.420266204</v>
      </c>
      <c r="B339" s="16" t="s">
        <v>141</v>
      </c>
      <c r="C339" s="16" t="s">
        <v>217</v>
      </c>
      <c r="D339" s="16" t="s">
        <v>120</v>
      </c>
      <c r="E339" s="16" t="s">
        <v>17</v>
      </c>
      <c r="F339" s="16" t="s">
        <v>19</v>
      </c>
      <c r="G339" s="7" t="n">
        <v>1</v>
      </c>
      <c r="H339" s="6" t="n">
        <v>14570</v>
      </c>
      <c r="I339" s="6" t="n">
        <v>-14570</v>
      </c>
      <c r="J339" s="6" t="n">
        <v>-0</v>
      </c>
      <c r="K339" s="6" t="n">
        <v>-7.29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0" t="n">
        <v>45065.469456019</v>
      </c>
      <c r="B340" s="16" t="s">
        <v>135</v>
      </c>
      <c r="C340" s="16" t="s">
        <v>210</v>
      </c>
      <c r="D340" s="16" t="s">
        <v>120</v>
      </c>
      <c r="E340" s="16" t="s">
        <v>17</v>
      </c>
      <c r="F340" s="16" t="s">
        <v>19</v>
      </c>
      <c r="G340" s="7" t="n">
        <v>200</v>
      </c>
      <c r="H340" s="6" t="n">
        <v>30.72</v>
      </c>
      <c r="I340" s="6" t="n">
        <v>-6144</v>
      </c>
      <c r="J340" s="6" t="n">
        <v>-0</v>
      </c>
      <c r="K340" s="6" t="n">
        <v>-3.07</v>
      </c>
      <c r="L340" s="6" t="n">
        <v>-0</v>
      </c>
      <c r="M340" s="6" t="s">
        <f>=I340+J340+K340+L340</f>
      </c>
      <c r="N340" s="16"/>
    </row>
    <row collapsed="false" customFormat="false" customHeight="false" hidden="false" ht="12.1" outlineLevel="0" r="341">
      <c r="A341" s="20" t="n">
        <v>45065.703611111</v>
      </c>
      <c r="B341" s="16" t="s">
        <v>127</v>
      </c>
      <c r="C341" s="16" t="s">
        <v>201</v>
      </c>
      <c r="D341" s="16" t="s">
        <v>120</v>
      </c>
      <c r="E341" s="16" t="s">
        <v>17</v>
      </c>
      <c r="F341" s="16" t="s">
        <v>19</v>
      </c>
      <c r="G341" s="7" t="n">
        <v>20</v>
      </c>
      <c r="H341" s="6" t="n">
        <v>173.85</v>
      </c>
      <c r="I341" s="6" t="n">
        <v>-3477</v>
      </c>
      <c r="J341" s="6" t="n">
        <v>-0</v>
      </c>
      <c r="K341" s="6" t="n">
        <v>-1.74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0" t="n">
        <v>45068.538206019</v>
      </c>
      <c r="B342" s="16" t="s">
        <v>144</v>
      </c>
      <c r="C342" s="16" t="s">
        <v>221</v>
      </c>
      <c r="D342" s="16" t="s">
        <v>120</v>
      </c>
      <c r="E342" s="16" t="s">
        <v>17</v>
      </c>
      <c r="F342" s="16" t="s">
        <v>19</v>
      </c>
      <c r="G342" s="7" t="n">
        <v>2000</v>
      </c>
      <c r="H342" s="6" t="n">
        <v>1.873</v>
      </c>
      <c r="I342" s="6" t="n">
        <v>-3746</v>
      </c>
      <c r="J342" s="6" t="n">
        <v>-0</v>
      </c>
      <c r="K342" s="6" t="n">
        <v>-1.87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45068.643518519</v>
      </c>
      <c r="B343" s="16" t="s">
        <v>127</v>
      </c>
      <c r="C343" s="16" t="s">
        <v>201</v>
      </c>
      <c r="D343" s="16" t="s">
        <v>120</v>
      </c>
      <c r="E343" s="16" t="s">
        <v>17</v>
      </c>
      <c r="F343" s="16" t="s">
        <v>19</v>
      </c>
      <c r="G343" s="7" t="n">
        <v>20</v>
      </c>
      <c r="H343" s="6" t="n">
        <v>171.36</v>
      </c>
      <c r="I343" s="6" t="n">
        <v>-3427.2</v>
      </c>
      <c r="J343" s="6" t="n">
        <v>-0</v>
      </c>
      <c r="K343" s="6" t="n">
        <v>-1.71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45069.46962963</v>
      </c>
      <c r="B344" s="16" t="s">
        <v>126</v>
      </c>
      <c r="C344" s="16" t="s">
        <v>200</v>
      </c>
      <c r="D344" s="16" t="s">
        <v>120</v>
      </c>
      <c r="E344" s="16" t="s">
        <v>17</v>
      </c>
      <c r="F344" s="16" t="s">
        <v>19</v>
      </c>
      <c r="G344" s="7" t="n">
        <v>300</v>
      </c>
      <c r="H344" s="6" t="n">
        <v>5.44</v>
      </c>
      <c r="I344" s="6" t="n">
        <v>-1632</v>
      </c>
      <c r="J344" s="6" t="n">
        <v>-0</v>
      </c>
      <c r="K344" s="6" t="n">
        <v>-0.82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45069.66005787</v>
      </c>
      <c r="B345" s="16" t="s">
        <v>127</v>
      </c>
      <c r="C345" s="16" t="s">
        <v>201</v>
      </c>
      <c r="D345" s="16" t="s">
        <v>120</v>
      </c>
      <c r="E345" s="16" t="s">
        <v>17</v>
      </c>
      <c r="F345" s="16" t="s">
        <v>19</v>
      </c>
      <c r="G345" s="7" t="n">
        <v>60</v>
      </c>
      <c r="H345" s="6" t="n">
        <v>166.34666666667</v>
      </c>
      <c r="I345" s="6" t="n">
        <v>-9980.8</v>
      </c>
      <c r="J345" s="6" t="n">
        <v>-0</v>
      </c>
      <c r="K345" s="6" t="n">
        <v>-4.99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5" t="n">
        <v>45069.747581019</v>
      </c>
      <c r="B346" s="26" t="s">
        <v>144</v>
      </c>
      <c r="C346" s="26" t="s">
        <v>221</v>
      </c>
      <c r="D346" s="26" t="s">
        <v>121</v>
      </c>
      <c r="E346" s="26" t="s">
        <v>17</v>
      </c>
      <c r="F346" s="26" t="s">
        <v>19</v>
      </c>
      <c r="G346" s="27" t="n">
        <v>-2000</v>
      </c>
      <c r="H346" s="28" t="n">
        <v>1.931</v>
      </c>
      <c r="I346" s="28" t="n">
        <v>3862</v>
      </c>
      <c r="J346" s="28" t="n">
        <v>0</v>
      </c>
      <c r="K346" s="28" t="n">
        <v>-1.93</v>
      </c>
      <c r="L346" s="28" t="n">
        <v>-0</v>
      </c>
      <c r="M346" s="6" t="s">
        <f>=I346+J346+K346+L346</f>
      </c>
      <c r="N346" s="26"/>
    </row>
    <row collapsed="false" customFormat="false" customHeight="false" hidden="false" ht="12.1" outlineLevel="0" r="347">
      <c r="A347" s="20" t="n">
        <v>45070.869872685</v>
      </c>
      <c r="B347" s="16" t="s">
        <v>137</v>
      </c>
      <c r="C347" s="16" t="s">
        <v>212</v>
      </c>
      <c r="D347" s="16" t="s">
        <v>120</v>
      </c>
      <c r="E347" s="16" t="s">
        <v>17</v>
      </c>
      <c r="F347" s="16" t="s">
        <v>19</v>
      </c>
      <c r="G347" s="7" t="n">
        <v>1</v>
      </c>
      <c r="H347" s="6" t="n">
        <v>4195</v>
      </c>
      <c r="I347" s="6" t="n">
        <v>-4195</v>
      </c>
      <c r="J347" s="6" t="n">
        <v>-0</v>
      </c>
      <c r="K347" s="6" t="n">
        <v>-2.1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5" t="n">
        <v>45071.459560185</v>
      </c>
      <c r="B348" s="26" t="s">
        <v>146</v>
      </c>
      <c r="C348" s="26" t="s">
        <v>223</v>
      </c>
      <c r="D348" s="26" t="s">
        <v>121</v>
      </c>
      <c r="E348" s="26" t="s">
        <v>17</v>
      </c>
      <c r="F348" s="26" t="s">
        <v>19</v>
      </c>
      <c r="G348" s="27" t="n">
        <v>-10</v>
      </c>
      <c r="H348" s="28" t="n">
        <v>607.5</v>
      </c>
      <c r="I348" s="28" t="n">
        <v>6075</v>
      </c>
      <c r="J348" s="28" t="n">
        <v>0</v>
      </c>
      <c r="K348" s="28" t="n">
        <v>-3.04</v>
      </c>
      <c r="L348" s="28" t="n">
        <v>-0</v>
      </c>
      <c r="M348" s="6" t="s">
        <f>=I348+J348+K348+L348</f>
      </c>
      <c r="N348" s="26"/>
    </row>
    <row collapsed="false" customFormat="false" customHeight="false" hidden="false" ht="12.1" outlineLevel="0" r="349">
      <c r="A349" s="20" t="n">
        <v>45071.480046296</v>
      </c>
      <c r="B349" s="16" t="s">
        <v>127</v>
      </c>
      <c r="C349" s="16" t="s">
        <v>201</v>
      </c>
      <c r="D349" s="16" t="s">
        <v>120</v>
      </c>
      <c r="E349" s="16" t="s">
        <v>17</v>
      </c>
      <c r="F349" s="16" t="s">
        <v>19</v>
      </c>
      <c r="G349" s="7" t="n">
        <v>40</v>
      </c>
      <c r="H349" s="6" t="n">
        <v>161.2</v>
      </c>
      <c r="I349" s="6" t="n">
        <v>-6448</v>
      </c>
      <c r="J349" s="6" t="n">
        <v>-0</v>
      </c>
      <c r="K349" s="6" t="n">
        <v>-3.23</v>
      </c>
      <c r="L349" s="6" t="n">
        <v>-0</v>
      </c>
      <c r="M349" s="6" t="s">
        <f>=I349+J349+K349+L349</f>
      </c>
      <c r="N349" s="16"/>
    </row>
    <row collapsed="false" customFormat="false" customHeight="false" hidden="false" ht="12.1" outlineLevel="0" r="350">
      <c r="A350" s="20" t="n">
        <v>45071.485856481</v>
      </c>
      <c r="B350" s="16" t="s">
        <v>137</v>
      </c>
      <c r="C350" s="16" t="s">
        <v>212</v>
      </c>
      <c r="D350" s="16" t="s">
        <v>120</v>
      </c>
      <c r="E350" s="16" t="s">
        <v>17</v>
      </c>
      <c r="F350" s="16" t="s">
        <v>19</v>
      </c>
      <c r="G350" s="7" t="n">
        <v>2</v>
      </c>
      <c r="H350" s="6" t="n">
        <v>4023</v>
      </c>
      <c r="I350" s="6" t="n">
        <v>-8046</v>
      </c>
      <c r="J350" s="6" t="n">
        <v>-0</v>
      </c>
      <c r="K350" s="6" t="n">
        <v>-4.02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45071.501157407</v>
      </c>
      <c r="B351" s="16" t="s">
        <v>126</v>
      </c>
      <c r="C351" s="16" t="s">
        <v>200</v>
      </c>
      <c r="D351" s="16" t="s">
        <v>120</v>
      </c>
      <c r="E351" s="16" t="s">
        <v>17</v>
      </c>
      <c r="F351" s="16" t="s">
        <v>19</v>
      </c>
      <c r="G351" s="7" t="n">
        <v>300</v>
      </c>
      <c r="H351" s="6" t="n">
        <v>5.13</v>
      </c>
      <c r="I351" s="6" t="n">
        <v>-1539</v>
      </c>
      <c r="J351" s="6" t="n">
        <v>-0</v>
      </c>
      <c r="K351" s="6" t="n">
        <v>-0.77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0" t="n">
        <v>45071.531018519</v>
      </c>
      <c r="B352" s="16" t="s">
        <v>129</v>
      </c>
      <c r="C352" s="16" t="s">
        <v>204</v>
      </c>
      <c r="D352" s="16" t="s">
        <v>120</v>
      </c>
      <c r="E352" s="16" t="s">
        <v>17</v>
      </c>
      <c r="F352" s="16" t="s">
        <v>19</v>
      </c>
      <c r="G352" s="7" t="n">
        <v>100</v>
      </c>
      <c r="H352" s="6" t="n">
        <v>39.21</v>
      </c>
      <c r="I352" s="6" t="n">
        <v>-3921</v>
      </c>
      <c r="J352" s="6" t="n">
        <v>-0</v>
      </c>
      <c r="K352" s="6" t="n">
        <v>-1.96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25" t="n">
        <v>45071.604328704</v>
      </c>
      <c r="B353" s="26" t="s">
        <v>137</v>
      </c>
      <c r="C353" s="26" t="s">
        <v>212</v>
      </c>
      <c r="D353" s="26" t="s">
        <v>121</v>
      </c>
      <c r="E353" s="26" t="s">
        <v>17</v>
      </c>
      <c r="F353" s="26" t="s">
        <v>19</v>
      </c>
      <c r="G353" s="27" t="n">
        <v>-1</v>
      </c>
      <c r="H353" s="28" t="n">
        <v>4072</v>
      </c>
      <c r="I353" s="28" t="n">
        <v>4072</v>
      </c>
      <c r="J353" s="28" t="n">
        <v>0</v>
      </c>
      <c r="K353" s="28" t="n">
        <v>-2.04</v>
      </c>
      <c r="L353" s="28" t="n">
        <v>-0</v>
      </c>
      <c r="M353" s="6" t="s">
        <f>=I353+J353+K353+L353</f>
      </c>
      <c r="N353" s="26"/>
    </row>
    <row collapsed="false" customFormat="false" customHeight="false" hidden="false" ht="12.1" outlineLevel="0" r="354">
      <c r="A354" s="20" t="n">
        <v>45071.658009259</v>
      </c>
      <c r="B354" s="16" t="s">
        <v>146</v>
      </c>
      <c r="C354" s="16" t="s">
        <v>223</v>
      </c>
      <c r="D354" s="16" t="s">
        <v>120</v>
      </c>
      <c r="E354" s="16" t="s">
        <v>17</v>
      </c>
      <c r="F354" s="16" t="s">
        <v>19</v>
      </c>
      <c r="G354" s="7" t="n">
        <v>10</v>
      </c>
      <c r="H354" s="6" t="n">
        <v>596</v>
      </c>
      <c r="I354" s="6" t="n">
        <v>-5960</v>
      </c>
      <c r="J354" s="6" t="n">
        <v>-0</v>
      </c>
      <c r="K354" s="6" t="n">
        <v>-2.98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45071.698032407</v>
      </c>
      <c r="B355" s="16" t="s">
        <v>135</v>
      </c>
      <c r="C355" s="16" t="s">
        <v>210</v>
      </c>
      <c r="D355" s="16" t="s">
        <v>120</v>
      </c>
      <c r="E355" s="16" t="s">
        <v>17</v>
      </c>
      <c r="F355" s="16" t="s">
        <v>19</v>
      </c>
      <c r="G355" s="7" t="n">
        <v>200</v>
      </c>
      <c r="H355" s="6" t="n">
        <v>30.31</v>
      </c>
      <c r="I355" s="6" t="n">
        <v>-6062</v>
      </c>
      <c r="J355" s="6" t="n">
        <v>-0</v>
      </c>
      <c r="K355" s="6" t="n">
        <v>-3.03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5" t="n">
        <v>45071.749918981</v>
      </c>
      <c r="B356" s="26" t="s">
        <v>130</v>
      </c>
      <c r="C356" s="26" t="s">
        <v>205</v>
      </c>
      <c r="D356" s="26" t="s">
        <v>121</v>
      </c>
      <c r="E356" s="26" t="s">
        <v>17</v>
      </c>
      <c r="F356" s="26" t="s">
        <v>19</v>
      </c>
      <c r="G356" s="27" t="n">
        <v>-100</v>
      </c>
      <c r="H356" s="28" t="n">
        <v>40.1</v>
      </c>
      <c r="I356" s="28" t="n">
        <v>4010</v>
      </c>
      <c r="J356" s="28" t="n">
        <v>0</v>
      </c>
      <c r="K356" s="28" t="n">
        <v>-2.01</v>
      </c>
      <c r="L356" s="28" t="n">
        <v>-0</v>
      </c>
      <c r="M356" s="6" t="s">
        <f>=I356+J356+K356+L356</f>
      </c>
      <c r="N356" s="26"/>
    </row>
    <row collapsed="false" customFormat="false" customHeight="false" hidden="false" ht="12.1" outlineLevel="0" r="357">
      <c r="A357" s="20" t="n">
        <v>45072.660671296</v>
      </c>
      <c r="B357" s="16" t="s">
        <v>130</v>
      </c>
      <c r="C357" s="16" t="s">
        <v>205</v>
      </c>
      <c r="D357" s="16" t="s">
        <v>120</v>
      </c>
      <c r="E357" s="16" t="s">
        <v>17</v>
      </c>
      <c r="F357" s="16" t="s">
        <v>19</v>
      </c>
      <c r="G357" s="7" t="n">
        <v>100</v>
      </c>
      <c r="H357" s="6" t="n">
        <v>39.59</v>
      </c>
      <c r="I357" s="6" t="n">
        <v>-3959</v>
      </c>
      <c r="J357" s="6" t="n">
        <v>-0</v>
      </c>
      <c r="K357" s="6" t="n">
        <v>-1.98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0" t="n">
        <v>45072.67349537</v>
      </c>
      <c r="B358" s="16" t="s">
        <v>150</v>
      </c>
      <c r="C358" s="16" t="s">
        <v>227</v>
      </c>
      <c r="D358" s="16" t="s">
        <v>120</v>
      </c>
      <c r="E358" s="16" t="s">
        <v>17</v>
      </c>
      <c r="F358" s="16" t="s">
        <v>19</v>
      </c>
      <c r="G358" s="7" t="n">
        <v>40</v>
      </c>
      <c r="H358" s="6" t="n">
        <v>83.6</v>
      </c>
      <c r="I358" s="6" t="n">
        <v>-3344</v>
      </c>
      <c r="J358" s="6" t="n">
        <v>-0</v>
      </c>
      <c r="K358" s="6" t="n">
        <v>-1.67</v>
      </c>
      <c r="L358" s="6" t="n">
        <v>-0</v>
      </c>
      <c r="M358" s="6" t="s">
        <f>=I358+J358+K358+L358</f>
      </c>
      <c r="N358" s="16"/>
    </row>
    <row collapsed="false" customFormat="false" customHeight="false" hidden="false" ht="12.1" outlineLevel="0" r="359">
      <c r="A359" s="25" t="n">
        <v>45072.68619213</v>
      </c>
      <c r="B359" s="26" t="s">
        <v>147</v>
      </c>
      <c r="C359" s="26" t="s">
        <v>224</v>
      </c>
      <c r="D359" s="26" t="s">
        <v>121</v>
      </c>
      <c r="E359" s="26" t="s">
        <v>17</v>
      </c>
      <c r="F359" s="26" t="s">
        <v>19</v>
      </c>
      <c r="G359" s="27" t="n">
        <v>-20</v>
      </c>
      <c r="H359" s="28" t="n">
        <v>287.8</v>
      </c>
      <c r="I359" s="28" t="n">
        <v>5756</v>
      </c>
      <c r="J359" s="28" t="n">
        <v>0</v>
      </c>
      <c r="K359" s="28" t="n">
        <v>-2.88</v>
      </c>
      <c r="L359" s="28" t="n">
        <v>-0</v>
      </c>
      <c r="M359" s="6" t="s">
        <f>=I359+J359+K359+L359</f>
      </c>
      <c r="N359" s="26"/>
    </row>
    <row collapsed="false" customFormat="false" customHeight="false" hidden="false" ht="12.1" outlineLevel="0" r="360">
      <c r="A360" s="25" t="n">
        <v>45072.750497685</v>
      </c>
      <c r="B360" s="26" t="s">
        <v>137</v>
      </c>
      <c r="C360" s="26" t="s">
        <v>212</v>
      </c>
      <c r="D360" s="26" t="s">
        <v>121</v>
      </c>
      <c r="E360" s="26" t="s">
        <v>17</v>
      </c>
      <c r="F360" s="26" t="s">
        <v>19</v>
      </c>
      <c r="G360" s="27" t="n">
        <v>-1</v>
      </c>
      <c r="H360" s="28" t="n">
        <v>4152</v>
      </c>
      <c r="I360" s="28" t="n">
        <v>4152</v>
      </c>
      <c r="J360" s="28" t="n">
        <v>0</v>
      </c>
      <c r="K360" s="28" t="n">
        <v>-2.08</v>
      </c>
      <c r="L360" s="28" t="n">
        <v>-0</v>
      </c>
      <c r="M360" s="6" t="s">
        <f>=I360+J360+K360+L360</f>
      </c>
      <c r="N360" s="26"/>
    </row>
    <row collapsed="false" customFormat="false" customHeight="false" hidden="false" ht="12.1" outlineLevel="0" r="361">
      <c r="A361" s="25" t="n">
        <v>45072.753414352</v>
      </c>
      <c r="B361" s="26" t="s">
        <v>135</v>
      </c>
      <c r="C361" s="26" t="s">
        <v>210</v>
      </c>
      <c r="D361" s="26" t="s">
        <v>121</v>
      </c>
      <c r="E361" s="26" t="s">
        <v>17</v>
      </c>
      <c r="F361" s="26" t="s">
        <v>19</v>
      </c>
      <c r="G361" s="27" t="n">
        <v>-200</v>
      </c>
      <c r="H361" s="28" t="n">
        <v>31.15</v>
      </c>
      <c r="I361" s="28" t="n">
        <v>6230</v>
      </c>
      <c r="J361" s="28" t="n">
        <v>0</v>
      </c>
      <c r="K361" s="28" t="n">
        <v>-3.12</v>
      </c>
      <c r="L361" s="28" t="n">
        <v>-0</v>
      </c>
      <c r="M361" s="6" t="s">
        <f>=I361+J361+K361+L361</f>
      </c>
      <c r="N361" s="26"/>
    </row>
    <row collapsed="false" customFormat="false" customHeight="false" hidden="false" ht="12.1" outlineLevel="0" r="362">
      <c r="A362" s="25" t="n">
        <v>45075.5384375</v>
      </c>
      <c r="B362" s="26" t="s">
        <v>149</v>
      </c>
      <c r="C362" s="26" t="s">
        <v>226</v>
      </c>
      <c r="D362" s="26" t="s">
        <v>121</v>
      </c>
      <c r="E362" s="26" t="s">
        <v>17</v>
      </c>
      <c r="F362" s="26" t="s">
        <v>19</v>
      </c>
      <c r="G362" s="27" t="n">
        <v>-10000</v>
      </c>
      <c r="H362" s="28" t="n">
        <v>0.023325</v>
      </c>
      <c r="I362" s="28" t="n">
        <v>233.25</v>
      </c>
      <c r="J362" s="28" t="n">
        <v>0</v>
      </c>
      <c r="K362" s="28" t="n">
        <v>-0.19</v>
      </c>
      <c r="L362" s="28" t="n">
        <v>-0</v>
      </c>
      <c r="M362" s="6" t="s">
        <f>=I362+J362+K362+L362</f>
      </c>
      <c r="N362" s="26"/>
    </row>
    <row collapsed="false" customFormat="false" customHeight="false" hidden="false" ht="12.1" outlineLevel="0" r="363">
      <c r="A363" s="25" t="n">
        <v>45075.580150463</v>
      </c>
      <c r="B363" s="26" t="s">
        <v>144</v>
      </c>
      <c r="C363" s="26" t="s">
        <v>221</v>
      </c>
      <c r="D363" s="26" t="s">
        <v>121</v>
      </c>
      <c r="E363" s="26" t="s">
        <v>17</v>
      </c>
      <c r="F363" s="26" t="s">
        <v>19</v>
      </c>
      <c r="G363" s="27" t="n">
        <v>-2000</v>
      </c>
      <c r="H363" s="28" t="n">
        <v>1.941</v>
      </c>
      <c r="I363" s="28" t="n">
        <v>3882</v>
      </c>
      <c r="J363" s="28" t="n">
        <v>0</v>
      </c>
      <c r="K363" s="28" t="n">
        <v>-1.94</v>
      </c>
      <c r="L363" s="28" t="n">
        <v>-0</v>
      </c>
      <c r="M363" s="6" t="s">
        <f>=I363+J363+K363+L363</f>
      </c>
      <c r="N363" s="26"/>
    </row>
    <row collapsed="false" customFormat="false" customHeight="false" hidden="false" ht="12.1" outlineLevel="0" r="364">
      <c r="A364" s="25" t="n">
        <v>45075.665891204</v>
      </c>
      <c r="B364" s="26" t="s">
        <v>30</v>
      </c>
      <c r="C364" s="26" t="s">
        <v>215</v>
      </c>
      <c r="D364" s="26" t="s">
        <v>121</v>
      </c>
      <c r="E364" s="26" t="s">
        <v>17</v>
      </c>
      <c r="F364" s="26" t="s">
        <v>19</v>
      </c>
      <c r="G364" s="27" t="n">
        <v>-40</v>
      </c>
      <c r="H364" s="28" t="n">
        <v>115.26</v>
      </c>
      <c r="I364" s="28" t="n">
        <v>4610.4</v>
      </c>
      <c r="J364" s="28" t="n">
        <v>0</v>
      </c>
      <c r="K364" s="28" t="n">
        <v>-2.31</v>
      </c>
      <c r="L364" s="28" t="n">
        <v>-0</v>
      </c>
      <c r="M364" s="6" t="s">
        <f>=I364+J364+K364+L364</f>
      </c>
      <c r="N364" s="26"/>
    </row>
    <row collapsed="false" customFormat="false" customHeight="false" hidden="false" ht="12.1" outlineLevel="0" r="365">
      <c r="A365" s="25" t="n">
        <v>45075.763217593</v>
      </c>
      <c r="B365" s="26" t="s">
        <v>146</v>
      </c>
      <c r="C365" s="26" t="s">
        <v>223</v>
      </c>
      <c r="D365" s="26" t="s">
        <v>121</v>
      </c>
      <c r="E365" s="26" t="s">
        <v>17</v>
      </c>
      <c r="F365" s="26" t="s">
        <v>19</v>
      </c>
      <c r="G365" s="27" t="n">
        <v>-10</v>
      </c>
      <c r="H365" s="28" t="n">
        <v>610.5</v>
      </c>
      <c r="I365" s="28" t="n">
        <v>6105</v>
      </c>
      <c r="J365" s="28" t="n">
        <v>0</v>
      </c>
      <c r="K365" s="28" t="n">
        <v>-3.05</v>
      </c>
      <c r="L365" s="28" t="n">
        <v>-0</v>
      </c>
      <c r="M365" s="6" t="s">
        <f>=I365+J365+K365+L365</f>
      </c>
      <c r="N365" s="26"/>
    </row>
    <row collapsed="false" customFormat="false" customHeight="false" hidden="false" ht="12.1" outlineLevel="0" r="366">
      <c r="A366" s="25" t="n">
        <v>45075.770358796</v>
      </c>
      <c r="B366" s="26" t="s">
        <v>130</v>
      </c>
      <c r="C366" s="26" t="s">
        <v>205</v>
      </c>
      <c r="D366" s="26" t="s">
        <v>121</v>
      </c>
      <c r="E366" s="26" t="s">
        <v>17</v>
      </c>
      <c r="F366" s="26" t="s">
        <v>19</v>
      </c>
      <c r="G366" s="27" t="n">
        <v>-100</v>
      </c>
      <c r="H366" s="28" t="n">
        <v>40.98</v>
      </c>
      <c r="I366" s="28" t="n">
        <v>4098</v>
      </c>
      <c r="J366" s="28" t="n">
        <v>0</v>
      </c>
      <c r="K366" s="28" t="n">
        <v>-2.05</v>
      </c>
      <c r="L366" s="28" t="n">
        <v>-0</v>
      </c>
      <c r="M366" s="6" t="s">
        <f>=I366+J366+K366+L366</f>
      </c>
      <c r="N366" s="26"/>
    </row>
    <row collapsed="false" customFormat="false" customHeight="false" hidden="false" ht="12.1" outlineLevel="0" r="367">
      <c r="A367" s="20" t="n">
        <v>45076.698194444</v>
      </c>
      <c r="B367" s="16" t="s">
        <v>127</v>
      </c>
      <c r="C367" s="16" t="s">
        <v>201</v>
      </c>
      <c r="D367" s="16" t="s">
        <v>120</v>
      </c>
      <c r="E367" s="16" t="s">
        <v>17</v>
      </c>
      <c r="F367" s="16" t="s">
        <v>19</v>
      </c>
      <c r="G367" s="7" t="n">
        <v>20</v>
      </c>
      <c r="H367" s="6" t="n">
        <v>162.4</v>
      </c>
      <c r="I367" s="6" t="n">
        <v>-3248</v>
      </c>
      <c r="J367" s="6" t="n">
        <v>-0</v>
      </c>
      <c r="K367" s="6" t="n">
        <v>-1.62</v>
      </c>
      <c r="L367" s="6" t="n">
        <v>-0</v>
      </c>
      <c r="M367" s="6" t="s">
        <f>=I367+J367+K367+L367</f>
      </c>
      <c r="N367" s="16"/>
    </row>
    <row collapsed="false" customFormat="false" customHeight="false" hidden="false" ht="12.1" outlineLevel="0" r="368">
      <c r="A368" s="20" t="n">
        <v>45076.747233796</v>
      </c>
      <c r="B368" s="16" t="s">
        <v>30</v>
      </c>
      <c r="C368" s="16" t="s">
        <v>215</v>
      </c>
      <c r="D368" s="16" t="s">
        <v>120</v>
      </c>
      <c r="E368" s="16" t="s">
        <v>17</v>
      </c>
      <c r="F368" s="16" t="s">
        <v>19</v>
      </c>
      <c r="G368" s="7" t="n">
        <v>30</v>
      </c>
      <c r="H368" s="6" t="n">
        <v>114.07</v>
      </c>
      <c r="I368" s="6" t="n">
        <v>-3422.1</v>
      </c>
      <c r="J368" s="6" t="n">
        <v>-0</v>
      </c>
      <c r="K368" s="6" t="n">
        <v>-1.71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0" t="n">
        <v>45077.456990741</v>
      </c>
      <c r="B369" s="16" t="s">
        <v>130</v>
      </c>
      <c r="C369" s="16" t="s">
        <v>205</v>
      </c>
      <c r="D369" s="16" t="s">
        <v>120</v>
      </c>
      <c r="E369" s="16" t="s">
        <v>17</v>
      </c>
      <c r="F369" s="16" t="s">
        <v>19</v>
      </c>
      <c r="G369" s="7" t="n">
        <v>100</v>
      </c>
      <c r="H369" s="6" t="n">
        <v>40.48</v>
      </c>
      <c r="I369" s="6" t="n">
        <v>-4048</v>
      </c>
      <c r="J369" s="6" t="n">
        <v>-0</v>
      </c>
      <c r="K369" s="6" t="n">
        <v>-2.02</v>
      </c>
      <c r="L369" s="6" t="n">
        <v>-0</v>
      </c>
      <c r="M369" s="6" t="s">
        <f>=I369+J369+K369+L369</f>
      </c>
      <c r="N369" s="16"/>
    </row>
    <row collapsed="false" customFormat="false" customHeight="false" hidden="false" ht="12.1" outlineLevel="0" r="370">
      <c r="A370" s="20" t="n">
        <v>45077.643530093</v>
      </c>
      <c r="B370" s="16" t="s">
        <v>150</v>
      </c>
      <c r="C370" s="16" t="s">
        <v>227</v>
      </c>
      <c r="D370" s="16" t="s">
        <v>120</v>
      </c>
      <c r="E370" s="16" t="s">
        <v>17</v>
      </c>
      <c r="F370" s="16" t="s">
        <v>19</v>
      </c>
      <c r="G370" s="7" t="n">
        <v>40</v>
      </c>
      <c r="H370" s="6" t="n">
        <v>80.28</v>
      </c>
      <c r="I370" s="6" t="n">
        <v>-3211.2</v>
      </c>
      <c r="J370" s="6" t="n">
        <v>-0</v>
      </c>
      <c r="K370" s="6" t="n">
        <v>-1.61</v>
      </c>
      <c r="L370" s="6" t="n">
        <v>-0</v>
      </c>
      <c r="M370" s="6" t="s">
        <f>=I370+J370+K370+L370</f>
      </c>
      <c r="N370" s="16"/>
    </row>
    <row collapsed="false" customFormat="false" customHeight="false" hidden="false" ht="12.1" outlineLevel="0" r="371">
      <c r="A371" s="20" t="n">
        <v>45077.696435185</v>
      </c>
      <c r="B371" s="16" t="s">
        <v>146</v>
      </c>
      <c r="C371" s="16" t="s">
        <v>223</v>
      </c>
      <c r="D371" s="16" t="s">
        <v>120</v>
      </c>
      <c r="E371" s="16" t="s">
        <v>17</v>
      </c>
      <c r="F371" s="16" t="s">
        <v>19</v>
      </c>
      <c r="G371" s="7" t="n">
        <v>10</v>
      </c>
      <c r="H371" s="6" t="n">
        <v>600.5</v>
      </c>
      <c r="I371" s="6" t="n">
        <v>-6005</v>
      </c>
      <c r="J371" s="6" t="n">
        <v>-0</v>
      </c>
      <c r="K371" s="6" t="n">
        <v>-3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0" t="n">
        <v>45078.535983796</v>
      </c>
      <c r="B372" s="16" t="s">
        <v>147</v>
      </c>
      <c r="C372" s="16" t="s">
        <v>224</v>
      </c>
      <c r="D372" s="16" t="s">
        <v>120</v>
      </c>
      <c r="E372" s="16" t="s">
        <v>17</v>
      </c>
      <c r="F372" s="16" t="s">
        <v>19</v>
      </c>
      <c r="G372" s="7" t="n">
        <v>20</v>
      </c>
      <c r="H372" s="6" t="n">
        <v>279</v>
      </c>
      <c r="I372" s="6" t="n">
        <v>-5580</v>
      </c>
      <c r="J372" s="6" t="n">
        <v>-0</v>
      </c>
      <c r="K372" s="6" t="n">
        <v>-2.79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5" t="n">
        <v>45078.552199074</v>
      </c>
      <c r="B373" s="26" t="s">
        <v>137</v>
      </c>
      <c r="C373" s="26" t="s">
        <v>212</v>
      </c>
      <c r="D373" s="26" t="s">
        <v>121</v>
      </c>
      <c r="E373" s="26" t="s">
        <v>17</v>
      </c>
      <c r="F373" s="26" t="s">
        <v>19</v>
      </c>
      <c r="G373" s="27" t="n">
        <v>-1</v>
      </c>
      <c r="H373" s="28" t="n">
        <v>4330</v>
      </c>
      <c r="I373" s="28" t="n">
        <v>4330</v>
      </c>
      <c r="J373" s="28" t="n">
        <v>0</v>
      </c>
      <c r="K373" s="28" t="n">
        <v>-2.17</v>
      </c>
      <c r="L373" s="28" t="n">
        <v>-0</v>
      </c>
      <c r="M373" s="6" t="s">
        <f>=I373+J373+K373+L373</f>
      </c>
      <c r="N373" s="26"/>
    </row>
    <row collapsed="false" customFormat="false" customHeight="false" hidden="false" ht="12.1" outlineLevel="0" r="374">
      <c r="A374" s="25" t="n">
        <v>45079.476782407</v>
      </c>
      <c r="B374" s="26" t="s">
        <v>30</v>
      </c>
      <c r="C374" s="26" t="s">
        <v>215</v>
      </c>
      <c r="D374" s="26" t="s">
        <v>121</v>
      </c>
      <c r="E374" s="26" t="s">
        <v>17</v>
      </c>
      <c r="F374" s="26" t="s">
        <v>19</v>
      </c>
      <c r="G374" s="27" t="n">
        <v>-30</v>
      </c>
      <c r="H374" s="28" t="n">
        <v>117.02</v>
      </c>
      <c r="I374" s="28" t="n">
        <v>3510.6</v>
      </c>
      <c r="J374" s="28" t="n">
        <v>0</v>
      </c>
      <c r="K374" s="28" t="n">
        <v>-1.76</v>
      </c>
      <c r="L374" s="28" t="n">
        <v>-0</v>
      </c>
      <c r="M374" s="6" t="s">
        <f>=I374+J374+K374+L374</f>
      </c>
      <c r="N374" s="26"/>
    </row>
    <row collapsed="false" customFormat="false" customHeight="false" hidden="false" ht="12.1" outlineLevel="0" r="375">
      <c r="A375" s="25" t="n">
        <v>45079.675092593</v>
      </c>
      <c r="B375" s="26" t="s">
        <v>141</v>
      </c>
      <c r="C375" s="26" t="s">
        <v>217</v>
      </c>
      <c r="D375" s="26" t="s">
        <v>121</v>
      </c>
      <c r="E375" s="26" t="s">
        <v>17</v>
      </c>
      <c r="F375" s="26" t="s">
        <v>19</v>
      </c>
      <c r="G375" s="27" t="n">
        <v>-1</v>
      </c>
      <c r="H375" s="28" t="n">
        <v>14696</v>
      </c>
      <c r="I375" s="28" t="n">
        <v>14696</v>
      </c>
      <c r="J375" s="28" t="n">
        <v>0</v>
      </c>
      <c r="K375" s="28" t="n">
        <v>-7.35</v>
      </c>
      <c r="L375" s="28" t="n">
        <v>-0</v>
      </c>
      <c r="M375" s="6" t="s">
        <f>=I375+J375+K375+L375</f>
      </c>
      <c r="N375" s="26"/>
    </row>
    <row collapsed="false" customFormat="false" customHeight="false" hidden="false" ht="12.1" outlineLevel="0" r="376">
      <c r="A376" s="20" t="n">
        <v>45079.776643519</v>
      </c>
      <c r="B376" s="16" t="s">
        <v>30</v>
      </c>
      <c r="C376" s="16" t="s">
        <v>215</v>
      </c>
      <c r="D376" s="16" t="s">
        <v>120</v>
      </c>
      <c r="E376" s="16" t="s">
        <v>17</v>
      </c>
      <c r="F376" s="16" t="s">
        <v>19</v>
      </c>
      <c r="G376" s="7" t="n">
        <v>40</v>
      </c>
      <c r="H376" s="6" t="n">
        <v>120.5</v>
      </c>
      <c r="I376" s="6" t="n">
        <v>-4820</v>
      </c>
      <c r="J376" s="6" t="n">
        <v>-0</v>
      </c>
      <c r="K376" s="6" t="n">
        <v>-2.41</v>
      </c>
      <c r="L376" s="6" t="n">
        <v>-0</v>
      </c>
      <c r="M376" s="6" t="s">
        <f>=I376+J376+K376+L376</f>
      </c>
      <c r="N376" s="16"/>
    </row>
    <row collapsed="false" customFormat="false" customHeight="false" hidden="false" ht="12.1" outlineLevel="0" r="377">
      <c r="A377" s="20" t="n">
        <v>45079.795706019</v>
      </c>
      <c r="B377" s="16" t="s">
        <v>151</v>
      </c>
      <c r="C377" s="16" t="s">
        <v>228</v>
      </c>
      <c r="D377" s="16" t="s">
        <v>120</v>
      </c>
      <c r="E377" s="16" t="s">
        <v>17</v>
      </c>
      <c r="F377" s="16" t="s">
        <v>19</v>
      </c>
      <c r="G377" s="7" t="n">
        <v>4000</v>
      </c>
      <c r="H377" s="6" t="n">
        <v>0.8765</v>
      </c>
      <c r="I377" s="6" t="n">
        <v>-3506</v>
      </c>
      <c r="J377" s="6" t="n">
        <v>-0</v>
      </c>
      <c r="K377" s="6" t="n">
        <v>-1.75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5" t="n">
        <v>45082.467662037</v>
      </c>
      <c r="B378" s="26" t="s">
        <v>146</v>
      </c>
      <c r="C378" s="26" t="s">
        <v>223</v>
      </c>
      <c r="D378" s="26" t="s">
        <v>121</v>
      </c>
      <c r="E378" s="26" t="s">
        <v>17</v>
      </c>
      <c r="F378" s="26" t="s">
        <v>19</v>
      </c>
      <c r="G378" s="27" t="n">
        <v>-10</v>
      </c>
      <c r="H378" s="28" t="n">
        <v>608</v>
      </c>
      <c r="I378" s="28" t="n">
        <v>6080</v>
      </c>
      <c r="J378" s="28" t="n">
        <v>0</v>
      </c>
      <c r="K378" s="28" t="n">
        <v>-3.04</v>
      </c>
      <c r="L378" s="28" t="n">
        <v>-0</v>
      </c>
      <c r="M378" s="6" t="s">
        <f>=I378+J378+K378+L378</f>
      </c>
      <c r="N378" s="26"/>
    </row>
    <row collapsed="false" customFormat="false" customHeight="false" hidden="false" ht="12.1" outlineLevel="0" r="379">
      <c r="A379" s="25" t="n">
        <v>45082.531168981</v>
      </c>
      <c r="B379" s="26" t="s">
        <v>30</v>
      </c>
      <c r="C379" s="26" t="s">
        <v>215</v>
      </c>
      <c r="D379" s="26" t="s">
        <v>121</v>
      </c>
      <c r="E379" s="26" t="s">
        <v>17</v>
      </c>
      <c r="F379" s="26" t="s">
        <v>19</v>
      </c>
      <c r="G379" s="27" t="n">
        <v>-40</v>
      </c>
      <c r="H379" s="28" t="n">
        <v>121.99</v>
      </c>
      <c r="I379" s="28" t="n">
        <v>4879.6</v>
      </c>
      <c r="J379" s="28" t="n">
        <v>0</v>
      </c>
      <c r="K379" s="28" t="n">
        <v>-2.44</v>
      </c>
      <c r="L379" s="28" t="n">
        <v>-0</v>
      </c>
      <c r="M379" s="6" t="s">
        <f>=I379+J379+K379+L379</f>
      </c>
      <c r="N379" s="26"/>
    </row>
    <row collapsed="false" customFormat="false" customHeight="false" hidden="false" ht="12.1" outlineLevel="0" r="380">
      <c r="A380" s="20" t="n">
        <v>45082.603298611</v>
      </c>
      <c r="B380" s="16" t="s">
        <v>21</v>
      </c>
      <c r="C380" s="16" t="s">
        <v>198</v>
      </c>
      <c r="D380" s="16" t="s">
        <v>120</v>
      </c>
      <c r="E380" s="16" t="s">
        <v>17</v>
      </c>
      <c r="F380" s="16" t="s">
        <v>19</v>
      </c>
      <c r="G380" s="7" t="n">
        <v>1</v>
      </c>
      <c r="H380" s="6" t="n">
        <v>5233</v>
      </c>
      <c r="I380" s="6" t="n">
        <v>-5233</v>
      </c>
      <c r="J380" s="6" t="n">
        <v>-0</v>
      </c>
      <c r="K380" s="6" t="n">
        <v>-2.62</v>
      </c>
      <c r="L380" s="6" t="n">
        <v>-0</v>
      </c>
      <c r="M380" s="6" t="s">
        <f>=I380+J380+K380+L380</f>
      </c>
      <c r="N380" s="16"/>
    </row>
    <row collapsed="false" customFormat="false" customHeight="false" hidden="false" ht="12.1" outlineLevel="0" r="381">
      <c r="A381" s="20" t="n">
        <v>45082.603530093</v>
      </c>
      <c r="B381" s="16" t="s">
        <v>33</v>
      </c>
      <c r="C381" s="16" t="s">
        <v>203</v>
      </c>
      <c r="D381" s="16" t="s">
        <v>120</v>
      </c>
      <c r="E381" s="16" t="s">
        <v>17</v>
      </c>
      <c r="F381" s="16" t="s">
        <v>19</v>
      </c>
      <c r="G381" s="7" t="n">
        <v>2</v>
      </c>
      <c r="H381" s="6" t="n">
        <v>7413.5</v>
      </c>
      <c r="I381" s="6" t="n">
        <v>-14827</v>
      </c>
      <c r="J381" s="6" t="n">
        <v>-0</v>
      </c>
      <c r="K381" s="6" t="n">
        <v>-7.41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5" t="n">
        <v>45082.615266204</v>
      </c>
      <c r="B382" s="26" t="s">
        <v>135</v>
      </c>
      <c r="C382" s="26" t="s">
        <v>210</v>
      </c>
      <c r="D382" s="26" t="s">
        <v>121</v>
      </c>
      <c r="E382" s="26" t="s">
        <v>17</v>
      </c>
      <c r="F382" s="26" t="s">
        <v>19</v>
      </c>
      <c r="G382" s="27" t="n">
        <v>-200</v>
      </c>
      <c r="H382" s="28" t="n">
        <v>32.4</v>
      </c>
      <c r="I382" s="28" t="n">
        <v>6480</v>
      </c>
      <c r="J382" s="28" t="n">
        <v>0</v>
      </c>
      <c r="K382" s="28" t="n">
        <v>-3.24</v>
      </c>
      <c r="L382" s="28" t="n">
        <v>-0</v>
      </c>
      <c r="M382" s="6" t="s">
        <f>=I382+J382+K382+L382</f>
      </c>
      <c r="N382" s="26"/>
    </row>
    <row collapsed="false" customFormat="false" customHeight="false" hidden="false" ht="12.1" outlineLevel="0" r="383">
      <c r="A383" s="20" t="n">
        <v>45082.629421296</v>
      </c>
      <c r="B383" s="16" t="s">
        <v>144</v>
      </c>
      <c r="C383" s="16" t="s">
        <v>221</v>
      </c>
      <c r="D383" s="16" t="s">
        <v>120</v>
      </c>
      <c r="E383" s="16" t="s">
        <v>17</v>
      </c>
      <c r="F383" s="16" t="s">
        <v>19</v>
      </c>
      <c r="G383" s="7" t="n">
        <v>2000</v>
      </c>
      <c r="H383" s="6" t="n">
        <v>1.913</v>
      </c>
      <c r="I383" s="6" t="n">
        <v>-3826</v>
      </c>
      <c r="J383" s="6" t="n">
        <v>-0</v>
      </c>
      <c r="K383" s="6" t="n">
        <v>-1.91</v>
      </c>
      <c r="L383" s="6" t="n">
        <v>-0</v>
      </c>
      <c r="M383" s="6" t="s">
        <f>=I383+J383+K383+L383</f>
      </c>
      <c r="N383" s="16"/>
    </row>
    <row collapsed="false" customFormat="false" customHeight="false" hidden="false" ht="12.1" outlineLevel="0" r="384">
      <c r="A384" s="20" t="n">
        <v>45082.956493056</v>
      </c>
      <c r="B384" s="16" t="s">
        <v>30</v>
      </c>
      <c r="C384" s="16" t="s">
        <v>215</v>
      </c>
      <c r="D384" s="16" t="s">
        <v>120</v>
      </c>
      <c r="E384" s="16" t="s">
        <v>17</v>
      </c>
      <c r="F384" s="16" t="s">
        <v>19</v>
      </c>
      <c r="G384" s="7" t="n">
        <v>40</v>
      </c>
      <c r="H384" s="6" t="n">
        <v>119.72</v>
      </c>
      <c r="I384" s="6" t="n">
        <v>-4788.8</v>
      </c>
      <c r="J384" s="6" t="n">
        <v>-0</v>
      </c>
      <c r="K384" s="6" t="n">
        <v>-2.39</v>
      </c>
      <c r="L384" s="6" t="n">
        <v>-0</v>
      </c>
      <c r="M384" s="6" t="s">
        <f>=I384+J384+K384+L384</f>
      </c>
      <c r="N384" s="16"/>
    </row>
    <row collapsed="false" customFormat="false" customHeight="false" hidden="false" ht="12.1" outlineLevel="0" r="385">
      <c r="A385" s="20" t="n">
        <v>45083.418784722</v>
      </c>
      <c r="B385" s="16" t="s">
        <v>146</v>
      </c>
      <c r="C385" s="16" t="s">
        <v>223</v>
      </c>
      <c r="D385" s="16" t="s">
        <v>120</v>
      </c>
      <c r="E385" s="16" t="s">
        <v>17</v>
      </c>
      <c r="F385" s="16" t="s">
        <v>19</v>
      </c>
      <c r="G385" s="7" t="n">
        <v>30</v>
      </c>
      <c r="H385" s="6" t="n">
        <v>571.83333333333</v>
      </c>
      <c r="I385" s="6" t="n">
        <v>-17155</v>
      </c>
      <c r="J385" s="6" t="n">
        <v>-0</v>
      </c>
      <c r="K385" s="6" t="n">
        <v>-11.35</v>
      </c>
      <c r="L385" s="6" t="n">
        <v>-0</v>
      </c>
      <c r="M385" s="6" t="s">
        <f>=I385+J385+K385+L385</f>
      </c>
      <c r="N385" s="16"/>
    </row>
    <row collapsed="false" customFormat="false" customHeight="false" hidden="false" ht="12.1" outlineLevel="0" r="386">
      <c r="A386" s="20" t="n">
        <v>45083.42255787</v>
      </c>
      <c r="B386" s="16" t="s">
        <v>21</v>
      </c>
      <c r="C386" s="16" t="s">
        <v>198</v>
      </c>
      <c r="D386" s="16" t="s">
        <v>120</v>
      </c>
      <c r="E386" s="16" t="s">
        <v>17</v>
      </c>
      <c r="F386" s="16" t="s">
        <v>19</v>
      </c>
      <c r="G386" s="7" t="n">
        <v>2</v>
      </c>
      <c r="H386" s="6" t="n">
        <v>5057</v>
      </c>
      <c r="I386" s="6" t="n">
        <v>-10114</v>
      </c>
      <c r="J386" s="6" t="n">
        <v>-0</v>
      </c>
      <c r="K386" s="6" t="n">
        <v>-5.06</v>
      </c>
      <c r="L386" s="6" t="n">
        <v>-0</v>
      </c>
      <c r="M386" s="6" t="s">
        <f>=I386+J386+K386+L386</f>
      </c>
      <c r="N386" s="16"/>
    </row>
    <row collapsed="false" customFormat="false" customHeight="false" hidden="false" ht="12.1" outlineLevel="0" r="387">
      <c r="A387" s="20" t="n">
        <v>45083.44025463</v>
      </c>
      <c r="B387" s="16" t="s">
        <v>144</v>
      </c>
      <c r="C387" s="16" t="s">
        <v>221</v>
      </c>
      <c r="D387" s="16" t="s">
        <v>120</v>
      </c>
      <c r="E387" s="16" t="s">
        <v>17</v>
      </c>
      <c r="F387" s="16" t="s">
        <v>19</v>
      </c>
      <c r="G387" s="7" t="n">
        <v>4000</v>
      </c>
      <c r="H387" s="6" t="n">
        <v>1.8495</v>
      </c>
      <c r="I387" s="6" t="n">
        <v>-7398</v>
      </c>
      <c r="J387" s="6" t="n">
        <v>-0</v>
      </c>
      <c r="K387" s="6" t="n">
        <v>-4.83</v>
      </c>
      <c r="L387" s="6" t="n">
        <v>-0</v>
      </c>
      <c r="M387" s="6" t="s">
        <f>=I387+J387+K387+L387</f>
      </c>
      <c r="N387" s="16"/>
    </row>
    <row collapsed="false" customFormat="false" customHeight="false" hidden="false" ht="12.1" outlineLevel="0" r="388">
      <c r="A388" s="20" t="n">
        <v>45083.458425926</v>
      </c>
      <c r="B388" s="16" t="s">
        <v>150</v>
      </c>
      <c r="C388" s="16" t="s">
        <v>227</v>
      </c>
      <c r="D388" s="16" t="s">
        <v>120</v>
      </c>
      <c r="E388" s="16" t="s">
        <v>17</v>
      </c>
      <c r="F388" s="16" t="s">
        <v>19</v>
      </c>
      <c r="G388" s="7" t="n">
        <v>40</v>
      </c>
      <c r="H388" s="6" t="n">
        <v>79.02</v>
      </c>
      <c r="I388" s="6" t="n">
        <v>-3160.8</v>
      </c>
      <c r="J388" s="6" t="n">
        <v>-0</v>
      </c>
      <c r="K388" s="6" t="n">
        <v>-1.58</v>
      </c>
      <c r="L388" s="6" t="n">
        <v>-0</v>
      </c>
      <c r="M388" s="6" t="s">
        <f>=I388+J388+K388+L388</f>
      </c>
      <c r="N388" s="16"/>
    </row>
    <row collapsed="false" customFormat="false" customHeight="false" hidden="false" ht="12.1" outlineLevel="0" r="389">
      <c r="A389" s="20" t="n">
        <v>45083.494247685</v>
      </c>
      <c r="B389" s="16" t="s">
        <v>129</v>
      </c>
      <c r="C389" s="16" t="s">
        <v>204</v>
      </c>
      <c r="D389" s="16" t="s">
        <v>120</v>
      </c>
      <c r="E389" s="16" t="s">
        <v>17</v>
      </c>
      <c r="F389" s="16" t="s">
        <v>19</v>
      </c>
      <c r="G389" s="7" t="n">
        <v>150</v>
      </c>
      <c r="H389" s="6" t="n">
        <v>38.64</v>
      </c>
      <c r="I389" s="6" t="n">
        <v>-5796</v>
      </c>
      <c r="J389" s="6" t="n">
        <v>-0</v>
      </c>
      <c r="K389" s="6" t="n">
        <v>-2.9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0" t="n">
        <v>45083.507858796</v>
      </c>
      <c r="B390" s="16" t="s">
        <v>141</v>
      </c>
      <c r="C390" s="16" t="s">
        <v>217</v>
      </c>
      <c r="D390" s="16" t="s">
        <v>120</v>
      </c>
      <c r="E390" s="16" t="s">
        <v>17</v>
      </c>
      <c r="F390" s="16" t="s">
        <v>19</v>
      </c>
      <c r="G390" s="7" t="n">
        <v>2</v>
      </c>
      <c r="H390" s="6" t="n">
        <v>14561</v>
      </c>
      <c r="I390" s="6" t="n">
        <v>-29122</v>
      </c>
      <c r="J390" s="6" t="n">
        <v>-0</v>
      </c>
      <c r="K390" s="6" t="n">
        <v>-14.57</v>
      </c>
      <c r="L390" s="6" t="n">
        <v>-0</v>
      </c>
      <c r="M390" s="6" t="s">
        <f>=I390+J390+K390+L390</f>
      </c>
      <c r="N390" s="16"/>
    </row>
    <row collapsed="false" customFormat="false" customHeight="false" hidden="false" ht="12.1" outlineLevel="0" r="391">
      <c r="A391" s="20" t="n">
        <v>45083.669282407</v>
      </c>
      <c r="B391" s="16" t="s">
        <v>145</v>
      </c>
      <c r="C391" s="16" t="s">
        <v>222</v>
      </c>
      <c r="D391" s="16" t="s">
        <v>120</v>
      </c>
      <c r="E391" s="16" t="s">
        <v>17</v>
      </c>
      <c r="F391" s="16" t="s">
        <v>19</v>
      </c>
      <c r="G391" s="7" t="n">
        <v>10</v>
      </c>
      <c r="H391" s="6" t="n">
        <v>164.3</v>
      </c>
      <c r="I391" s="6" t="n">
        <v>-1643</v>
      </c>
      <c r="J391" s="6" t="n">
        <v>-0</v>
      </c>
      <c r="K391" s="6" t="n">
        <v>-0.82</v>
      </c>
      <c r="L391" s="6" t="n">
        <v>-0</v>
      </c>
      <c r="M391" s="6" t="s">
        <f>=I391+J391+K391+L391</f>
      </c>
      <c r="N391" s="16"/>
    </row>
    <row collapsed="false" customFormat="false" customHeight="false" hidden="false" ht="12.1" outlineLevel="0" r="392">
      <c r="A392" s="25" t="n">
        <v>45084.627465278</v>
      </c>
      <c r="B392" s="26" t="s">
        <v>30</v>
      </c>
      <c r="C392" s="26" t="s">
        <v>215</v>
      </c>
      <c r="D392" s="26" t="s">
        <v>121</v>
      </c>
      <c r="E392" s="26" t="s">
        <v>17</v>
      </c>
      <c r="F392" s="26" t="s">
        <v>19</v>
      </c>
      <c r="G392" s="27" t="n">
        <v>-40</v>
      </c>
      <c r="H392" s="28" t="n">
        <v>123.1</v>
      </c>
      <c r="I392" s="28" t="n">
        <v>4924</v>
      </c>
      <c r="J392" s="28" t="n">
        <v>0</v>
      </c>
      <c r="K392" s="28" t="n">
        <v>-2.46</v>
      </c>
      <c r="L392" s="28" t="n">
        <v>-0</v>
      </c>
      <c r="M392" s="6" t="s">
        <f>=I392+J392+K392+L392</f>
      </c>
      <c r="N392" s="26"/>
    </row>
    <row collapsed="false" customFormat="false" customHeight="false" hidden="false" ht="12.1" outlineLevel="0" r="393">
      <c r="A393" s="25" t="n">
        <v>45084.731631944</v>
      </c>
      <c r="B393" s="26" t="s">
        <v>150</v>
      </c>
      <c r="C393" s="26" t="s">
        <v>227</v>
      </c>
      <c r="D393" s="26" t="s">
        <v>121</v>
      </c>
      <c r="E393" s="26" t="s">
        <v>17</v>
      </c>
      <c r="F393" s="26" t="s">
        <v>19</v>
      </c>
      <c r="G393" s="27" t="n">
        <v>-40</v>
      </c>
      <c r="H393" s="28" t="n">
        <v>80.5</v>
      </c>
      <c r="I393" s="28" t="n">
        <v>3220</v>
      </c>
      <c r="J393" s="28" t="n">
        <v>0</v>
      </c>
      <c r="K393" s="28" t="n">
        <v>-1.61</v>
      </c>
      <c r="L393" s="28" t="n">
        <v>-0</v>
      </c>
      <c r="M393" s="6" t="s">
        <f>=I393+J393+K393+L393</f>
      </c>
      <c r="N393" s="26"/>
    </row>
    <row collapsed="false" customFormat="false" customHeight="false" hidden="false" ht="12.1" outlineLevel="0" r="394">
      <c r="A394" s="25" t="n">
        <v>45084.804641204</v>
      </c>
      <c r="B394" s="26" t="s">
        <v>145</v>
      </c>
      <c r="C394" s="26" t="s">
        <v>222</v>
      </c>
      <c r="D394" s="26" t="s">
        <v>121</v>
      </c>
      <c r="E394" s="26" t="s">
        <v>17</v>
      </c>
      <c r="F394" s="26" t="s">
        <v>19</v>
      </c>
      <c r="G394" s="27" t="n">
        <v>-10</v>
      </c>
      <c r="H394" s="28" t="n">
        <v>173.99</v>
      </c>
      <c r="I394" s="28" t="n">
        <v>1739.9</v>
      </c>
      <c r="J394" s="28" t="n">
        <v>0</v>
      </c>
      <c r="K394" s="28" t="n">
        <v>-0.87</v>
      </c>
      <c r="L394" s="28" t="n">
        <v>-0</v>
      </c>
      <c r="M394" s="6" t="s">
        <f>=I394+J394+K394+L394</f>
      </c>
      <c r="N394" s="26"/>
    </row>
    <row collapsed="false" customFormat="false" customHeight="false" hidden="false" ht="12.1" outlineLevel="0" r="395">
      <c r="A395" s="25" t="n">
        <v>45085.449409722</v>
      </c>
      <c r="B395" s="26" t="s">
        <v>126</v>
      </c>
      <c r="C395" s="26" t="s">
        <v>200</v>
      </c>
      <c r="D395" s="26" t="s">
        <v>121</v>
      </c>
      <c r="E395" s="26" t="s">
        <v>17</v>
      </c>
      <c r="F395" s="26" t="s">
        <v>19</v>
      </c>
      <c r="G395" s="27" t="n">
        <v>-300</v>
      </c>
      <c r="H395" s="28" t="n">
        <v>5.191</v>
      </c>
      <c r="I395" s="28" t="n">
        <v>1557.3</v>
      </c>
      <c r="J395" s="28" t="n">
        <v>0</v>
      </c>
      <c r="K395" s="28" t="n">
        <v>-0.78</v>
      </c>
      <c r="L395" s="28" t="n">
        <v>-0</v>
      </c>
      <c r="M395" s="6" t="s">
        <f>=I395+J395+K395+L395</f>
      </c>
      <c r="N395" s="26"/>
    </row>
    <row collapsed="false" customFormat="false" customHeight="false" hidden="false" ht="12.1" outlineLevel="0" r="396">
      <c r="A396" s="25" t="n">
        <v>45085.506921296</v>
      </c>
      <c r="B396" s="26" t="s">
        <v>150</v>
      </c>
      <c r="C396" s="26" t="s">
        <v>227</v>
      </c>
      <c r="D396" s="26" t="s">
        <v>121</v>
      </c>
      <c r="E396" s="26" t="s">
        <v>17</v>
      </c>
      <c r="F396" s="26" t="s">
        <v>19</v>
      </c>
      <c r="G396" s="27" t="n">
        <v>-40</v>
      </c>
      <c r="H396" s="28" t="n">
        <v>82.16</v>
      </c>
      <c r="I396" s="28" t="n">
        <v>3286.4</v>
      </c>
      <c r="J396" s="28" t="n">
        <v>0</v>
      </c>
      <c r="K396" s="28" t="n">
        <v>-1.65</v>
      </c>
      <c r="L396" s="28" t="n">
        <v>-0</v>
      </c>
      <c r="M396" s="6" t="s">
        <f>=I396+J396+K396+L396</f>
      </c>
      <c r="N396" s="26"/>
    </row>
    <row collapsed="false" customFormat="false" customHeight="false" hidden="false" ht="12.1" outlineLevel="0" r="397">
      <c r="A397" s="25" t="n">
        <v>45085.6734375</v>
      </c>
      <c r="B397" s="26" t="s">
        <v>135</v>
      </c>
      <c r="C397" s="26" t="s">
        <v>210</v>
      </c>
      <c r="D397" s="26" t="s">
        <v>121</v>
      </c>
      <c r="E397" s="26" t="s">
        <v>17</v>
      </c>
      <c r="F397" s="26" t="s">
        <v>19</v>
      </c>
      <c r="G397" s="27" t="n">
        <v>-100</v>
      </c>
      <c r="H397" s="28" t="n">
        <v>33.58</v>
      </c>
      <c r="I397" s="28" t="n">
        <v>3358</v>
      </c>
      <c r="J397" s="28" t="n">
        <v>0</v>
      </c>
      <c r="K397" s="28" t="n">
        <v>-1.68</v>
      </c>
      <c r="L397" s="28" t="n">
        <v>-0</v>
      </c>
      <c r="M397" s="6" t="s">
        <f>=I397+J397+K397+L397</f>
      </c>
      <c r="N397" s="26"/>
    </row>
    <row collapsed="false" customFormat="false" customHeight="false" hidden="false" ht="12.1" outlineLevel="0" r="398">
      <c r="A398" s="25" t="n">
        <v>45085.721967593</v>
      </c>
      <c r="B398" s="26" t="s">
        <v>141</v>
      </c>
      <c r="C398" s="26" t="s">
        <v>217</v>
      </c>
      <c r="D398" s="26" t="s">
        <v>121</v>
      </c>
      <c r="E398" s="26" t="s">
        <v>17</v>
      </c>
      <c r="F398" s="26" t="s">
        <v>19</v>
      </c>
      <c r="G398" s="27" t="n">
        <v>-1</v>
      </c>
      <c r="H398" s="28" t="n">
        <v>14686</v>
      </c>
      <c r="I398" s="28" t="n">
        <v>14686</v>
      </c>
      <c r="J398" s="28" t="n">
        <v>0</v>
      </c>
      <c r="K398" s="28" t="n">
        <v>-7.34</v>
      </c>
      <c r="L398" s="28" t="n">
        <v>-0</v>
      </c>
      <c r="M398" s="6" t="s">
        <f>=I398+J398+K398+L398</f>
      </c>
      <c r="N398" s="26"/>
    </row>
    <row collapsed="false" customFormat="false" customHeight="false" hidden="false" ht="12.1" outlineLevel="0" r="399">
      <c r="A399" s="20" t="n">
        <v>45085.775150463</v>
      </c>
      <c r="B399" s="16" t="s">
        <v>132</v>
      </c>
      <c r="C399" s="16" t="s">
        <v>207</v>
      </c>
      <c r="D399" s="16" t="s">
        <v>120</v>
      </c>
      <c r="E399" s="16" t="s">
        <v>17</v>
      </c>
      <c r="F399" s="16" t="s">
        <v>19</v>
      </c>
      <c r="G399" s="7" t="n">
        <v>10</v>
      </c>
      <c r="H399" s="6" t="n">
        <v>445.8</v>
      </c>
      <c r="I399" s="6" t="n">
        <v>-4458</v>
      </c>
      <c r="J399" s="6" t="n">
        <v>-0</v>
      </c>
      <c r="K399" s="6" t="n">
        <v>-2.23</v>
      </c>
      <c r="L399" s="6" t="n">
        <v>-0</v>
      </c>
      <c r="M399" s="6" t="s">
        <f>=I399+J399+K399+L399</f>
      </c>
      <c r="N399" s="16"/>
    </row>
    <row collapsed="false" customFormat="false" customHeight="false" hidden="false" ht="12.1" outlineLevel="0" r="400">
      <c r="A400" s="25" t="n">
        <v>45086.627060185</v>
      </c>
      <c r="B400" s="26" t="s">
        <v>141</v>
      </c>
      <c r="C400" s="26" t="s">
        <v>217</v>
      </c>
      <c r="D400" s="26" t="s">
        <v>121</v>
      </c>
      <c r="E400" s="26" t="s">
        <v>17</v>
      </c>
      <c r="F400" s="26" t="s">
        <v>19</v>
      </c>
      <c r="G400" s="27" t="n">
        <v>-1</v>
      </c>
      <c r="H400" s="28" t="n">
        <v>15010</v>
      </c>
      <c r="I400" s="28" t="n">
        <v>15010</v>
      </c>
      <c r="J400" s="28" t="n">
        <v>0</v>
      </c>
      <c r="K400" s="28" t="n">
        <v>-7.51</v>
      </c>
      <c r="L400" s="28" t="n">
        <v>-0</v>
      </c>
      <c r="M400" s="6" t="s">
        <f>=I400+J400+K400+L400</f>
      </c>
      <c r="N400" s="26"/>
    </row>
    <row collapsed="false" customFormat="false" customHeight="false" hidden="false" ht="12.1" outlineLevel="0" r="401">
      <c r="A401" s="20" t="n">
        <v>45086.763865741</v>
      </c>
      <c r="B401" s="16" t="s">
        <v>141</v>
      </c>
      <c r="C401" s="16" t="s">
        <v>217</v>
      </c>
      <c r="D401" s="16" t="s">
        <v>120</v>
      </c>
      <c r="E401" s="16" t="s">
        <v>17</v>
      </c>
      <c r="F401" s="16" t="s">
        <v>19</v>
      </c>
      <c r="G401" s="7" t="n">
        <v>1</v>
      </c>
      <c r="H401" s="6" t="n">
        <v>14802</v>
      </c>
      <c r="I401" s="6" t="n">
        <v>-14802</v>
      </c>
      <c r="J401" s="6" t="n">
        <v>-0</v>
      </c>
      <c r="K401" s="6" t="n">
        <v>-7.4</v>
      </c>
      <c r="L401" s="6" t="n">
        <v>-0</v>
      </c>
      <c r="M401" s="6" t="s">
        <f>=I401+J401+K401+L401</f>
      </c>
      <c r="N401" s="16"/>
    </row>
    <row collapsed="false" customFormat="false" customHeight="false" hidden="false" ht="12.1" outlineLevel="0" r="402">
      <c r="A402" s="25" t="n">
        <v>45090.700740741</v>
      </c>
      <c r="B402" s="26" t="s">
        <v>130</v>
      </c>
      <c r="C402" s="26" t="s">
        <v>205</v>
      </c>
      <c r="D402" s="26" t="s">
        <v>121</v>
      </c>
      <c r="E402" s="26" t="s">
        <v>17</v>
      </c>
      <c r="F402" s="26" t="s">
        <v>19</v>
      </c>
      <c r="G402" s="27" t="n">
        <v>-100</v>
      </c>
      <c r="H402" s="28" t="n">
        <v>41.98</v>
      </c>
      <c r="I402" s="28" t="n">
        <v>4198</v>
      </c>
      <c r="J402" s="28" t="n">
        <v>0</v>
      </c>
      <c r="K402" s="28" t="n">
        <v>-2.1</v>
      </c>
      <c r="L402" s="28" t="n">
        <v>-0</v>
      </c>
      <c r="M402" s="6" t="s">
        <f>=I402+J402+K402+L402</f>
      </c>
      <c r="N402" s="26"/>
    </row>
    <row collapsed="false" customFormat="false" customHeight="false" hidden="false" ht="12.1" outlineLevel="0" r="403">
      <c r="A403" s="25" t="n">
        <v>45090.975891204</v>
      </c>
      <c r="B403" s="26" t="s">
        <v>141</v>
      </c>
      <c r="C403" s="26" t="s">
        <v>217</v>
      </c>
      <c r="D403" s="26" t="s">
        <v>121</v>
      </c>
      <c r="E403" s="26" t="s">
        <v>17</v>
      </c>
      <c r="F403" s="26" t="s">
        <v>19</v>
      </c>
      <c r="G403" s="27" t="n">
        <v>-1</v>
      </c>
      <c r="H403" s="28" t="n">
        <v>15066</v>
      </c>
      <c r="I403" s="28" t="n">
        <v>15066</v>
      </c>
      <c r="J403" s="28" t="n">
        <v>0</v>
      </c>
      <c r="K403" s="28" t="n">
        <v>-7.53</v>
      </c>
      <c r="L403" s="28" t="n">
        <v>-0</v>
      </c>
      <c r="M403" s="6" t="s">
        <f>=I403+J403+K403+L403</f>
      </c>
      <c r="N403" s="26"/>
    </row>
    <row collapsed="false" customFormat="false" customHeight="false" hidden="false" ht="12.1" outlineLevel="0" r="404">
      <c r="A404" s="25" t="n">
        <v>45091.442303241</v>
      </c>
      <c r="B404" s="26" t="s">
        <v>132</v>
      </c>
      <c r="C404" s="26" t="s">
        <v>207</v>
      </c>
      <c r="D404" s="26" t="s">
        <v>121</v>
      </c>
      <c r="E404" s="26" t="s">
        <v>17</v>
      </c>
      <c r="F404" s="26" t="s">
        <v>19</v>
      </c>
      <c r="G404" s="27" t="n">
        <v>-5</v>
      </c>
      <c r="H404" s="28" t="n">
        <v>466.6</v>
      </c>
      <c r="I404" s="28" t="n">
        <v>2333</v>
      </c>
      <c r="J404" s="28" t="n">
        <v>0</v>
      </c>
      <c r="K404" s="28" t="n">
        <v>-1.17</v>
      </c>
      <c r="L404" s="28" t="n">
        <v>-0</v>
      </c>
      <c r="M404" s="6" t="s">
        <f>=I404+J404+K404+L404</f>
      </c>
      <c r="N404" s="26"/>
    </row>
    <row collapsed="false" customFormat="false" customHeight="false" hidden="false" ht="12.1" outlineLevel="0" r="405">
      <c r="A405" s="25" t="n">
        <v>45092.579988426</v>
      </c>
      <c r="B405" s="26" t="s">
        <v>132</v>
      </c>
      <c r="C405" s="26" t="s">
        <v>207</v>
      </c>
      <c r="D405" s="26" t="s">
        <v>121</v>
      </c>
      <c r="E405" s="26" t="s">
        <v>17</v>
      </c>
      <c r="F405" s="26" t="s">
        <v>19</v>
      </c>
      <c r="G405" s="27" t="n">
        <v>-5</v>
      </c>
      <c r="H405" s="28" t="n">
        <v>468.8</v>
      </c>
      <c r="I405" s="28" t="n">
        <v>2344</v>
      </c>
      <c r="J405" s="28" t="n">
        <v>0</v>
      </c>
      <c r="K405" s="28" t="n">
        <v>-1.17</v>
      </c>
      <c r="L405" s="28" t="n">
        <v>-0</v>
      </c>
      <c r="M405" s="6" t="s">
        <f>=I405+J405+K405+L405</f>
      </c>
      <c r="N405" s="26"/>
    </row>
    <row collapsed="false" customFormat="false" customHeight="false" hidden="false" ht="12.1" outlineLevel="0" r="406">
      <c r="A406" s="25" t="n">
        <v>45092.667083333</v>
      </c>
      <c r="B406" s="26" t="s">
        <v>129</v>
      </c>
      <c r="C406" s="26" t="s">
        <v>204</v>
      </c>
      <c r="D406" s="26" t="s">
        <v>121</v>
      </c>
      <c r="E406" s="26" t="s">
        <v>17</v>
      </c>
      <c r="F406" s="26" t="s">
        <v>19</v>
      </c>
      <c r="G406" s="27" t="n">
        <v>-100</v>
      </c>
      <c r="H406" s="28" t="n">
        <v>39.6</v>
      </c>
      <c r="I406" s="28" t="n">
        <v>3960</v>
      </c>
      <c r="J406" s="28" t="n">
        <v>0</v>
      </c>
      <c r="K406" s="28" t="n">
        <v>-1.98</v>
      </c>
      <c r="L406" s="28" t="n">
        <v>-0</v>
      </c>
      <c r="M406" s="6" t="s">
        <f>=I406+J406+K406+L406</f>
      </c>
      <c r="N406" s="26"/>
    </row>
    <row collapsed="false" customFormat="false" customHeight="false" hidden="false" ht="12.1" outlineLevel="0" r="407">
      <c r="A407" s="25" t="n">
        <v>45093.435011574</v>
      </c>
      <c r="B407" s="26" t="s">
        <v>147</v>
      </c>
      <c r="C407" s="26" t="s">
        <v>224</v>
      </c>
      <c r="D407" s="26" t="s">
        <v>121</v>
      </c>
      <c r="E407" s="26" t="s">
        <v>17</v>
      </c>
      <c r="F407" s="26" t="s">
        <v>19</v>
      </c>
      <c r="G407" s="27" t="n">
        <v>-10</v>
      </c>
      <c r="H407" s="28" t="n">
        <v>290.6</v>
      </c>
      <c r="I407" s="28" t="n">
        <v>2906</v>
      </c>
      <c r="J407" s="28" t="n">
        <v>0</v>
      </c>
      <c r="K407" s="28" t="n">
        <v>-1.45</v>
      </c>
      <c r="L407" s="28" t="n">
        <v>-0</v>
      </c>
      <c r="M407" s="6" t="s">
        <f>=I407+J407+K407+L407</f>
      </c>
      <c r="N407" s="26"/>
    </row>
    <row collapsed="false" customFormat="false" customHeight="false" hidden="false" ht="12.1" outlineLevel="0" r="408">
      <c r="A408" s="25" t="n">
        <v>45093.455023148</v>
      </c>
      <c r="B408" s="26" t="s">
        <v>129</v>
      </c>
      <c r="C408" s="26" t="s">
        <v>204</v>
      </c>
      <c r="D408" s="26" t="s">
        <v>121</v>
      </c>
      <c r="E408" s="26" t="s">
        <v>17</v>
      </c>
      <c r="F408" s="26" t="s">
        <v>19</v>
      </c>
      <c r="G408" s="27" t="n">
        <v>-50</v>
      </c>
      <c r="H408" s="28" t="n">
        <v>40.68</v>
      </c>
      <c r="I408" s="28" t="n">
        <v>2034</v>
      </c>
      <c r="J408" s="28" t="n">
        <v>0</v>
      </c>
      <c r="K408" s="28" t="n">
        <v>-1.02</v>
      </c>
      <c r="L408" s="28" t="n">
        <v>-0</v>
      </c>
      <c r="M408" s="6" t="s">
        <f>=I408+J408+K408+L408</f>
      </c>
      <c r="N408" s="26"/>
    </row>
    <row collapsed="false" customFormat="false" customHeight="false" hidden="false" ht="12.1" outlineLevel="0" r="409">
      <c r="A409" s="20" t="n">
        <v>45096.484421296</v>
      </c>
      <c r="B409" s="16" t="s">
        <v>30</v>
      </c>
      <c r="C409" s="16" t="s">
        <v>215</v>
      </c>
      <c r="D409" s="16" t="s">
        <v>120</v>
      </c>
      <c r="E409" s="16" t="s">
        <v>17</v>
      </c>
      <c r="F409" s="16" t="s">
        <v>19</v>
      </c>
      <c r="G409" s="7" t="n">
        <v>30</v>
      </c>
      <c r="H409" s="6" t="n">
        <v>122.5</v>
      </c>
      <c r="I409" s="6" t="n">
        <v>-3675</v>
      </c>
      <c r="J409" s="6" t="n">
        <v>-0</v>
      </c>
      <c r="K409" s="6" t="n">
        <v>-1.84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5" t="n">
        <v>45097.441643519</v>
      </c>
      <c r="B410" s="26" t="s">
        <v>147</v>
      </c>
      <c r="C410" s="26" t="s">
        <v>224</v>
      </c>
      <c r="D410" s="26" t="s">
        <v>121</v>
      </c>
      <c r="E410" s="26" t="s">
        <v>17</v>
      </c>
      <c r="F410" s="26" t="s">
        <v>19</v>
      </c>
      <c r="G410" s="27" t="n">
        <v>-10</v>
      </c>
      <c r="H410" s="28" t="n">
        <v>296.7</v>
      </c>
      <c r="I410" s="28" t="n">
        <v>2967</v>
      </c>
      <c r="J410" s="28" t="n">
        <v>0</v>
      </c>
      <c r="K410" s="28" t="n">
        <v>-1.48</v>
      </c>
      <c r="L410" s="28" t="n">
        <v>-0</v>
      </c>
      <c r="M410" s="6" t="s">
        <f>=I410+J410+K410+L410</f>
      </c>
      <c r="N410" s="26"/>
    </row>
    <row collapsed="false" customFormat="false" customHeight="false" hidden="false" ht="12.1" outlineLevel="0" r="411">
      <c r="A411" s="20" t="n">
        <v>45097.493819444</v>
      </c>
      <c r="B411" s="16" t="s">
        <v>152</v>
      </c>
      <c r="C411" s="16" t="s">
        <v>229</v>
      </c>
      <c r="D411" s="16" t="s">
        <v>120</v>
      </c>
      <c r="E411" s="16" t="s">
        <v>17</v>
      </c>
      <c r="F411" s="16" t="s">
        <v>19</v>
      </c>
      <c r="G411" s="7" t="n">
        <v>80</v>
      </c>
      <c r="H411" s="6" t="n">
        <v>42.7</v>
      </c>
      <c r="I411" s="6" t="n">
        <v>-3416</v>
      </c>
      <c r="J411" s="6" t="n">
        <v>-0</v>
      </c>
      <c r="K411" s="6" t="n">
        <v>-1.71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5" t="n">
        <v>45098.498784722</v>
      </c>
      <c r="B412" s="26" t="s">
        <v>146</v>
      </c>
      <c r="C412" s="26" t="s">
        <v>223</v>
      </c>
      <c r="D412" s="26" t="s">
        <v>121</v>
      </c>
      <c r="E412" s="26" t="s">
        <v>17</v>
      </c>
      <c r="F412" s="26" t="s">
        <v>19</v>
      </c>
      <c r="G412" s="27" t="n">
        <v>-10</v>
      </c>
      <c r="H412" s="28" t="n">
        <v>604.5</v>
      </c>
      <c r="I412" s="28" t="n">
        <v>6045</v>
      </c>
      <c r="J412" s="28" t="n">
        <v>0</v>
      </c>
      <c r="K412" s="28" t="n">
        <v>-3.02</v>
      </c>
      <c r="L412" s="28" t="n">
        <v>-0</v>
      </c>
      <c r="M412" s="6" t="s">
        <f>=I412+J412+K412+L412</f>
      </c>
      <c r="N412" s="26"/>
    </row>
    <row collapsed="false" customFormat="false" customHeight="false" hidden="false" ht="12.1" outlineLevel="0" r="413">
      <c r="A413" s="25" t="n">
        <v>45098.518472222</v>
      </c>
      <c r="B413" s="26" t="s">
        <v>150</v>
      </c>
      <c r="C413" s="26" t="s">
        <v>227</v>
      </c>
      <c r="D413" s="26" t="s">
        <v>121</v>
      </c>
      <c r="E413" s="26" t="s">
        <v>17</v>
      </c>
      <c r="F413" s="26" t="s">
        <v>19</v>
      </c>
      <c r="G413" s="27" t="n">
        <v>-40</v>
      </c>
      <c r="H413" s="28" t="n">
        <v>83.64</v>
      </c>
      <c r="I413" s="28" t="n">
        <v>3345.6</v>
      </c>
      <c r="J413" s="28" t="n">
        <v>0</v>
      </c>
      <c r="K413" s="28" t="n">
        <v>-1.67</v>
      </c>
      <c r="L413" s="28" t="n">
        <v>-0</v>
      </c>
      <c r="M413" s="6" t="s">
        <f>=I413+J413+K413+L413</f>
      </c>
      <c r="N413" s="26"/>
    </row>
    <row collapsed="false" customFormat="false" customHeight="false" hidden="false" ht="12.1" outlineLevel="0" r="414">
      <c r="A414" s="20" t="n">
        <v>45098.581006944</v>
      </c>
      <c r="B414" s="16" t="s">
        <v>21</v>
      </c>
      <c r="C414" s="16" t="s">
        <v>198</v>
      </c>
      <c r="D414" s="16" t="s">
        <v>120</v>
      </c>
      <c r="E414" s="16" t="s">
        <v>17</v>
      </c>
      <c r="F414" s="16" t="s">
        <v>19</v>
      </c>
      <c r="G414" s="7" t="n">
        <v>1</v>
      </c>
      <c r="H414" s="6" t="n">
        <v>5140</v>
      </c>
      <c r="I414" s="6" t="n">
        <v>-5140</v>
      </c>
      <c r="J414" s="6" t="n">
        <v>-0</v>
      </c>
      <c r="K414" s="6" t="n">
        <v>-2.57</v>
      </c>
      <c r="L414" s="6" t="n">
        <v>-0</v>
      </c>
      <c r="M414" s="6" t="s">
        <f>=I414+J414+K414+L414</f>
      </c>
      <c r="N414" s="16"/>
    </row>
    <row collapsed="false" customFormat="false" customHeight="false" hidden="false" ht="12.1" outlineLevel="0" r="415">
      <c r="A415" s="20" t="n">
        <v>45098.775891204</v>
      </c>
      <c r="B415" s="16" t="s">
        <v>124</v>
      </c>
      <c r="C415" s="16" t="s">
        <v>195</v>
      </c>
      <c r="D415" s="16" t="s">
        <v>120</v>
      </c>
      <c r="E415" s="16" t="s">
        <v>17</v>
      </c>
      <c r="F415" s="16" t="s">
        <v>19</v>
      </c>
      <c r="G415" s="7" t="n">
        <v>20</v>
      </c>
      <c r="H415" s="6" t="n">
        <v>239.58</v>
      </c>
      <c r="I415" s="6" t="n">
        <v>-4791.6</v>
      </c>
      <c r="J415" s="6" t="n">
        <v>-0</v>
      </c>
      <c r="K415" s="6" t="n">
        <v>-2.4</v>
      </c>
      <c r="L415" s="6" t="n">
        <v>-0</v>
      </c>
      <c r="M415" s="6" t="s">
        <f>=I415+J415+K415+L415</f>
      </c>
      <c r="N415" s="16"/>
    </row>
    <row collapsed="false" customFormat="false" customHeight="false" hidden="false" ht="12.1" outlineLevel="0" r="416">
      <c r="A416" s="20" t="n">
        <v>45100.442233796</v>
      </c>
      <c r="B416" s="16" t="s">
        <v>150</v>
      </c>
      <c r="C416" s="16" t="s">
        <v>227</v>
      </c>
      <c r="D416" s="16" t="s">
        <v>120</v>
      </c>
      <c r="E416" s="16" t="s">
        <v>17</v>
      </c>
      <c r="F416" s="16" t="s">
        <v>19</v>
      </c>
      <c r="G416" s="7" t="n">
        <v>40</v>
      </c>
      <c r="H416" s="6" t="n">
        <v>82.3</v>
      </c>
      <c r="I416" s="6" t="n">
        <v>-3292</v>
      </c>
      <c r="J416" s="6" t="n">
        <v>-0</v>
      </c>
      <c r="K416" s="6" t="n">
        <v>-1.64</v>
      </c>
      <c r="L416" s="6" t="n">
        <v>-0</v>
      </c>
      <c r="M416" s="6" t="s">
        <f>=I416+J416+K416+L416</f>
      </c>
      <c r="N416" s="16"/>
    </row>
    <row collapsed="false" customFormat="false" customHeight="false" hidden="false" ht="12.1" outlineLevel="0" r="417">
      <c r="A417" s="25" t="n">
        <v>45100.56837963</v>
      </c>
      <c r="B417" s="26" t="s">
        <v>146</v>
      </c>
      <c r="C417" s="26" t="s">
        <v>223</v>
      </c>
      <c r="D417" s="26" t="s">
        <v>121</v>
      </c>
      <c r="E417" s="26" t="s">
        <v>17</v>
      </c>
      <c r="F417" s="26" t="s">
        <v>19</v>
      </c>
      <c r="G417" s="27" t="n">
        <v>-10</v>
      </c>
      <c r="H417" s="28" t="n">
        <v>612.5</v>
      </c>
      <c r="I417" s="28" t="n">
        <v>6125</v>
      </c>
      <c r="J417" s="28" t="n">
        <v>0</v>
      </c>
      <c r="K417" s="28" t="n">
        <v>-3.06</v>
      </c>
      <c r="L417" s="28" t="n">
        <v>-0</v>
      </c>
      <c r="M417" s="6" t="s">
        <f>=I417+J417+K417+L417</f>
      </c>
      <c r="N417" s="26"/>
    </row>
    <row collapsed="false" customFormat="false" customHeight="false" hidden="false" ht="12.1" outlineLevel="0" r="418">
      <c r="A418" s="20" t="n">
        <v>45100.731782407</v>
      </c>
      <c r="B418" s="16" t="s">
        <v>147</v>
      </c>
      <c r="C418" s="16" t="s">
        <v>224</v>
      </c>
      <c r="D418" s="16" t="s">
        <v>120</v>
      </c>
      <c r="E418" s="16" t="s">
        <v>17</v>
      </c>
      <c r="F418" s="16" t="s">
        <v>19</v>
      </c>
      <c r="G418" s="7" t="n">
        <v>10</v>
      </c>
      <c r="H418" s="6" t="n">
        <v>292.7</v>
      </c>
      <c r="I418" s="6" t="n">
        <v>-2927</v>
      </c>
      <c r="J418" s="6" t="n">
        <v>-0</v>
      </c>
      <c r="K418" s="6" t="n">
        <v>-1.46</v>
      </c>
      <c r="L418" s="6" t="n">
        <v>-0</v>
      </c>
      <c r="M418" s="6" t="s">
        <f>=I418+J418+K418+L418</f>
      </c>
      <c r="N418" s="16"/>
    </row>
    <row collapsed="false" customFormat="false" customHeight="false" hidden="false" ht="12.1" outlineLevel="0" r="419">
      <c r="A419" s="20" t="n">
        <v>45100.913402778</v>
      </c>
      <c r="B419" s="16" t="s">
        <v>124</v>
      </c>
      <c r="C419" s="16" t="s">
        <v>195</v>
      </c>
      <c r="D419" s="16" t="s">
        <v>120</v>
      </c>
      <c r="E419" s="16" t="s">
        <v>17</v>
      </c>
      <c r="F419" s="16" t="s">
        <v>19</v>
      </c>
      <c r="G419" s="7" t="n">
        <v>20</v>
      </c>
      <c r="H419" s="6" t="n">
        <v>235.3</v>
      </c>
      <c r="I419" s="6" t="n">
        <v>-4706</v>
      </c>
      <c r="J419" s="6" t="n">
        <v>-0</v>
      </c>
      <c r="K419" s="6" t="n">
        <v>-2.35</v>
      </c>
      <c r="L419" s="6" t="n">
        <v>-0</v>
      </c>
      <c r="M419" s="6" t="s">
        <f>=I419+J419+K419+L419</f>
      </c>
      <c r="N419" s="16"/>
    </row>
    <row collapsed="false" customFormat="false" customHeight="false" hidden="false" ht="12.1" outlineLevel="0" r="420">
      <c r="A420" s="20" t="n">
        <v>45100.9153125</v>
      </c>
      <c r="B420" s="16" t="s">
        <v>30</v>
      </c>
      <c r="C420" s="16" t="s">
        <v>215</v>
      </c>
      <c r="D420" s="16" t="s">
        <v>120</v>
      </c>
      <c r="E420" s="16" t="s">
        <v>17</v>
      </c>
      <c r="F420" s="16" t="s">
        <v>19</v>
      </c>
      <c r="G420" s="7" t="n">
        <v>30</v>
      </c>
      <c r="H420" s="6" t="n">
        <v>120.4</v>
      </c>
      <c r="I420" s="6" t="n">
        <v>-3612</v>
      </c>
      <c r="J420" s="6" t="n">
        <v>-0</v>
      </c>
      <c r="K420" s="6" t="n">
        <v>-1.81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0" t="n">
        <v>45103.447268519</v>
      </c>
      <c r="B421" s="16" t="s">
        <v>141</v>
      </c>
      <c r="C421" s="16" t="s">
        <v>217</v>
      </c>
      <c r="D421" s="16" t="s">
        <v>120</v>
      </c>
      <c r="E421" s="16" t="s">
        <v>17</v>
      </c>
      <c r="F421" s="16" t="s">
        <v>19</v>
      </c>
      <c r="G421" s="7" t="n">
        <v>2</v>
      </c>
      <c r="H421" s="6" t="n">
        <v>14894</v>
      </c>
      <c r="I421" s="6" t="n">
        <v>-29788</v>
      </c>
      <c r="J421" s="6" t="n">
        <v>-0</v>
      </c>
      <c r="K421" s="6" t="n">
        <v>-14.89</v>
      </c>
      <c r="L421" s="6" t="n">
        <v>-0</v>
      </c>
      <c r="M421" s="6" t="s">
        <f>=I421+J421+K421+L421</f>
      </c>
      <c r="N421" s="16"/>
    </row>
    <row collapsed="false" customFormat="false" customHeight="false" hidden="false" ht="12.1" outlineLevel="0" r="422">
      <c r="A422" s="20" t="n">
        <v>45103.491643519</v>
      </c>
      <c r="B422" s="16" t="s">
        <v>129</v>
      </c>
      <c r="C422" s="16" t="s">
        <v>204</v>
      </c>
      <c r="D422" s="16" t="s">
        <v>120</v>
      </c>
      <c r="E422" s="16" t="s">
        <v>17</v>
      </c>
      <c r="F422" s="16" t="s">
        <v>19</v>
      </c>
      <c r="G422" s="7" t="n">
        <v>200</v>
      </c>
      <c r="H422" s="6" t="n">
        <v>38.57</v>
      </c>
      <c r="I422" s="6" t="n">
        <v>-7714</v>
      </c>
      <c r="J422" s="6" t="n">
        <v>-0</v>
      </c>
      <c r="K422" s="6" t="n">
        <v>-3.86</v>
      </c>
      <c r="L422" s="6" t="n">
        <v>-0</v>
      </c>
      <c r="M422" s="6" t="s">
        <f>=I422+J422+K422+L422</f>
      </c>
      <c r="N422" s="16"/>
    </row>
    <row collapsed="false" customFormat="false" customHeight="false" hidden="false" ht="12.1" outlineLevel="0" r="423">
      <c r="A423" s="20" t="n">
        <v>45103.600231481</v>
      </c>
      <c r="B423" s="16" t="s">
        <v>148</v>
      </c>
      <c r="C423" s="16" t="s">
        <v>225</v>
      </c>
      <c r="D423" s="16" t="s">
        <v>120</v>
      </c>
      <c r="E423" s="16" t="s">
        <v>17</v>
      </c>
      <c r="F423" s="16" t="s">
        <v>19</v>
      </c>
      <c r="G423" s="7" t="n">
        <v>30</v>
      </c>
      <c r="H423" s="6" t="n">
        <v>166.7</v>
      </c>
      <c r="I423" s="6" t="n">
        <v>-5001</v>
      </c>
      <c r="J423" s="6" t="n">
        <v>-0</v>
      </c>
      <c r="K423" s="6" t="n">
        <v>-2.5</v>
      </c>
      <c r="L423" s="6" t="n">
        <v>-0</v>
      </c>
      <c r="M423" s="6" t="s">
        <f>=I423+J423+K423+L423</f>
      </c>
      <c r="N423" s="16"/>
    </row>
    <row collapsed="false" customFormat="false" customHeight="false" hidden="false" ht="12.1" outlineLevel="0" r="424">
      <c r="A424" s="25" t="n">
        <v>45103.649212963</v>
      </c>
      <c r="B424" s="26" t="s">
        <v>150</v>
      </c>
      <c r="C424" s="26" t="s">
        <v>227</v>
      </c>
      <c r="D424" s="26" t="s">
        <v>121</v>
      </c>
      <c r="E424" s="26" t="s">
        <v>17</v>
      </c>
      <c r="F424" s="26" t="s">
        <v>19</v>
      </c>
      <c r="G424" s="27" t="n">
        <v>-40</v>
      </c>
      <c r="H424" s="28" t="n">
        <v>84.98</v>
      </c>
      <c r="I424" s="28" t="n">
        <v>3399.2</v>
      </c>
      <c r="J424" s="28" t="n">
        <v>0</v>
      </c>
      <c r="K424" s="28" t="n">
        <v>-1.7</v>
      </c>
      <c r="L424" s="28" t="n">
        <v>-0</v>
      </c>
      <c r="M424" s="6" t="s">
        <f>=I424+J424+K424+L424</f>
      </c>
      <c r="N424" s="26"/>
    </row>
    <row collapsed="false" customFormat="false" customHeight="false" hidden="false" ht="12.1" outlineLevel="0" r="425">
      <c r="A425" s="25" t="n">
        <v>45104.479282407</v>
      </c>
      <c r="B425" s="26" t="s">
        <v>146</v>
      </c>
      <c r="C425" s="26" t="s">
        <v>223</v>
      </c>
      <c r="D425" s="26" t="s">
        <v>121</v>
      </c>
      <c r="E425" s="26" t="s">
        <v>17</v>
      </c>
      <c r="F425" s="26" t="s">
        <v>19</v>
      </c>
      <c r="G425" s="27" t="n">
        <v>-15</v>
      </c>
      <c r="H425" s="28" t="n">
        <v>629.83333333333</v>
      </c>
      <c r="I425" s="28" t="n">
        <v>9447.5</v>
      </c>
      <c r="J425" s="28" t="n">
        <v>0</v>
      </c>
      <c r="K425" s="28" t="n">
        <v>-4.73</v>
      </c>
      <c r="L425" s="28" t="n">
        <v>-0</v>
      </c>
      <c r="M425" s="6" t="s">
        <f>=I425+J425+K425+L425</f>
      </c>
      <c r="N425" s="26"/>
    </row>
    <row collapsed="false" customFormat="false" customHeight="false" hidden="false" ht="12.1" outlineLevel="0" r="426">
      <c r="A426" s="20" t="n">
        <v>45104.774722222</v>
      </c>
      <c r="B426" s="16" t="s">
        <v>33</v>
      </c>
      <c r="C426" s="16" t="s">
        <v>203</v>
      </c>
      <c r="D426" s="16" t="s">
        <v>120</v>
      </c>
      <c r="E426" s="16" t="s">
        <v>17</v>
      </c>
      <c r="F426" s="16" t="s">
        <v>19</v>
      </c>
      <c r="G426" s="7" t="n">
        <v>1</v>
      </c>
      <c r="H426" s="6" t="n">
        <v>7375</v>
      </c>
      <c r="I426" s="6" t="n">
        <v>-7375</v>
      </c>
      <c r="J426" s="6" t="n">
        <v>-0</v>
      </c>
      <c r="K426" s="6" t="n">
        <v>-3.69</v>
      </c>
      <c r="L426" s="6" t="n">
        <v>-0</v>
      </c>
      <c r="M426" s="6" t="s">
        <f>=I426+J426+K426+L426</f>
      </c>
      <c r="N426" s="16"/>
    </row>
    <row collapsed="false" customFormat="false" customHeight="false" hidden="false" ht="12.1" outlineLevel="0" r="427">
      <c r="A427" s="25" t="n">
        <v>45105.503032407</v>
      </c>
      <c r="B427" s="26" t="s">
        <v>129</v>
      </c>
      <c r="C427" s="26" t="s">
        <v>204</v>
      </c>
      <c r="D427" s="26" t="s">
        <v>121</v>
      </c>
      <c r="E427" s="26" t="s">
        <v>17</v>
      </c>
      <c r="F427" s="26" t="s">
        <v>19</v>
      </c>
      <c r="G427" s="27" t="n">
        <v>-100</v>
      </c>
      <c r="H427" s="28" t="n">
        <v>39.68</v>
      </c>
      <c r="I427" s="28" t="n">
        <v>3968</v>
      </c>
      <c r="J427" s="28" t="n">
        <v>0</v>
      </c>
      <c r="K427" s="28" t="n">
        <v>-1.98</v>
      </c>
      <c r="L427" s="28" t="n">
        <v>-0</v>
      </c>
      <c r="M427" s="6" t="s">
        <f>=I427+J427+K427+L427</f>
      </c>
      <c r="N427" s="26"/>
    </row>
    <row collapsed="false" customFormat="false" customHeight="false" hidden="false" ht="12.1" outlineLevel="0" r="428">
      <c r="A428" s="25" t="n">
        <v>45105.687314815</v>
      </c>
      <c r="B428" s="26" t="s">
        <v>141</v>
      </c>
      <c r="C428" s="26" t="s">
        <v>217</v>
      </c>
      <c r="D428" s="26" t="s">
        <v>121</v>
      </c>
      <c r="E428" s="26" t="s">
        <v>17</v>
      </c>
      <c r="F428" s="26" t="s">
        <v>19</v>
      </c>
      <c r="G428" s="27" t="n">
        <v>-1</v>
      </c>
      <c r="H428" s="28" t="n">
        <v>14928</v>
      </c>
      <c r="I428" s="28" t="n">
        <v>14928</v>
      </c>
      <c r="J428" s="28" t="n">
        <v>0</v>
      </c>
      <c r="K428" s="28" t="n">
        <v>-7.46</v>
      </c>
      <c r="L428" s="28" t="n">
        <v>-0</v>
      </c>
      <c r="M428" s="6" t="s">
        <f>=I428+J428+K428+L428</f>
      </c>
      <c r="N428" s="26"/>
    </row>
    <row collapsed="false" customFormat="false" customHeight="false" hidden="false" ht="12.1" outlineLevel="0" r="429">
      <c r="A429" s="25" t="n">
        <v>45106.445821759</v>
      </c>
      <c r="B429" s="26" t="s">
        <v>126</v>
      </c>
      <c r="C429" s="26" t="s">
        <v>200</v>
      </c>
      <c r="D429" s="26" t="s">
        <v>121</v>
      </c>
      <c r="E429" s="26" t="s">
        <v>17</v>
      </c>
      <c r="F429" s="26" t="s">
        <v>19</v>
      </c>
      <c r="G429" s="27" t="n">
        <v>-300</v>
      </c>
      <c r="H429" s="28" t="n">
        <v>5.52</v>
      </c>
      <c r="I429" s="28" t="n">
        <v>1656</v>
      </c>
      <c r="J429" s="28" t="n">
        <v>0</v>
      </c>
      <c r="K429" s="28" t="n">
        <v>-0.83</v>
      </c>
      <c r="L429" s="28" t="n">
        <v>-0</v>
      </c>
      <c r="M429" s="6" t="s">
        <f>=I429+J429+K429+L429</f>
      </c>
      <c r="N429" s="26"/>
    </row>
    <row collapsed="false" customFormat="false" customHeight="false" hidden="false" ht="12.1" outlineLevel="0" r="430">
      <c r="A430" s="25" t="n">
        <v>45106.53474537</v>
      </c>
      <c r="B430" s="26" t="s">
        <v>137</v>
      </c>
      <c r="C430" s="26" t="s">
        <v>212</v>
      </c>
      <c r="D430" s="26" t="s">
        <v>121</v>
      </c>
      <c r="E430" s="26" t="s">
        <v>17</v>
      </c>
      <c r="F430" s="26" t="s">
        <v>19</v>
      </c>
      <c r="G430" s="27" t="n">
        <v>-1</v>
      </c>
      <c r="H430" s="28" t="n">
        <v>5134</v>
      </c>
      <c r="I430" s="28" t="n">
        <v>5134</v>
      </c>
      <c r="J430" s="28" t="n">
        <v>0</v>
      </c>
      <c r="K430" s="28" t="n">
        <v>-2.57</v>
      </c>
      <c r="L430" s="28" t="n">
        <v>-0</v>
      </c>
      <c r="M430" s="6" t="s">
        <f>=I430+J430+K430+L430</f>
      </c>
      <c r="N430" s="26"/>
    </row>
    <row collapsed="false" customFormat="false" customHeight="false" hidden="false" ht="12.1" outlineLevel="0" r="431">
      <c r="A431" s="25" t="n">
        <v>45106.749178241</v>
      </c>
      <c r="B431" s="26" t="s">
        <v>152</v>
      </c>
      <c r="C431" s="26" t="s">
        <v>229</v>
      </c>
      <c r="D431" s="26" t="s">
        <v>121</v>
      </c>
      <c r="E431" s="26" t="s">
        <v>17</v>
      </c>
      <c r="F431" s="26" t="s">
        <v>19</v>
      </c>
      <c r="G431" s="27" t="n">
        <v>-80</v>
      </c>
      <c r="H431" s="28" t="n">
        <v>42.98</v>
      </c>
      <c r="I431" s="28" t="n">
        <v>3438.4</v>
      </c>
      <c r="J431" s="28" t="n">
        <v>0</v>
      </c>
      <c r="K431" s="28" t="n">
        <v>-1.72</v>
      </c>
      <c r="L431" s="28" t="n">
        <v>-0</v>
      </c>
      <c r="M431" s="6" t="s">
        <f>=I431+J431+K431+L431</f>
      </c>
      <c r="N431" s="26"/>
    </row>
    <row collapsed="false" customFormat="false" customHeight="false" hidden="false" ht="12.1" outlineLevel="0" r="432">
      <c r="A432" s="20" t="n">
        <v>45107.49837963</v>
      </c>
      <c r="B432" s="16" t="s">
        <v>144</v>
      </c>
      <c r="C432" s="16" t="s">
        <v>221</v>
      </c>
      <c r="D432" s="16" t="s">
        <v>120</v>
      </c>
      <c r="E432" s="16" t="s">
        <v>17</v>
      </c>
      <c r="F432" s="16" t="s">
        <v>19</v>
      </c>
      <c r="G432" s="7" t="n">
        <v>2000</v>
      </c>
      <c r="H432" s="6" t="n">
        <v>1.791</v>
      </c>
      <c r="I432" s="6" t="n">
        <v>-3582</v>
      </c>
      <c r="J432" s="6" t="n">
        <v>-0</v>
      </c>
      <c r="K432" s="6" t="n">
        <v>-1.79</v>
      </c>
      <c r="L432" s="6" t="n">
        <v>-0</v>
      </c>
      <c r="M432" s="6" t="s">
        <f>=I432+J432+K432+L432</f>
      </c>
      <c r="N432" s="16"/>
    </row>
    <row collapsed="false" customFormat="false" customHeight="false" hidden="false" ht="12.1" outlineLevel="0" r="433">
      <c r="A433" s="20" t="n">
        <v>45107.541574074</v>
      </c>
      <c r="B433" s="16" t="s">
        <v>141</v>
      </c>
      <c r="C433" s="16" t="s">
        <v>217</v>
      </c>
      <c r="D433" s="16" t="s">
        <v>120</v>
      </c>
      <c r="E433" s="16" t="s">
        <v>17</v>
      </c>
      <c r="F433" s="16" t="s">
        <v>19</v>
      </c>
      <c r="G433" s="7" t="n">
        <v>1</v>
      </c>
      <c r="H433" s="6" t="n">
        <v>14782</v>
      </c>
      <c r="I433" s="6" t="n">
        <v>-14782</v>
      </c>
      <c r="J433" s="6" t="n">
        <v>-0</v>
      </c>
      <c r="K433" s="6" t="n">
        <v>-7.39</v>
      </c>
      <c r="L433" s="6" t="n">
        <v>-0</v>
      </c>
      <c r="M433" s="6" t="s">
        <f>=I433+J433+K433+L433</f>
      </c>
      <c r="N433" s="16"/>
    </row>
    <row collapsed="false" customFormat="false" customHeight="false" hidden="false" ht="12.1" outlineLevel="0" r="434">
      <c r="A434" s="25" t="n">
        <v>45107.630162037</v>
      </c>
      <c r="B434" s="26" t="s">
        <v>146</v>
      </c>
      <c r="C434" s="26" t="s">
        <v>223</v>
      </c>
      <c r="D434" s="26" t="s">
        <v>121</v>
      </c>
      <c r="E434" s="26" t="s">
        <v>17</v>
      </c>
      <c r="F434" s="26" t="s">
        <v>19</v>
      </c>
      <c r="G434" s="27" t="n">
        <v>-5</v>
      </c>
      <c r="H434" s="28" t="n">
        <v>640</v>
      </c>
      <c r="I434" s="28" t="n">
        <v>3200</v>
      </c>
      <c r="J434" s="28" t="n">
        <v>0</v>
      </c>
      <c r="K434" s="28" t="n">
        <v>-1.6</v>
      </c>
      <c r="L434" s="28" t="n">
        <v>-0</v>
      </c>
      <c r="M434" s="6" t="s">
        <f>=I434+J434+K434+L434</f>
      </c>
      <c r="N434" s="26"/>
    </row>
    <row collapsed="false" customFormat="false" customHeight="false" hidden="false" ht="12.1" outlineLevel="0" r="435">
      <c r="A435" s="20" t="n">
        <v>45107.6784375</v>
      </c>
      <c r="B435" s="16" t="s">
        <v>132</v>
      </c>
      <c r="C435" s="16" t="s">
        <v>207</v>
      </c>
      <c r="D435" s="16" t="s">
        <v>120</v>
      </c>
      <c r="E435" s="16" t="s">
        <v>17</v>
      </c>
      <c r="F435" s="16" t="s">
        <v>19</v>
      </c>
      <c r="G435" s="7" t="n">
        <v>10</v>
      </c>
      <c r="H435" s="6" t="n">
        <v>463.6</v>
      </c>
      <c r="I435" s="6" t="n">
        <v>-4636</v>
      </c>
      <c r="J435" s="6" t="n">
        <v>-0</v>
      </c>
      <c r="K435" s="6" t="n">
        <v>-2.32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0" t="n">
        <v>45107.729756944</v>
      </c>
      <c r="B436" s="16" t="s">
        <v>152</v>
      </c>
      <c r="C436" s="16" t="s">
        <v>229</v>
      </c>
      <c r="D436" s="16" t="s">
        <v>120</v>
      </c>
      <c r="E436" s="16" t="s">
        <v>17</v>
      </c>
      <c r="F436" s="16" t="s">
        <v>19</v>
      </c>
      <c r="G436" s="7" t="n">
        <v>100</v>
      </c>
      <c r="H436" s="6" t="n">
        <v>42.51</v>
      </c>
      <c r="I436" s="6" t="n">
        <v>-4251</v>
      </c>
      <c r="J436" s="6" t="n">
        <v>-0</v>
      </c>
      <c r="K436" s="6" t="n">
        <v>-2.13</v>
      </c>
      <c r="L436" s="6" t="n">
        <v>-0</v>
      </c>
      <c r="M436" s="6" t="s">
        <f>=I436+J436+K436+L436</f>
      </c>
      <c r="N436" s="16"/>
    </row>
    <row collapsed="false" customFormat="false" customHeight="false" hidden="false" ht="12.1" outlineLevel="0" r="437">
      <c r="A437" s="25" t="n">
        <v>45110.526087963</v>
      </c>
      <c r="B437" s="26" t="s">
        <v>147</v>
      </c>
      <c r="C437" s="26" t="s">
        <v>224</v>
      </c>
      <c r="D437" s="26" t="s">
        <v>121</v>
      </c>
      <c r="E437" s="26" t="s">
        <v>17</v>
      </c>
      <c r="F437" s="26" t="s">
        <v>19</v>
      </c>
      <c r="G437" s="27" t="n">
        <v>-10</v>
      </c>
      <c r="H437" s="28" t="n">
        <v>296.4</v>
      </c>
      <c r="I437" s="28" t="n">
        <v>2964</v>
      </c>
      <c r="J437" s="28" t="n">
        <v>0</v>
      </c>
      <c r="K437" s="28" t="n">
        <v>-1.48</v>
      </c>
      <c r="L437" s="28" t="n">
        <v>-0</v>
      </c>
      <c r="M437" s="6" t="s">
        <f>=I437+J437+K437+L437</f>
      </c>
      <c r="N437" s="26"/>
    </row>
    <row collapsed="false" customFormat="false" customHeight="false" hidden="false" ht="12.1" outlineLevel="0" r="438">
      <c r="A438" s="25" t="n">
        <v>45110.646157407</v>
      </c>
      <c r="B438" s="26" t="s">
        <v>129</v>
      </c>
      <c r="C438" s="26" t="s">
        <v>204</v>
      </c>
      <c r="D438" s="26" t="s">
        <v>121</v>
      </c>
      <c r="E438" s="26" t="s">
        <v>17</v>
      </c>
      <c r="F438" s="26" t="s">
        <v>19</v>
      </c>
      <c r="G438" s="27" t="n">
        <v>-100</v>
      </c>
      <c r="H438" s="28" t="n">
        <v>39.84</v>
      </c>
      <c r="I438" s="28" t="n">
        <v>3984</v>
      </c>
      <c r="J438" s="28" t="n">
        <v>0</v>
      </c>
      <c r="K438" s="28" t="n">
        <v>-1.99</v>
      </c>
      <c r="L438" s="28" t="n">
        <v>-0</v>
      </c>
      <c r="M438" s="6" t="s">
        <f>=I438+J438+K438+L438</f>
      </c>
      <c r="N438" s="26"/>
    </row>
    <row collapsed="false" customFormat="false" customHeight="false" hidden="false" ht="12.1" outlineLevel="0" r="439">
      <c r="A439" s="25" t="n">
        <v>45110.64880787</v>
      </c>
      <c r="B439" s="26" t="s">
        <v>132</v>
      </c>
      <c r="C439" s="26" t="s">
        <v>207</v>
      </c>
      <c r="D439" s="26" t="s">
        <v>121</v>
      </c>
      <c r="E439" s="26" t="s">
        <v>17</v>
      </c>
      <c r="F439" s="26" t="s">
        <v>19</v>
      </c>
      <c r="G439" s="27" t="n">
        <v>-10</v>
      </c>
      <c r="H439" s="28" t="n">
        <v>481.2</v>
      </c>
      <c r="I439" s="28" t="n">
        <v>4812</v>
      </c>
      <c r="J439" s="28" t="n">
        <v>0</v>
      </c>
      <c r="K439" s="28" t="n">
        <v>-2.41</v>
      </c>
      <c r="L439" s="28" t="n">
        <v>-0</v>
      </c>
      <c r="M439" s="6" t="s">
        <f>=I439+J439+K439+L439</f>
      </c>
      <c r="N439" s="26"/>
    </row>
    <row collapsed="false" customFormat="false" customHeight="false" hidden="false" ht="12.1" outlineLevel="0" r="440">
      <c r="A440" s="25" t="n">
        <v>45110.693310185</v>
      </c>
      <c r="B440" s="26" t="s">
        <v>137</v>
      </c>
      <c r="C440" s="26" t="s">
        <v>212</v>
      </c>
      <c r="D440" s="26" t="s">
        <v>121</v>
      </c>
      <c r="E440" s="26" t="s">
        <v>17</v>
      </c>
      <c r="F440" s="26" t="s">
        <v>19</v>
      </c>
      <c r="G440" s="27" t="n">
        <v>-1</v>
      </c>
      <c r="H440" s="28" t="n">
        <v>5298.5</v>
      </c>
      <c r="I440" s="28" t="n">
        <v>5298.5</v>
      </c>
      <c r="J440" s="28" t="n">
        <v>0</v>
      </c>
      <c r="K440" s="28" t="n">
        <v>-2.65</v>
      </c>
      <c r="L440" s="28" t="n">
        <v>-0</v>
      </c>
      <c r="M440" s="6" t="s">
        <f>=I440+J440+K440+L440</f>
      </c>
      <c r="N440" s="26"/>
    </row>
    <row collapsed="false" customFormat="false" customHeight="false" hidden="false" ht="12.1" outlineLevel="0" r="441">
      <c r="A441" s="20" t="n">
        <v>45110.708599537</v>
      </c>
      <c r="B441" s="16" t="s">
        <v>33</v>
      </c>
      <c r="C441" s="16" t="s">
        <v>203</v>
      </c>
      <c r="D441" s="16" t="s">
        <v>120</v>
      </c>
      <c r="E441" s="16" t="s">
        <v>17</v>
      </c>
      <c r="F441" s="16" t="s">
        <v>19</v>
      </c>
      <c r="G441" s="7" t="n">
        <v>1</v>
      </c>
      <c r="H441" s="6" t="n">
        <v>7210</v>
      </c>
      <c r="I441" s="6" t="n">
        <v>-7210</v>
      </c>
      <c r="J441" s="6" t="n">
        <v>-0</v>
      </c>
      <c r="K441" s="6" t="n">
        <v>-3.61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5" t="n">
        <v>45110.74662037</v>
      </c>
      <c r="B442" s="26" t="s">
        <v>124</v>
      </c>
      <c r="C442" s="26" t="s">
        <v>195</v>
      </c>
      <c r="D442" s="26" t="s">
        <v>121</v>
      </c>
      <c r="E442" s="26" t="s">
        <v>17</v>
      </c>
      <c r="F442" s="26" t="s">
        <v>19</v>
      </c>
      <c r="G442" s="27" t="n">
        <v>-20</v>
      </c>
      <c r="H442" s="28" t="n">
        <v>240.01</v>
      </c>
      <c r="I442" s="28" t="n">
        <v>4800.2</v>
      </c>
      <c r="J442" s="28" t="n">
        <v>0</v>
      </c>
      <c r="K442" s="28" t="n">
        <v>-2.4</v>
      </c>
      <c r="L442" s="28" t="n">
        <v>-0</v>
      </c>
      <c r="M442" s="6" t="s">
        <f>=I442+J442+K442+L442</f>
      </c>
      <c r="N442" s="26"/>
    </row>
    <row collapsed="false" customFormat="false" customHeight="false" hidden="false" ht="12.1" outlineLevel="0" r="443">
      <c r="A443" s="20" t="n">
        <v>45110.913923611</v>
      </c>
      <c r="B443" s="16" t="s">
        <v>30</v>
      </c>
      <c r="C443" s="16" t="s">
        <v>215</v>
      </c>
      <c r="D443" s="16" t="s">
        <v>120</v>
      </c>
      <c r="E443" s="16" t="s">
        <v>17</v>
      </c>
      <c r="F443" s="16" t="s">
        <v>19</v>
      </c>
      <c r="G443" s="7" t="n">
        <v>30</v>
      </c>
      <c r="H443" s="6" t="n">
        <v>121.8</v>
      </c>
      <c r="I443" s="6" t="n">
        <v>-3654</v>
      </c>
      <c r="J443" s="6" t="n">
        <v>-0</v>
      </c>
      <c r="K443" s="6" t="n">
        <v>-1.83</v>
      </c>
      <c r="L443" s="6" t="n">
        <v>-0</v>
      </c>
      <c r="M443" s="6" t="s">
        <f>=I443+J443+K443+L443</f>
      </c>
      <c r="N443" s="16"/>
    </row>
    <row collapsed="false" customFormat="false" customHeight="false" hidden="false" ht="12.1" outlineLevel="0" r="444">
      <c r="A444" s="20" t="n">
        <v>45111.439918981</v>
      </c>
      <c r="B444" s="16" t="s">
        <v>146</v>
      </c>
      <c r="C444" s="16" t="s">
        <v>223</v>
      </c>
      <c r="D444" s="16" t="s">
        <v>120</v>
      </c>
      <c r="E444" s="16" t="s">
        <v>17</v>
      </c>
      <c r="F444" s="16" t="s">
        <v>19</v>
      </c>
      <c r="G444" s="7" t="n">
        <v>5</v>
      </c>
      <c r="H444" s="6" t="n">
        <v>623</v>
      </c>
      <c r="I444" s="6" t="n">
        <v>-3115</v>
      </c>
      <c r="J444" s="6" t="n">
        <v>-0</v>
      </c>
      <c r="K444" s="6" t="n">
        <v>-1.56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0" t="n">
        <v>45111.470752315</v>
      </c>
      <c r="B445" s="16" t="s">
        <v>124</v>
      </c>
      <c r="C445" s="16" t="s">
        <v>195</v>
      </c>
      <c r="D445" s="16" t="s">
        <v>120</v>
      </c>
      <c r="E445" s="16" t="s">
        <v>17</v>
      </c>
      <c r="F445" s="16" t="s">
        <v>19</v>
      </c>
      <c r="G445" s="7" t="n">
        <v>20</v>
      </c>
      <c r="H445" s="6" t="n">
        <v>237.56</v>
      </c>
      <c r="I445" s="6" t="n">
        <v>-4751.2</v>
      </c>
      <c r="J445" s="6" t="n">
        <v>-0</v>
      </c>
      <c r="K445" s="6" t="n">
        <v>-2.38</v>
      </c>
      <c r="L445" s="6" t="n">
        <v>-0</v>
      </c>
      <c r="M445" s="6" t="s">
        <f>=I445+J445+K445+L445</f>
      </c>
      <c r="N445" s="16"/>
    </row>
    <row collapsed="false" customFormat="false" customHeight="false" hidden="false" ht="12.1" outlineLevel="0" r="446">
      <c r="A446" s="20" t="n">
        <v>45112.428946759</v>
      </c>
      <c r="B446" s="16" t="s">
        <v>150</v>
      </c>
      <c r="C446" s="16" t="s">
        <v>227</v>
      </c>
      <c r="D446" s="16" t="s">
        <v>120</v>
      </c>
      <c r="E446" s="16" t="s">
        <v>17</v>
      </c>
      <c r="F446" s="16" t="s">
        <v>19</v>
      </c>
      <c r="G446" s="7" t="n">
        <v>40</v>
      </c>
      <c r="H446" s="6" t="n">
        <v>83.14</v>
      </c>
      <c r="I446" s="6" t="n">
        <v>-3325.6</v>
      </c>
      <c r="J446" s="6" t="n">
        <v>-0</v>
      </c>
      <c r="K446" s="6" t="n">
        <v>-1.66</v>
      </c>
      <c r="L446" s="6" t="n">
        <v>-0</v>
      </c>
      <c r="M446" s="6" t="s">
        <f>=I446+J446+K446+L446</f>
      </c>
      <c r="N446" s="16"/>
    </row>
    <row collapsed="false" customFormat="false" customHeight="false" hidden="false" ht="12.1" outlineLevel="0" r="447">
      <c r="A447" s="20" t="n">
        <v>45112.446388889</v>
      </c>
      <c r="B447" s="16" t="s">
        <v>151</v>
      </c>
      <c r="C447" s="16" t="s">
        <v>228</v>
      </c>
      <c r="D447" s="16" t="s">
        <v>120</v>
      </c>
      <c r="E447" s="16" t="s">
        <v>17</v>
      </c>
      <c r="F447" s="16" t="s">
        <v>19</v>
      </c>
      <c r="G447" s="7" t="n">
        <v>4000</v>
      </c>
      <c r="H447" s="6" t="n">
        <v>0.846</v>
      </c>
      <c r="I447" s="6" t="n">
        <v>-3384</v>
      </c>
      <c r="J447" s="6" t="n">
        <v>-0</v>
      </c>
      <c r="K447" s="6" t="n">
        <v>-1.69</v>
      </c>
      <c r="L447" s="6" t="n">
        <v>-0</v>
      </c>
      <c r="M447" s="6" t="s">
        <f>=I447+J447+K447+L447</f>
      </c>
      <c r="N447" s="16"/>
    </row>
    <row collapsed="false" customFormat="false" customHeight="false" hidden="false" ht="12.1" outlineLevel="0" r="448">
      <c r="A448" s="25" t="n">
        <v>45112.482071759</v>
      </c>
      <c r="B448" s="26" t="s">
        <v>150</v>
      </c>
      <c r="C448" s="26" t="s">
        <v>227</v>
      </c>
      <c r="D448" s="26" t="s">
        <v>121</v>
      </c>
      <c r="E448" s="26" t="s">
        <v>17</v>
      </c>
      <c r="F448" s="26" t="s">
        <v>19</v>
      </c>
      <c r="G448" s="27" t="n">
        <v>-40</v>
      </c>
      <c r="H448" s="28" t="n">
        <v>86.2</v>
      </c>
      <c r="I448" s="28" t="n">
        <v>3448</v>
      </c>
      <c r="J448" s="28" t="n">
        <v>0</v>
      </c>
      <c r="K448" s="28" t="n">
        <v>-1.72</v>
      </c>
      <c r="L448" s="28" t="n">
        <v>-0</v>
      </c>
      <c r="M448" s="6" t="s">
        <f>=I448+J448+K448+L448</f>
      </c>
      <c r="N448" s="26"/>
    </row>
    <row collapsed="false" customFormat="false" customHeight="false" hidden="false" ht="12.1" outlineLevel="0" r="449">
      <c r="A449" s="25" t="n">
        <v>45112.503483796</v>
      </c>
      <c r="B449" s="26" t="s">
        <v>129</v>
      </c>
      <c r="C449" s="26" t="s">
        <v>204</v>
      </c>
      <c r="D449" s="26" t="s">
        <v>121</v>
      </c>
      <c r="E449" s="26" t="s">
        <v>17</v>
      </c>
      <c r="F449" s="26" t="s">
        <v>19</v>
      </c>
      <c r="G449" s="27" t="n">
        <v>-50</v>
      </c>
      <c r="H449" s="28" t="n">
        <v>40.79</v>
      </c>
      <c r="I449" s="28" t="n">
        <v>2039.5</v>
      </c>
      <c r="J449" s="28" t="n">
        <v>0</v>
      </c>
      <c r="K449" s="28" t="n">
        <v>-1.02</v>
      </c>
      <c r="L449" s="28" t="n">
        <v>-0</v>
      </c>
      <c r="M449" s="6" t="s">
        <f>=I449+J449+K449+L449</f>
      </c>
      <c r="N449" s="26"/>
    </row>
    <row collapsed="false" customFormat="false" customHeight="false" hidden="false" ht="12.1" outlineLevel="0" r="450">
      <c r="A450" s="20" t="n">
        <v>45112.64974537</v>
      </c>
      <c r="B450" s="16" t="s">
        <v>153</v>
      </c>
      <c r="C450" s="16" t="s">
        <v>230</v>
      </c>
      <c r="D450" s="16" t="s">
        <v>120</v>
      </c>
      <c r="E450" s="16" t="s">
        <v>17</v>
      </c>
      <c r="F450" s="16" t="s">
        <v>19</v>
      </c>
      <c r="G450" s="7" t="n">
        <v>40</v>
      </c>
      <c r="H450" s="6" t="n">
        <v>103.52</v>
      </c>
      <c r="I450" s="6" t="n">
        <v>-4140.8</v>
      </c>
      <c r="J450" s="6" t="n">
        <v>-0</v>
      </c>
      <c r="K450" s="6" t="n">
        <v>-2.07</v>
      </c>
      <c r="L450" s="6" t="n">
        <v>-0</v>
      </c>
      <c r="M450" s="6" t="s">
        <f>=I450+J450+K450+L450</f>
      </c>
      <c r="N450" s="16"/>
    </row>
    <row collapsed="false" customFormat="false" customHeight="false" hidden="false" ht="12.1" outlineLevel="0" r="451">
      <c r="A451" s="25" t="n">
        <v>45113.460798611</v>
      </c>
      <c r="B451" s="26" t="s">
        <v>141</v>
      </c>
      <c r="C451" s="26" t="s">
        <v>217</v>
      </c>
      <c r="D451" s="26" t="s">
        <v>121</v>
      </c>
      <c r="E451" s="26" t="s">
        <v>17</v>
      </c>
      <c r="F451" s="26" t="s">
        <v>19</v>
      </c>
      <c r="G451" s="27" t="n">
        <v>-1</v>
      </c>
      <c r="H451" s="28" t="n">
        <v>15160</v>
      </c>
      <c r="I451" s="28" t="n">
        <v>15160</v>
      </c>
      <c r="J451" s="28" t="n">
        <v>0</v>
      </c>
      <c r="K451" s="28" t="n">
        <v>-7.58</v>
      </c>
      <c r="L451" s="28" t="n">
        <v>-0</v>
      </c>
      <c r="M451" s="6" t="s">
        <f>=I451+J451+K451+L451</f>
      </c>
      <c r="N451" s="26"/>
    </row>
    <row collapsed="false" customFormat="false" customHeight="false" hidden="false" ht="12.1" outlineLevel="0" r="452">
      <c r="A452" s="25" t="n">
        <v>45113.484965278</v>
      </c>
      <c r="B452" s="26" t="s">
        <v>129</v>
      </c>
      <c r="C452" s="26" t="s">
        <v>204</v>
      </c>
      <c r="D452" s="26" t="s">
        <v>121</v>
      </c>
      <c r="E452" s="26" t="s">
        <v>17</v>
      </c>
      <c r="F452" s="26" t="s">
        <v>19</v>
      </c>
      <c r="G452" s="27" t="n">
        <v>-100</v>
      </c>
      <c r="H452" s="28" t="n">
        <v>41.79</v>
      </c>
      <c r="I452" s="28" t="n">
        <v>4179</v>
      </c>
      <c r="J452" s="28" t="n">
        <v>0</v>
      </c>
      <c r="K452" s="28" t="n">
        <v>-2.09</v>
      </c>
      <c r="L452" s="28" t="n">
        <v>-0</v>
      </c>
      <c r="M452" s="6" t="s">
        <f>=I452+J452+K452+L452</f>
      </c>
      <c r="N452" s="26"/>
    </row>
    <row collapsed="false" customFormat="false" customHeight="false" hidden="false" ht="12.1" outlineLevel="0" r="453">
      <c r="A453" s="20" t="n">
        <v>45113.633969907</v>
      </c>
      <c r="B453" s="16" t="s">
        <v>146</v>
      </c>
      <c r="C453" s="16" t="s">
        <v>223</v>
      </c>
      <c r="D453" s="16" t="s">
        <v>120</v>
      </c>
      <c r="E453" s="16" t="s">
        <v>17</v>
      </c>
      <c r="F453" s="16" t="s">
        <v>19</v>
      </c>
      <c r="G453" s="7" t="n">
        <v>5</v>
      </c>
      <c r="H453" s="6" t="n">
        <v>627.5</v>
      </c>
      <c r="I453" s="6" t="n">
        <v>-3137.5</v>
      </c>
      <c r="J453" s="6" t="n">
        <v>-0</v>
      </c>
      <c r="K453" s="6" t="n">
        <v>-1.57</v>
      </c>
      <c r="L453" s="6" t="n">
        <v>-0</v>
      </c>
      <c r="M453" s="6" t="s">
        <f>=I453+J453+K453+L453</f>
      </c>
      <c r="N453" s="16"/>
    </row>
    <row collapsed="false" customFormat="false" customHeight="false" hidden="false" ht="12.1" outlineLevel="0" r="454">
      <c r="A454" s="25" t="n">
        <v>45114.432465278</v>
      </c>
      <c r="B454" s="26" t="s">
        <v>153</v>
      </c>
      <c r="C454" s="26" t="s">
        <v>230</v>
      </c>
      <c r="D454" s="26" t="s">
        <v>121</v>
      </c>
      <c r="E454" s="26" t="s">
        <v>17</v>
      </c>
      <c r="F454" s="26" t="s">
        <v>19</v>
      </c>
      <c r="G454" s="27" t="n">
        <v>-20</v>
      </c>
      <c r="H454" s="28" t="n">
        <v>103.9</v>
      </c>
      <c r="I454" s="28" t="n">
        <v>2078</v>
      </c>
      <c r="J454" s="28" t="n">
        <v>0</v>
      </c>
      <c r="K454" s="28" t="n">
        <v>-1.04</v>
      </c>
      <c r="L454" s="28" t="n">
        <v>-0</v>
      </c>
      <c r="M454" s="6" t="s">
        <f>=I454+J454+K454+L454</f>
      </c>
      <c r="N454" s="26"/>
    </row>
    <row collapsed="false" customFormat="false" customHeight="false" hidden="false" ht="12.1" outlineLevel="0" r="455">
      <c r="A455" s="20" t="n">
        <v>45114.781574074</v>
      </c>
      <c r="B455" s="16" t="s">
        <v>146</v>
      </c>
      <c r="C455" s="16" t="s">
        <v>223</v>
      </c>
      <c r="D455" s="16" t="s">
        <v>120</v>
      </c>
      <c r="E455" s="16" t="s">
        <v>17</v>
      </c>
      <c r="F455" s="16" t="s">
        <v>19</v>
      </c>
      <c r="G455" s="7" t="n">
        <v>5</v>
      </c>
      <c r="H455" s="6" t="n">
        <v>621</v>
      </c>
      <c r="I455" s="6" t="n">
        <v>-3105</v>
      </c>
      <c r="J455" s="6" t="n">
        <v>-0</v>
      </c>
      <c r="K455" s="6" t="n">
        <v>-2.02</v>
      </c>
      <c r="L455" s="6" t="n">
        <v>-0</v>
      </c>
      <c r="M455" s="6" t="s">
        <f>=I455+J455+K455+L455</f>
      </c>
      <c r="N455" s="16"/>
    </row>
    <row collapsed="false" customFormat="false" customHeight="false" hidden="false" ht="12.1" outlineLevel="0" r="456">
      <c r="A456" s="25" t="n">
        <v>45119.676956019</v>
      </c>
      <c r="B456" s="26" t="s">
        <v>144</v>
      </c>
      <c r="C456" s="26" t="s">
        <v>221</v>
      </c>
      <c r="D456" s="26" t="s">
        <v>121</v>
      </c>
      <c r="E456" s="26" t="s">
        <v>17</v>
      </c>
      <c r="F456" s="26" t="s">
        <v>19</v>
      </c>
      <c r="G456" s="27" t="n">
        <v>-2000</v>
      </c>
      <c r="H456" s="28" t="n">
        <v>1.863</v>
      </c>
      <c r="I456" s="28" t="n">
        <v>3726</v>
      </c>
      <c r="J456" s="28" t="n">
        <v>0</v>
      </c>
      <c r="K456" s="28" t="n">
        <v>-1.86</v>
      </c>
      <c r="L456" s="28" t="n">
        <v>-0</v>
      </c>
      <c r="M456" s="6" t="s">
        <f>=I456+J456+K456+L456</f>
      </c>
      <c r="N456" s="26"/>
    </row>
    <row collapsed="false" customFormat="false" customHeight="false" hidden="false" ht="12.1" outlineLevel="0" r="457">
      <c r="A457" s="25" t="n">
        <v>45119.733240741</v>
      </c>
      <c r="B457" s="26" t="s">
        <v>148</v>
      </c>
      <c r="C457" s="26" t="s">
        <v>225</v>
      </c>
      <c r="D457" s="26" t="s">
        <v>121</v>
      </c>
      <c r="E457" s="26" t="s">
        <v>17</v>
      </c>
      <c r="F457" s="26" t="s">
        <v>19</v>
      </c>
      <c r="G457" s="27" t="n">
        <v>-30</v>
      </c>
      <c r="H457" s="28" t="n">
        <v>168.91</v>
      </c>
      <c r="I457" s="28" t="n">
        <v>5067.3</v>
      </c>
      <c r="J457" s="28" t="n">
        <v>0</v>
      </c>
      <c r="K457" s="28" t="n">
        <v>-2.53</v>
      </c>
      <c r="L457" s="28" t="n">
        <v>-0</v>
      </c>
      <c r="M457" s="6" t="s">
        <f>=I457+J457+K457+L457</f>
      </c>
      <c r="N457" s="26"/>
    </row>
    <row collapsed="false" customFormat="false" customHeight="false" hidden="false" ht="12.1" outlineLevel="0" r="458">
      <c r="A458" s="25" t="n">
        <v>45119.735023148</v>
      </c>
      <c r="B458" s="26" t="s">
        <v>153</v>
      </c>
      <c r="C458" s="26" t="s">
        <v>230</v>
      </c>
      <c r="D458" s="26" t="s">
        <v>121</v>
      </c>
      <c r="E458" s="26" t="s">
        <v>17</v>
      </c>
      <c r="F458" s="26" t="s">
        <v>19</v>
      </c>
      <c r="G458" s="27" t="n">
        <v>-20</v>
      </c>
      <c r="H458" s="28" t="n">
        <v>108.94</v>
      </c>
      <c r="I458" s="28" t="n">
        <v>2178.8</v>
      </c>
      <c r="J458" s="28" t="n">
        <v>0</v>
      </c>
      <c r="K458" s="28" t="n">
        <v>-1.09</v>
      </c>
      <c r="L458" s="28" t="n">
        <v>-0</v>
      </c>
      <c r="M458" s="6" t="s">
        <f>=I458+J458+K458+L458</f>
      </c>
      <c r="N458" s="26"/>
    </row>
    <row collapsed="false" customFormat="false" customHeight="false" hidden="false" ht="12.1" outlineLevel="0" r="459">
      <c r="A459" s="25" t="n">
        <v>45119.963912037</v>
      </c>
      <c r="B459" s="26" t="s">
        <v>141</v>
      </c>
      <c r="C459" s="26" t="s">
        <v>217</v>
      </c>
      <c r="D459" s="26" t="s">
        <v>121</v>
      </c>
      <c r="E459" s="26" t="s">
        <v>17</v>
      </c>
      <c r="F459" s="26" t="s">
        <v>19</v>
      </c>
      <c r="G459" s="27" t="n">
        <v>-1</v>
      </c>
      <c r="H459" s="28" t="n">
        <v>15460</v>
      </c>
      <c r="I459" s="28" t="n">
        <v>15460</v>
      </c>
      <c r="J459" s="28" t="n">
        <v>0</v>
      </c>
      <c r="K459" s="28" t="n">
        <v>-7.73</v>
      </c>
      <c r="L459" s="28" t="n">
        <v>-0</v>
      </c>
      <c r="M459" s="6" t="s">
        <f>=I459+J459+K459+L459</f>
      </c>
      <c r="N459" s="26"/>
    </row>
    <row collapsed="false" customFormat="false" customHeight="false" hidden="false" ht="12.1" outlineLevel="0" r="460">
      <c r="A460" s="25" t="n">
        <v>45119.965949074</v>
      </c>
      <c r="B460" s="26" t="s">
        <v>30</v>
      </c>
      <c r="C460" s="26" t="s">
        <v>215</v>
      </c>
      <c r="D460" s="26" t="s">
        <v>121</v>
      </c>
      <c r="E460" s="26" t="s">
        <v>17</v>
      </c>
      <c r="F460" s="26" t="s">
        <v>19</v>
      </c>
      <c r="G460" s="27" t="n">
        <v>-30</v>
      </c>
      <c r="H460" s="28" t="n">
        <v>125.9</v>
      </c>
      <c r="I460" s="28" t="n">
        <v>3777</v>
      </c>
      <c r="J460" s="28" t="n">
        <v>0</v>
      </c>
      <c r="K460" s="28" t="n">
        <v>-1.89</v>
      </c>
      <c r="L460" s="28" t="n">
        <v>-0</v>
      </c>
      <c r="M460" s="6" t="s">
        <f>=I460+J460+K460+L460</f>
      </c>
      <c r="N460" s="26"/>
    </row>
    <row collapsed="false" customFormat="false" customHeight="false" hidden="false" ht="12.1" outlineLevel="0" r="461">
      <c r="A461" s="25" t="n">
        <v>45120.467002315</v>
      </c>
      <c r="B461" s="26" t="s">
        <v>137</v>
      </c>
      <c r="C461" s="26" t="s">
        <v>212</v>
      </c>
      <c r="D461" s="26" t="s">
        <v>121</v>
      </c>
      <c r="E461" s="26" t="s">
        <v>17</v>
      </c>
      <c r="F461" s="26" t="s">
        <v>19</v>
      </c>
      <c r="G461" s="27" t="n">
        <v>-2</v>
      </c>
      <c r="H461" s="28" t="n">
        <v>5475</v>
      </c>
      <c r="I461" s="28" t="n">
        <v>10950</v>
      </c>
      <c r="J461" s="28" t="n">
        <v>0</v>
      </c>
      <c r="K461" s="28" t="n">
        <v>-5.48</v>
      </c>
      <c r="L461" s="28" t="n">
        <v>-0</v>
      </c>
      <c r="M461" s="6" t="s">
        <f>=I461+J461+K461+L461</f>
      </c>
      <c r="N461" s="26"/>
    </row>
    <row collapsed="false" customFormat="false" customHeight="false" hidden="false" ht="12.1" outlineLevel="0" r="462">
      <c r="A462" s="20" t="n">
        <v>45120.473402778</v>
      </c>
      <c r="B462" s="16" t="s">
        <v>146</v>
      </c>
      <c r="C462" s="16" t="s">
        <v>223</v>
      </c>
      <c r="D462" s="16" t="s">
        <v>120</v>
      </c>
      <c r="E462" s="16" t="s">
        <v>17</v>
      </c>
      <c r="F462" s="16" t="s">
        <v>19</v>
      </c>
      <c r="G462" s="7" t="n">
        <v>5</v>
      </c>
      <c r="H462" s="6" t="n">
        <v>623</v>
      </c>
      <c r="I462" s="6" t="n">
        <v>-3115</v>
      </c>
      <c r="J462" s="6" t="n">
        <v>-0</v>
      </c>
      <c r="K462" s="6" t="n">
        <v>-1.56</v>
      </c>
      <c r="L462" s="6" t="n">
        <v>-0</v>
      </c>
      <c r="M462" s="6" t="s">
        <f>=I462+J462+K462+L462</f>
      </c>
      <c r="N462" s="16"/>
    </row>
    <row collapsed="false" customFormat="false" customHeight="false" hidden="false" ht="12.1" outlineLevel="0" r="463">
      <c r="A463" s="25" t="n">
        <v>45125.452835648</v>
      </c>
      <c r="B463" s="26" t="s">
        <v>152</v>
      </c>
      <c r="C463" s="26" t="s">
        <v>229</v>
      </c>
      <c r="D463" s="26" t="s">
        <v>121</v>
      </c>
      <c r="E463" s="26" t="s">
        <v>17</v>
      </c>
      <c r="F463" s="26" t="s">
        <v>19</v>
      </c>
      <c r="G463" s="27" t="n">
        <v>-100</v>
      </c>
      <c r="H463" s="28" t="n">
        <v>42.9</v>
      </c>
      <c r="I463" s="28" t="n">
        <v>4290</v>
      </c>
      <c r="J463" s="28" t="n">
        <v>0</v>
      </c>
      <c r="K463" s="28" t="n">
        <v>-2.15</v>
      </c>
      <c r="L463" s="28" t="n">
        <v>-0</v>
      </c>
      <c r="M463" s="6" t="s">
        <f>=I463+J463+K463+L463</f>
      </c>
      <c r="N463" s="26"/>
    </row>
    <row collapsed="false" customFormat="false" customHeight="false" hidden="false" ht="12.1" outlineLevel="0" r="464">
      <c r="A464" s="25" t="n">
        <v>45131.564675926</v>
      </c>
      <c r="B464" s="26" t="s">
        <v>146</v>
      </c>
      <c r="C464" s="26" t="s">
        <v>223</v>
      </c>
      <c r="D464" s="26" t="s">
        <v>121</v>
      </c>
      <c r="E464" s="26" t="s">
        <v>17</v>
      </c>
      <c r="F464" s="26" t="s">
        <v>19</v>
      </c>
      <c r="G464" s="27" t="n">
        <v>-20</v>
      </c>
      <c r="H464" s="28" t="n">
        <v>654.25</v>
      </c>
      <c r="I464" s="28" t="n">
        <v>13085</v>
      </c>
      <c r="J464" s="28" t="n">
        <v>0</v>
      </c>
      <c r="K464" s="28" t="n">
        <v>-6.54</v>
      </c>
      <c r="L464" s="28" t="n">
        <v>-0</v>
      </c>
      <c r="M464" s="6" t="s">
        <f>=I464+J464+K464+L464</f>
      </c>
      <c r="N464" s="26"/>
    </row>
    <row collapsed="false" customFormat="false" customHeight="false" hidden="false" ht="12.1" outlineLevel="0" r="465">
      <c r="A465" s="25" t="n">
        <v>45132.56087963</v>
      </c>
      <c r="B465" s="26" t="s">
        <v>144</v>
      </c>
      <c r="C465" s="26" t="s">
        <v>221</v>
      </c>
      <c r="D465" s="26" t="s">
        <v>121</v>
      </c>
      <c r="E465" s="26" t="s">
        <v>17</v>
      </c>
      <c r="F465" s="26" t="s">
        <v>19</v>
      </c>
      <c r="G465" s="27" t="n">
        <v>-3000</v>
      </c>
      <c r="H465" s="28" t="n">
        <v>1.964</v>
      </c>
      <c r="I465" s="28" t="n">
        <v>5892</v>
      </c>
      <c r="J465" s="28" t="n">
        <v>0</v>
      </c>
      <c r="K465" s="28" t="n">
        <v>-2.95</v>
      </c>
      <c r="L465" s="28" t="n">
        <v>-0</v>
      </c>
      <c r="M465" s="6" t="s">
        <f>=I465+J465+K465+L465</f>
      </c>
      <c r="N465" s="26"/>
    </row>
    <row collapsed="false" customFormat="false" customHeight="false" hidden="false" ht="12.1" outlineLevel="0" r="466">
      <c r="A466" s="25" t="n">
        <v>45132.570763889</v>
      </c>
      <c r="B466" s="26" t="s">
        <v>127</v>
      </c>
      <c r="C466" s="26" t="s">
        <v>201</v>
      </c>
      <c r="D466" s="26" t="s">
        <v>121</v>
      </c>
      <c r="E466" s="26" t="s">
        <v>17</v>
      </c>
      <c r="F466" s="26" t="s">
        <v>19</v>
      </c>
      <c r="G466" s="27" t="n">
        <v>-90</v>
      </c>
      <c r="H466" s="28" t="n">
        <v>172.13666666667</v>
      </c>
      <c r="I466" s="28" t="n">
        <v>15492.3</v>
      </c>
      <c r="J466" s="28" t="n">
        <v>0</v>
      </c>
      <c r="K466" s="28" t="n">
        <v>-7.74</v>
      </c>
      <c r="L466" s="28" t="n">
        <v>-0</v>
      </c>
      <c r="M466" s="6" t="s">
        <f>=I466+J466+K466+L466</f>
      </c>
      <c r="N466" s="26"/>
    </row>
    <row collapsed="false" customFormat="false" customHeight="false" hidden="false" ht="12.1" outlineLevel="0" r="467">
      <c r="A467" s="25" t="n">
        <v>45132.572951389</v>
      </c>
      <c r="B467" s="26" t="s">
        <v>30</v>
      </c>
      <c r="C467" s="26" t="s">
        <v>215</v>
      </c>
      <c r="D467" s="26" t="s">
        <v>121</v>
      </c>
      <c r="E467" s="26" t="s">
        <v>17</v>
      </c>
      <c r="F467" s="26" t="s">
        <v>19</v>
      </c>
      <c r="G467" s="27" t="n">
        <v>-30</v>
      </c>
      <c r="H467" s="28" t="n">
        <v>128.28</v>
      </c>
      <c r="I467" s="28" t="n">
        <v>3848.4</v>
      </c>
      <c r="J467" s="28" t="n">
        <v>0</v>
      </c>
      <c r="K467" s="28" t="n">
        <v>-1.92</v>
      </c>
      <c r="L467" s="28" t="n">
        <v>-0</v>
      </c>
      <c r="M467" s="6" t="s">
        <f>=I467+J467+K467+L467</f>
      </c>
      <c r="N467" s="26"/>
    </row>
    <row collapsed="false" customFormat="false" customHeight="false" hidden="false" ht="12.1" outlineLevel="0" r="468">
      <c r="A468" s="25" t="n">
        <v>45132.580636574</v>
      </c>
      <c r="B468" s="26" t="s">
        <v>129</v>
      </c>
      <c r="C468" s="26" t="s">
        <v>204</v>
      </c>
      <c r="D468" s="26" t="s">
        <v>121</v>
      </c>
      <c r="E468" s="26" t="s">
        <v>17</v>
      </c>
      <c r="F468" s="26" t="s">
        <v>19</v>
      </c>
      <c r="G468" s="27" t="n">
        <v>-150</v>
      </c>
      <c r="H468" s="28" t="n">
        <v>43.28</v>
      </c>
      <c r="I468" s="28" t="n">
        <v>6492</v>
      </c>
      <c r="J468" s="28" t="n">
        <v>0</v>
      </c>
      <c r="K468" s="28" t="n">
        <v>-3.25</v>
      </c>
      <c r="L468" s="28" t="n">
        <v>-0</v>
      </c>
      <c r="M468" s="6" t="s">
        <f>=I468+J468+K468+L468</f>
      </c>
      <c r="N468" s="26"/>
    </row>
    <row collapsed="false" customFormat="false" customHeight="false" hidden="false" ht="12.1" outlineLevel="0" r="469">
      <c r="A469" s="25" t="n">
        <v>45133.766168981</v>
      </c>
      <c r="B469" s="26" t="s">
        <v>144</v>
      </c>
      <c r="C469" s="26" t="s">
        <v>221</v>
      </c>
      <c r="D469" s="26" t="s">
        <v>121</v>
      </c>
      <c r="E469" s="26" t="s">
        <v>17</v>
      </c>
      <c r="F469" s="26" t="s">
        <v>19</v>
      </c>
      <c r="G469" s="27" t="n">
        <v>-2000</v>
      </c>
      <c r="H469" s="28" t="n">
        <v>2.012</v>
      </c>
      <c r="I469" s="28" t="n">
        <v>4024</v>
      </c>
      <c r="J469" s="28" t="n">
        <v>0</v>
      </c>
      <c r="K469" s="28" t="n">
        <v>-2.01</v>
      </c>
      <c r="L469" s="28" t="n">
        <v>-0</v>
      </c>
      <c r="M469" s="6" t="s">
        <f>=I469+J469+K469+L469</f>
      </c>
      <c r="N469" s="26"/>
    </row>
    <row collapsed="false" customFormat="false" customHeight="false" hidden="false" ht="12.1" outlineLevel="0" r="470">
      <c r="A470" s="20" t="n">
        <v>45133.795138889</v>
      </c>
      <c r="B470" s="16" t="s">
        <v>154</v>
      </c>
      <c r="C470" s="16" t="s">
        <v>231</v>
      </c>
      <c r="D470" s="16" t="s">
        <v>120</v>
      </c>
      <c r="E470" s="16" t="s">
        <v>17</v>
      </c>
      <c r="F470" s="16" t="s">
        <v>19</v>
      </c>
      <c r="G470" s="7" t="n">
        <v>300</v>
      </c>
      <c r="H470" s="6" t="n">
        <v>17.69</v>
      </c>
      <c r="I470" s="6" t="n">
        <v>-5307</v>
      </c>
      <c r="J470" s="6" t="n">
        <v>-0</v>
      </c>
      <c r="K470" s="6" t="n">
        <v>-2.65</v>
      </c>
      <c r="L470" s="6" t="n">
        <v>-0</v>
      </c>
      <c r="M470" s="6" t="s">
        <f>=I470+J470+K470+L470</f>
      </c>
      <c r="N470" s="16"/>
    </row>
    <row collapsed="false" customFormat="false" customHeight="false" hidden="false" ht="12.1" outlineLevel="0" r="471">
      <c r="A471" s="25" t="n">
        <v>45134.582152778</v>
      </c>
      <c r="B471" s="26" t="s">
        <v>30</v>
      </c>
      <c r="C471" s="26" t="s">
        <v>215</v>
      </c>
      <c r="D471" s="26" t="s">
        <v>121</v>
      </c>
      <c r="E471" s="26" t="s">
        <v>17</v>
      </c>
      <c r="F471" s="26" t="s">
        <v>19</v>
      </c>
      <c r="G471" s="27" t="n">
        <v>-30</v>
      </c>
      <c r="H471" s="28" t="n">
        <v>132.25</v>
      </c>
      <c r="I471" s="28" t="n">
        <v>3967.5</v>
      </c>
      <c r="J471" s="28" t="n">
        <v>0</v>
      </c>
      <c r="K471" s="28" t="n">
        <v>-1.98</v>
      </c>
      <c r="L471" s="28" t="n">
        <v>-0</v>
      </c>
      <c r="M471" s="6" t="s">
        <f>=I471+J471+K471+L471</f>
      </c>
      <c r="N471" s="26"/>
    </row>
    <row collapsed="false" customFormat="false" customHeight="false" hidden="false" ht="12.1" outlineLevel="0" r="472">
      <c r="A472" s="25" t="n">
        <v>45134.586261574</v>
      </c>
      <c r="B472" s="26" t="s">
        <v>127</v>
      </c>
      <c r="C472" s="26" t="s">
        <v>201</v>
      </c>
      <c r="D472" s="26" t="s">
        <v>121</v>
      </c>
      <c r="E472" s="26" t="s">
        <v>17</v>
      </c>
      <c r="F472" s="26" t="s">
        <v>19</v>
      </c>
      <c r="G472" s="27" t="n">
        <v>-30</v>
      </c>
      <c r="H472" s="28" t="n">
        <v>172.56</v>
      </c>
      <c r="I472" s="28" t="n">
        <v>5176.8</v>
      </c>
      <c r="J472" s="28" t="n">
        <v>0</v>
      </c>
      <c r="K472" s="28" t="n">
        <v>-2.59</v>
      </c>
      <c r="L472" s="28" t="n">
        <v>-0</v>
      </c>
      <c r="M472" s="6" t="s">
        <f>=I472+J472+K472+L472</f>
      </c>
      <c r="N472" s="26"/>
    </row>
    <row collapsed="false" customFormat="false" customHeight="false" hidden="false" ht="12.1" outlineLevel="0" r="473">
      <c r="A473" s="25" t="n">
        <v>45134.620127315</v>
      </c>
      <c r="B473" s="26" t="s">
        <v>144</v>
      </c>
      <c r="C473" s="26" t="s">
        <v>221</v>
      </c>
      <c r="D473" s="26" t="s">
        <v>121</v>
      </c>
      <c r="E473" s="26" t="s">
        <v>17</v>
      </c>
      <c r="F473" s="26" t="s">
        <v>19</v>
      </c>
      <c r="G473" s="27" t="n">
        <v>-3000</v>
      </c>
      <c r="H473" s="28" t="n">
        <v>2.072</v>
      </c>
      <c r="I473" s="28" t="n">
        <v>6216</v>
      </c>
      <c r="J473" s="28" t="n">
        <v>0</v>
      </c>
      <c r="K473" s="28" t="n">
        <v>-3.11</v>
      </c>
      <c r="L473" s="28" t="n">
        <v>-0</v>
      </c>
      <c r="M473" s="6" t="s">
        <f>=I473+J473+K473+L473</f>
      </c>
      <c r="N473" s="26"/>
    </row>
    <row collapsed="false" customFormat="false" customHeight="false" hidden="false" ht="12.1" outlineLevel="0" r="474">
      <c r="A474" s="20" t="n">
        <v>45134.708402778</v>
      </c>
      <c r="B474" s="16" t="s">
        <v>155</v>
      </c>
      <c r="C474" s="16" t="s">
        <v>232</v>
      </c>
      <c r="D474" s="16" t="s">
        <v>120</v>
      </c>
      <c r="E474" s="16" t="s">
        <v>17</v>
      </c>
      <c r="F474" s="16" t="s">
        <v>19</v>
      </c>
      <c r="G474" s="7" t="n">
        <v>3</v>
      </c>
      <c r="H474" s="6" t="n">
        <v>2162</v>
      </c>
      <c r="I474" s="6" t="n">
        <v>-6486</v>
      </c>
      <c r="J474" s="6" t="n">
        <v>-0</v>
      </c>
      <c r="K474" s="6" t="n">
        <v>-3.24</v>
      </c>
      <c r="L474" s="6" t="n">
        <v>-0</v>
      </c>
      <c r="M474" s="6" t="s">
        <f>=I474+J474+K474+L474</f>
      </c>
      <c r="N474" s="16"/>
    </row>
    <row collapsed="false" customFormat="false" customHeight="false" hidden="false" ht="12.1" outlineLevel="0" r="475">
      <c r="A475" s="20" t="n">
        <v>45135.645046296</v>
      </c>
      <c r="B475" s="16" t="s">
        <v>156</v>
      </c>
      <c r="C475" s="16" t="s">
        <v>233</v>
      </c>
      <c r="D475" s="16" t="s">
        <v>120</v>
      </c>
      <c r="E475" s="16" t="s">
        <v>17</v>
      </c>
      <c r="F475" s="16" t="s">
        <v>19</v>
      </c>
      <c r="G475" s="7" t="n">
        <v>6</v>
      </c>
      <c r="H475" s="6" t="n">
        <v>678</v>
      </c>
      <c r="I475" s="6" t="n">
        <v>-4068</v>
      </c>
      <c r="J475" s="6" t="n">
        <v>-0</v>
      </c>
      <c r="K475" s="6" t="n">
        <v>-2.03</v>
      </c>
      <c r="L475" s="6" t="n">
        <v>-0</v>
      </c>
      <c r="M475" s="6" t="s">
        <f>=I475+J475+K475+L475</f>
      </c>
      <c r="N475" s="16"/>
    </row>
    <row collapsed="false" customFormat="false" customHeight="false" hidden="false" ht="12.1" outlineLevel="0" r="476">
      <c r="A476" s="25" t="n">
        <v>45139.525324074</v>
      </c>
      <c r="B476" s="26" t="s">
        <v>154</v>
      </c>
      <c r="C476" s="26" t="s">
        <v>231</v>
      </c>
      <c r="D476" s="26" t="s">
        <v>121</v>
      </c>
      <c r="E476" s="26" t="s">
        <v>17</v>
      </c>
      <c r="F476" s="26" t="s">
        <v>19</v>
      </c>
      <c r="G476" s="27" t="n">
        <v>-300</v>
      </c>
      <c r="H476" s="28" t="n">
        <v>18.744</v>
      </c>
      <c r="I476" s="28" t="n">
        <v>5623.2</v>
      </c>
      <c r="J476" s="28" t="n">
        <v>0</v>
      </c>
      <c r="K476" s="28" t="n">
        <v>-2.81</v>
      </c>
      <c r="L476" s="28" t="n">
        <v>-0</v>
      </c>
      <c r="M476" s="6" t="s">
        <f>=I476+J476+K476+L476</f>
      </c>
      <c r="N476" s="26"/>
    </row>
    <row collapsed="false" customFormat="false" customHeight="false" hidden="false" ht="12.1" outlineLevel="0" r="477">
      <c r="A477" s="20" t="n">
        <v>45139.544201389</v>
      </c>
      <c r="B477" s="16" t="s">
        <v>157</v>
      </c>
      <c r="C477" s="16" t="s">
        <v>234</v>
      </c>
      <c r="D477" s="16" t="s">
        <v>120</v>
      </c>
      <c r="E477" s="16" t="s">
        <v>17</v>
      </c>
      <c r="F477" s="16" t="s">
        <v>19</v>
      </c>
      <c r="G477" s="7" t="n">
        <v>4000</v>
      </c>
      <c r="H477" s="6" t="n">
        <v>0.798</v>
      </c>
      <c r="I477" s="6" t="n">
        <v>-3192</v>
      </c>
      <c r="J477" s="6" t="n">
        <v>-0</v>
      </c>
      <c r="K477" s="6" t="n">
        <v>-1.6</v>
      </c>
      <c r="L477" s="6" t="n">
        <v>-0</v>
      </c>
      <c r="M477" s="6" t="s">
        <f>=I477+J477+K477+L477</f>
      </c>
      <c r="N477" s="16"/>
    </row>
    <row collapsed="false" customFormat="false" customHeight="false" hidden="false" ht="12.1" outlineLevel="0" r="478">
      <c r="A478" s="20" t="n">
        <v>45139.705277778</v>
      </c>
      <c r="B478" s="16" t="s">
        <v>158</v>
      </c>
      <c r="C478" s="16" t="s">
        <v>235</v>
      </c>
      <c r="D478" s="16" t="s">
        <v>120</v>
      </c>
      <c r="E478" s="16" t="s">
        <v>17</v>
      </c>
      <c r="F478" s="16" t="s">
        <v>19</v>
      </c>
      <c r="G478" s="7" t="n">
        <v>20000</v>
      </c>
      <c r="H478" s="6" t="n">
        <v>0.247</v>
      </c>
      <c r="I478" s="6" t="n">
        <v>-4940</v>
      </c>
      <c r="J478" s="6" t="n">
        <v>-0</v>
      </c>
      <c r="K478" s="6" t="n">
        <v>-2.47</v>
      </c>
      <c r="L478" s="6" t="n">
        <v>-0</v>
      </c>
      <c r="M478" s="6" t="s">
        <f>=I478+J478+K478+L478</f>
      </c>
      <c r="N478" s="16"/>
    </row>
    <row collapsed="false" customFormat="false" customHeight="false" hidden="false" ht="12.1" outlineLevel="0" r="479">
      <c r="A479" s="20" t="n">
        <v>45139.758113426</v>
      </c>
      <c r="B479" s="16" t="s">
        <v>152</v>
      </c>
      <c r="C479" s="16" t="s">
        <v>229</v>
      </c>
      <c r="D479" s="16" t="s">
        <v>120</v>
      </c>
      <c r="E479" s="16" t="s">
        <v>17</v>
      </c>
      <c r="F479" s="16" t="s">
        <v>19</v>
      </c>
      <c r="G479" s="7" t="n">
        <v>100</v>
      </c>
      <c r="H479" s="6" t="n">
        <v>45.21</v>
      </c>
      <c r="I479" s="6" t="n">
        <v>-4521</v>
      </c>
      <c r="J479" s="6" t="n">
        <v>-0</v>
      </c>
      <c r="K479" s="6" t="n">
        <v>-2.26</v>
      </c>
      <c r="L479" s="6" t="n">
        <v>-0</v>
      </c>
      <c r="M479" s="6" t="s">
        <f>=I479+J479+K479+L479</f>
      </c>
      <c r="N479" s="16"/>
    </row>
    <row collapsed="false" customFormat="false" customHeight="false" hidden="false" ht="12.1" outlineLevel="0" r="480">
      <c r="A480" s="25" t="n">
        <v>45140.42587963</v>
      </c>
      <c r="B480" s="26" t="s">
        <v>156</v>
      </c>
      <c r="C480" s="26" t="s">
        <v>233</v>
      </c>
      <c r="D480" s="26" t="s">
        <v>121</v>
      </c>
      <c r="E480" s="26" t="s">
        <v>17</v>
      </c>
      <c r="F480" s="26" t="s">
        <v>19</v>
      </c>
      <c r="G480" s="27" t="n">
        <v>-6</v>
      </c>
      <c r="H480" s="28" t="n">
        <v>684</v>
      </c>
      <c r="I480" s="28" t="n">
        <v>4104</v>
      </c>
      <c r="J480" s="28" t="n">
        <v>0</v>
      </c>
      <c r="K480" s="28" t="n">
        <v>-2.05</v>
      </c>
      <c r="L480" s="28" t="n">
        <v>-0</v>
      </c>
      <c r="M480" s="6" t="s">
        <f>=I480+J480+K480+L480</f>
      </c>
      <c r="N480" s="26"/>
    </row>
    <row collapsed="false" customFormat="false" customHeight="false" hidden="false" ht="12.1" outlineLevel="0" r="481">
      <c r="A481" s="20" t="n">
        <v>45140.43025463</v>
      </c>
      <c r="B481" s="16" t="s">
        <v>159</v>
      </c>
      <c r="C481" s="16" t="s">
        <v>236</v>
      </c>
      <c r="D481" s="16" t="s">
        <v>120</v>
      </c>
      <c r="E481" s="16" t="s">
        <v>17</v>
      </c>
      <c r="F481" s="16" t="s">
        <v>19</v>
      </c>
      <c r="G481" s="7" t="n">
        <v>50</v>
      </c>
      <c r="H481" s="6" t="n">
        <v>93.3</v>
      </c>
      <c r="I481" s="6" t="n">
        <v>-4665</v>
      </c>
      <c r="J481" s="6" t="n">
        <v>-0</v>
      </c>
      <c r="K481" s="6" t="n">
        <v>-2.33</v>
      </c>
      <c r="L481" s="6" t="n">
        <v>-0</v>
      </c>
      <c r="M481" s="6" t="s">
        <f>=I481+J481+K481+L481</f>
      </c>
      <c r="N481" s="16"/>
    </row>
    <row collapsed="false" customFormat="false" customHeight="false" hidden="false" ht="12.1" outlineLevel="0" r="482">
      <c r="A482" s="20" t="n">
        <v>45140.439178241</v>
      </c>
      <c r="B482" s="16" t="s">
        <v>154</v>
      </c>
      <c r="C482" s="16" t="s">
        <v>231</v>
      </c>
      <c r="D482" s="16" t="s">
        <v>120</v>
      </c>
      <c r="E482" s="16" t="s">
        <v>17</v>
      </c>
      <c r="F482" s="16" t="s">
        <v>19</v>
      </c>
      <c r="G482" s="7" t="n">
        <v>400</v>
      </c>
      <c r="H482" s="6" t="n">
        <v>18.51</v>
      </c>
      <c r="I482" s="6" t="n">
        <v>-7404</v>
      </c>
      <c r="J482" s="6" t="n">
        <v>-0</v>
      </c>
      <c r="K482" s="6" t="n">
        <v>-3.7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0" t="n">
        <v>45140.508796296</v>
      </c>
      <c r="B483" s="16" t="s">
        <v>160</v>
      </c>
      <c r="C483" s="16" t="s">
        <v>237</v>
      </c>
      <c r="D483" s="16" t="s">
        <v>120</v>
      </c>
      <c r="E483" s="16" t="s">
        <v>17</v>
      </c>
      <c r="F483" s="16" t="s">
        <v>19</v>
      </c>
      <c r="G483" s="7" t="n">
        <v>100</v>
      </c>
      <c r="H483" s="6" t="n">
        <v>67.15</v>
      </c>
      <c r="I483" s="6" t="n">
        <v>-6715</v>
      </c>
      <c r="J483" s="6" t="n">
        <v>-0</v>
      </c>
      <c r="K483" s="6" t="n">
        <v>-3.36</v>
      </c>
      <c r="L483" s="6" t="n">
        <v>-0</v>
      </c>
      <c r="M483" s="6" t="s">
        <f>=I483+J483+K483+L483</f>
      </c>
      <c r="N483" s="16"/>
    </row>
    <row collapsed="false" customFormat="false" customHeight="false" hidden="false" ht="12.1" outlineLevel="0" r="484">
      <c r="A484" s="20" t="n">
        <v>45140.509421296</v>
      </c>
      <c r="B484" s="16" t="s">
        <v>156</v>
      </c>
      <c r="C484" s="16" t="s">
        <v>233</v>
      </c>
      <c r="D484" s="16" t="s">
        <v>120</v>
      </c>
      <c r="E484" s="16" t="s">
        <v>17</v>
      </c>
      <c r="F484" s="16" t="s">
        <v>19</v>
      </c>
      <c r="G484" s="7" t="n">
        <v>6</v>
      </c>
      <c r="H484" s="6" t="n">
        <v>678</v>
      </c>
      <c r="I484" s="6" t="n">
        <v>-4068</v>
      </c>
      <c r="J484" s="6" t="n">
        <v>-0</v>
      </c>
      <c r="K484" s="6" t="n">
        <v>-2.03</v>
      </c>
      <c r="L484" s="6" t="n">
        <v>-0</v>
      </c>
      <c r="M484" s="6" t="s">
        <f>=I484+J484+K484+L484</f>
      </c>
      <c r="N484" s="16"/>
    </row>
    <row collapsed="false" customFormat="false" customHeight="false" hidden="false" ht="12.1" outlineLevel="0" r="485">
      <c r="A485" s="25" t="n">
        <v>45140.654861111</v>
      </c>
      <c r="B485" s="26" t="s">
        <v>158</v>
      </c>
      <c r="C485" s="26" t="s">
        <v>235</v>
      </c>
      <c r="D485" s="26" t="s">
        <v>121</v>
      </c>
      <c r="E485" s="26" t="s">
        <v>17</v>
      </c>
      <c r="F485" s="26" t="s">
        <v>19</v>
      </c>
      <c r="G485" s="27" t="n">
        <v>-20000</v>
      </c>
      <c r="H485" s="28" t="n">
        <v>0.2488</v>
      </c>
      <c r="I485" s="28" t="n">
        <v>4976</v>
      </c>
      <c r="J485" s="28" t="n">
        <v>0</v>
      </c>
      <c r="K485" s="28" t="n">
        <v>-2.49</v>
      </c>
      <c r="L485" s="28" t="n">
        <v>-0</v>
      </c>
      <c r="M485" s="6" t="s">
        <f>=I485+J485+K485+L485</f>
      </c>
      <c r="N485" s="26"/>
    </row>
    <row collapsed="false" customFormat="false" customHeight="false" hidden="false" ht="12.1" outlineLevel="0" r="486">
      <c r="A486" s="20" t="n">
        <v>45140.774826389</v>
      </c>
      <c r="B486" s="16" t="s">
        <v>131</v>
      </c>
      <c r="C486" s="16" t="s">
        <v>206</v>
      </c>
      <c r="D486" s="16" t="s">
        <v>120</v>
      </c>
      <c r="E486" s="16" t="s">
        <v>17</v>
      </c>
      <c r="F486" s="16" t="s">
        <v>19</v>
      </c>
      <c r="G486" s="7" t="n">
        <v>10</v>
      </c>
      <c r="H486" s="6" t="n">
        <v>523.2</v>
      </c>
      <c r="I486" s="6" t="n">
        <v>-5232</v>
      </c>
      <c r="J486" s="6" t="n">
        <v>-0</v>
      </c>
      <c r="K486" s="6" t="n">
        <v>-2.61</v>
      </c>
      <c r="L486" s="6" t="n">
        <v>-0</v>
      </c>
      <c r="M486" s="6" t="s">
        <f>=I486+J486+K486+L486</f>
      </c>
      <c r="N486" s="16"/>
    </row>
    <row collapsed="false" customFormat="false" customHeight="false" hidden="false" ht="12.1" outlineLevel="0" r="487">
      <c r="A487" s="25" t="n">
        <v>45141.450300926</v>
      </c>
      <c r="B487" s="26" t="s">
        <v>157</v>
      </c>
      <c r="C487" s="26" t="s">
        <v>234</v>
      </c>
      <c r="D487" s="26" t="s">
        <v>121</v>
      </c>
      <c r="E487" s="26" t="s">
        <v>17</v>
      </c>
      <c r="F487" s="26" t="s">
        <v>19</v>
      </c>
      <c r="G487" s="27" t="n">
        <v>-4000</v>
      </c>
      <c r="H487" s="28" t="n">
        <v>0.807</v>
      </c>
      <c r="I487" s="28" t="n">
        <v>3228</v>
      </c>
      <c r="J487" s="28" t="n">
        <v>0</v>
      </c>
      <c r="K487" s="28" t="n">
        <v>-1.61</v>
      </c>
      <c r="L487" s="28" t="n">
        <v>-0</v>
      </c>
      <c r="M487" s="6" t="s">
        <f>=I487+J487+K487+L487</f>
      </c>
      <c r="N487" s="26"/>
    </row>
    <row collapsed="false" customFormat="false" customHeight="false" hidden="false" ht="12.1" outlineLevel="0" r="488">
      <c r="A488" s="25" t="n">
        <v>45141.54787037</v>
      </c>
      <c r="B488" s="26" t="s">
        <v>159</v>
      </c>
      <c r="C488" s="26" t="s">
        <v>236</v>
      </c>
      <c r="D488" s="26" t="s">
        <v>121</v>
      </c>
      <c r="E488" s="26" t="s">
        <v>17</v>
      </c>
      <c r="F488" s="26" t="s">
        <v>19</v>
      </c>
      <c r="G488" s="27" t="n">
        <v>-50</v>
      </c>
      <c r="H488" s="28" t="n">
        <v>94.18</v>
      </c>
      <c r="I488" s="28" t="n">
        <v>4709</v>
      </c>
      <c r="J488" s="28" t="n">
        <v>0</v>
      </c>
      <c r="K488" s="28" t="n">
        <v>-2.35</v>
      </c>
      <c r="L488" s="28" t="n">
        <v>-0</v>
      </c>
      <c r="M488" s="6" t="s">
        <f>=I488+J488+K488+L488</f>
      </c>
      <c r="N488" s="26"/>
    </row>
    <row collapsed="false" customFormat="false" customHeight="false" hidden="false" ht="12.1" outlineLevel="0" r="489">
      <c r="A489" s="25" t="n">
        <v>45141.567708333</v>
      </c>
      <c r="B489" s="26" t="s">
        <v>144</v>
      </c>
      <c r="C489" s="26" t="s">
        <v>221</v>
      </c>
      <c r="D489" s="26" t="s">
        <v>121</v>
      </c>
      <c r="E489" s="26" t="s">
        <v>17</v>
      </c>
      <c r="F489" s="26" t="s">
        <v>19</v>
      </c>
      <c r="G489" s="27" t="n">
        <v>-2000</v>
      </c>
      <c r="H489" s="28" t="n">
        <v>2.174</v>
      </c>
      <c r="I489" s="28" t="n">
        <v>4348</v>
      </c>
      <c r="J489" s="28" t="n">
        <v>0</v>
      </c>
      <c r="K489" s="28" t="n">
        <v>-2.17</v>
      </c>
      <c r="L489" s="28" t="n">
        <v>-0</v>
      </c>
      <c r="M489" s="6" t="s">
        <f>=I489+J489+K489+L489</f>
      </c>
      <c r="N489" s="26"/>
    </row>
    <row collapsed="false" customFormat="false" customHeight="false" hidden="false" ht="12.1" outlineLevel="0" r="490">
      <c r="A490" s="25" t="n">
        <v>45141.594166667</v>
      </c>
      <c r="B490" s="26" t="s">
        <v>154</v>
      </c>
      <c r="C490" s="26" t="s">
        <v>231</v>
      </c>
      <c r="D490" s="26" t="s">
        <v>121</v>
      </c>
      <c r="E490" s="26" t="s">
        <v>17</v>
      </c>
      <c r="F490" s="26" t="s">
        <v>19</v>
      </c>
      <c r="G490" s="27" t="n">
        <v>-400</v>
      </c>
      <c r="H490" s="28" t="n">
        <v>18.81</v>
      </c>
      <c r="I490" s="28" t="n">
        <v>7524</v>
      </c>
      <c r="J490" s="28" t="n">
        <v>0</v>
      </c>
      <c r="K490" s="28" t="n">
        <v>-3.76</v>
      </c>
      <c r="L490" s="28" t="n">
        <v>-0</v>
      </c>
      <c r="M490" s="6" t="s">
        <f>=I490+J490+K490+L490</f>
      </c>
      <c r="N490" s="26"/>
    </row>
    <row collapsed="false" customFormat="false" customHeight="false" hidden="false" ht="12.1" outlineLevel="0" r="491">
      <c r="A491" s="25" t="n">
        <v>45141.695671296</v>
      </c>
      <c r="B491" s="26" t="s">
        <v>127</v>
      </c>
      <c r="C491" s="26" t="s">
        <v>201</v>
      </c>
      <c r="D491" s="26" t="s">
        <v>121</v>
      </c>
      <c r="E491" s="26" t="s">
        <v>17</v>
      </c>
      <c r="F491" s="26" t="s">
        <v>19</v>
      </c>
      <c r="G491" s="27" t="n">
        <v>-40</v>
      </c>
      <c r="H491" s="28" t="n">
        <v>176.49</v>
      </c>
      <c r="I491" s="28" t="n">
        <v>7059.6</v>
      </c>
      <c r="J491" s="28" t="n">
        <v>0</v>
      </c>
      <c r="K491" s="28" t="n">
        <v>-3.53</v>
      </c>
      <c r="L491" s="28" t="n">
        <v>-0</v>
      </c>
      <c r="M491" s="6" t="s">
        <f>=I491+J491+K491+L491</f>
      </c>
      <c r="N491" s="26"/>
    </row>
    <row collapsed="false" customFormat="false" customHeight="false" hidden="false" ht="12.1" outlineLevel="0" r="492">
      <c r="A492" s="25" t="n">
        <v>45141.723275463</v>
      </c>
      <c r="B492" s="26" t="s">
        <v>151</v>
      </c>
      <c r="C492" s="26" t="s">
        <v>228</v>
      </c>
      <c r="D492" s="26" t="s">
        <v>121</v>
      </c>
      <c r="E492" s="26" t="s">
        <v>17</v>
      </c>
      <c r="F492" s="26" t="s">
        <v>19</v>
      </c>
      <c r="G492" s="27" t="n">
        <v>-8000</v>
      </c>
      <c r="H492" s="28" t="n">
        <v>0.929</v>
      </c>
      <c r="I492" s="28" t="n">
        <v>7432</v>
      </c>
      <c r="J492" s="28" t="n">
        <v>0</v>
      </c>
      <c r="K492" s="28" t="n">
        <v>-3.72</v>
      </c>
      <c r="L492" s="28" t="n">
        <v>-0</v>
      </c>
      <c r="M492" s="6" t="s">
        <f>=I492+J492+K492+L492</f>
      </c>
      <c r="N492" s="26"/>
    </row>
    <row collapsed="false" customFormat="false" customHeight="false" hidden="false" ht="12.1" outlineLevel="0" r="493">
      <c r="A493" s="20" t="n">
        <v>45141.725115741</v>
      </c>
      <c r="B493" s="16" t="s">
        <v>158</v>
      </c>
      <c r="C493" s="16" t="s">
        <v>235</v>
      </c>
      <c r="D493" s="16" t="s">
        <v>120</v>
      </c>
      <c r="E493" s="16" t="s">
        <v>17</v>
      </c>
      <c r="F493" s="16" t="s">
        <v>19</v>
      </c>
      <c r="G493" s="7" t="n">
        <v>20000</v>
      </c>
      <c r="H493" s="6" t="n">
        <v>0.2502</v>
      </c>
      <c r="I493" s="6" t="n">
        <v>-5004</v>
      </c>
      <c r="J493" s="6" t="n">
        <v>-0</v>
      </c>
      <c r="K493" s="6" t="n">
        <v>-2.5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5" t="n">
        <v>45142.428402778</v>
      </c>
      <c r="B494" s="26" t="s">
        <v>158</v>
      </c>
      <c r="C494" s="26" t="s">
        <v>235</v>
      </c>
      <c r="D494" s="26" t="s">
        <v>121</v>
      </c>
      <c r="E494" s="26" t="s">
        <v>17</v>
      </c>
      <c r="F494" s="26" t="s">
        <v>19</v>
      </c>
      <c r="G494" s="27" t="n">
        <v>-70000</v>
      </c>
      <c r="H494" s="28" t="n">
        <v>0.25748571428571</v>
      </c>
      <c r="I494" s="28" t="n">
        <v>18024</v>
      </c>
      <c r="J494" s="28" t="n">
        <v>0</v>
      </c>
      <c r="K494" s="28" t="n">
        <v>-9.03</v>
      </c>
      <c r="L494" s="28" t="n">
        <v>-0</v>
      </c>
      <c r="M494" s="6" t="s">
        <f>=I494+J494+K494+L494</f>
      </c>
      <c r="N494" s="26"/>
    </row>
    <row collapsed="false" customFormat="false" customHeight="false" hidden="false" ht="12.1" outlineLevel="0" r="495">
      <c r="A495" s="25" t="n">
        <v>45142.452025463</v>
      </c>
      <c r="B495" s="26" t="s">
        <v>131</v>
      </c>
      <c r="C495" s="26" t="s">
        <v>206</v>
      </c>
      <c r="D495" s="26" t="s">
        <v>121</v>
      </c>
      <c r="E495" s="26" t="s">
        <v>17</v>
      </c>
      <c r="F495" s="26" t="s">
        <v>19</v>
      </c>
      <c r="G495" s="27" t="n">
        <v>-10</v>
      </c>
      <c r="H495" s="28" t="n">
        <v>534</v>
      </c>
      <c r="I495" s="28" t="n">
        <v>5340</v>
      </c>
      <c r="J495" s="28" t="n">
        <v>0</v>
      </c>
      <c r="K495" s="28" t="n">
        <v>-2.67</v>
      </c>
      <c r="L495" s="28" t="n">
        <v>-0</v>
      </c>
      <c r="M495" s="6" t="s">
        <f>=I495+J495+K495+L495</f>
      </c>
      <c r="N495" s="26"/>
    </row>
    <row collapsed="false" customFormat="false" customHeight="false" hidden="false" ht="12.1" outlineLevel="0" r="496">
      <c r="A496" s="20" t="n">
        <v>45142.454548611</v>
      </c>
      <c r="B496" s="16" t="s">
        <v>158</v>
      </c>
      <c r="C496" s="16" t="s">
        <v>235</v>
      </c>
      <c r="D496" s="16" t="s">
        <v>120</v>
      </c>
      <c r="E496" s="16" t="s">
        <v>17</v>
      </c>
      <c r="F496" s="16" t="s">
        <v>19</v>
      </c>
      <c r="G496" s="7" t="n">
        <v>90000</v>
      </c>
      <c r="H496" s="6" t="n">
        <v>0.2534</v>
      </c>
      <c r="I496" s="6" t="n">
        <v>-22806</v>
      </c>
      <c r="J496" s="6" t="n">
        <v>-0</v>
      </c>
      <c r="K496" s="6" t="n">
        <v>-11.4</v>
      </c>
      <c r="L496" s="6" t="n">
        <v>-0</v>
      </c>
      <c r="M496" s="6" t="s">
        <f>=I496+J496+K496+L496</f>
      </c>
      <c r="N496" s="16"/>
    </row>
    <row collapsed="false" customFormat="false" customHeight="false" hidden="false" ht="12.1" outlineLevel="0" r="497">
      <c r="A497" s="25" t="n">
        <v>45142.561979167</v>
      </c>
      <c r="B497" s="26" t="s">
        <v>152</v>
      </c>
      <c r="C497" s="26" t="s">
        <v>229</v>
      </c>
      <c r="D497" s="26" t="s">
        <v>121</v>
      </c>
      <c r="E497" s="26" t="s">
        <v>17</v>
      </c>
      <c r="F497" s="26" t="s">
        <v>19</v>
      </c>
      <c r="G497" s="27" t="n">
        <v>-100</v>
      </c>
      <c r="H497" s="28" t="n">
        <v>46.14</v>
      </c>
      <c r="I497" s="28" t="n">
        <v>4614</v>
      </c>
      <c r="J497" s="28" t="n">
        <v>0</v>
      </c>
      <c r="K497" s="28" t="n">
        <v>-2.31</v>
      </c>
      <c r="L497" s="28" t="n">
        <v>-0</v>
      </c>
      <c r="M497" s="6" t="s">
        <f>=I497+J497+K497+L497</f>
      </c>
      <c r="N497" s="26"/>
    </row>
    <row collapsed="false" customFormat="false" customHeight="false" hidden="false" ht="12.1" outlineLevel="0" r="498">
      <c r="A498" s="20" t="n">
        <v>45142.628333333</v>
      </c>
      <c r="B498" s="16" t="s">
        <v>154</v>
      </c>
      <c r="C498" s="16" t="s">
        <v>231</v>
      </c>
      <c r="D498" s="16" t="s">
        <v>120</v>
      </c>
      <c r="E498" s="16" t="s">
        <v>17</v>
      </c>
      <c r="F498" s="16" t="s">
        <v>19</v>
      </c>
      <c r="G498" s="7" t="n">
        <v>500</v>
      </c>
      <c r="H498" s="6" t="n">
        <v>18.54</v>
      </c>
      <c r="I498" s="6" t="n">
        <v>-9270</v>
      </c>
      <c r="J498" s="6" t="n">
        <v>-0</v>
      </c>
      <c r="K498" s="6" t="n">
        <v>-4.64</v>
      </c>
      <c r="L498" s="6" t="n">
        <v>-0</v>
      </c>
      <c r="M498" s="6" t="s">
        <f>=I498+J498+K498+L498</f>
      </c>
      <c r="N498" s="16"/>
    </row>
    <row collapsed="false" customFormat="false" customHeight="false" hidden="false" ht="12.1" outlineLevel="0" r="499">
      <c r="A499" s="20" t="n">
        <v>45142.630277778</v>
      </c>
      <c r="B499" s="16" t="s">
        <v>157</v>
      </c>
      <c r="C499" s="16" t="s">
        <v>234</v>
      </c>
      <c r="D499" s="16" t="s">
        <v>120</v>
      </c>
      <c r="E499" s="16" t="s">
        <v>17</v>
      </c>
      <c r="F499" s="16" t="s">
        <v>19</v>
      </c>
      <c r="G499" s="7" t="n">
        <v>8000</v>
      </c>
      <c r="H499" s="6" t="n">
        <v>0.8194</v>
      </c>
      <c r="I499" s="6" t="n">
        <v>-6555.2</v>
      </c>
      <c r="J499" s="6" t="n">
        <v>-0</v>
      </c>
      <c r="K499" s="6" t="n">
        <v>-3.28</v>
      </c>
      <c r="L499" s="6" t="n">
        <v>-0</v>
      </c>
      <c r="M499" s="6" t="s">
        <f>=I499+J499+K499+L499</f>
      </c>
      <c r="N499" s="16"/>
    </row>
    <row collapsed="false" customFormat="false" customHeight="false" hidden="false" ht="12.1" outlineLevel="0" r="500">
      <c r="A500" s="20" t="n">
        <v>45142.631759259</v>
      </c>
      <c r="B500" s="16" t="s">
        <v>144</v>
      </c>
      <c r="C500" s="16" t="s">
        <v>221</v>
      </c>
      <c r="D500" s="16" t="s">
        <v>120</v>
      </c>
      <c r="E500" s="16" t="s">
        <v>17</v>
      </c>
      <c r="F500" s="16" t="s">
        <v>19</v>
      </c>
      <c r="G500" s="7" t="n">
        <v>3000</v>
      </c>
      <c r="H500" s="6" t="n">
        <v>2.151</v>
      </c>
      <c r="I500" s="6" t="n">
        <v>-6453</v>
      </c>
      <c r="J500" s="6" t="n">
        <v>-0</v>
      </c>
      <c r="K500" s="6" t="n">
        <v>-3.23</v>
      </c>
      <c r="L500" s="6" t="n">
        <v>-0</v>
      </c>
      <c r="M500" s="6" t="s">
        <f>=I500+J500+K500+L500</f>
      </c>
      <c r="N500" s="16"/>
    </row>
    <row collapsed="false" customFormat="false" customHeight="false" hidden="false" ht="12.1" outlineLevel="0" r="501">
      <c r="A501" s="20" t="n">
        <v>45142.639143519</v>
      </c>
      <c r="B501" s="16" t="s">
        <v>151</v>
      </c>
      <c r="C501" s="16" t="s">
        <v>228</v>
      </c>
      <c r="D501" s="16" t="s">
        <v>120</v>
      </c>
      <c r="E501" s="16" t="s">
        <v>17</v>
      </c>
      <c r="F501" s="16" t="s">
        <v>19</v>
      </c>
      <c r="G501" s="7" t="n">
        <v>6000</v>
      </c>
      <c r="H501" s="6" t="n">
        <v>0.906</v>
      </c>
      <c r="I501" s="6" t="n">
        <v>-5436</v>
      </c>
      <c r="J501" s="6" t="n">
        <v>-0</v>
      </c>
      <c r="K501" s="6" t="n">
        <v>-2.71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0" t="n">
        <v>45142.63994213</v>
      </c>
      <c r="B502" s="16" t="s">
        <v>30</v>
      </c>
      <c r="C502" s="16" t="s">
        <v>215</v>
      </c>
      <c r="D502" s="16" t="s">
        <v>120</v>
      </c>
      <c r="E502" s="16" t="s">
        <v>17</v>
      </c>
      <c r="F502" s="16" t="s">
        <v>19</v>
      </c>
      <c r="G502" s="7" t="n">
        <v>40</v>
      </c>
      <c r="H502" s="6" t="n">
        <v>128.7725</v>
      </c>
      <c r="I502" s="6" t="n">
        <v>-5150.9</v>
      </c>
      <c r="J502" s="6" t="n">
        <v>-0</v>
      </c>
      <c r="K502" s="6" t="n">
        <v>-3.73</v>
      </c>
      <c r="L502" s="6" t="n">
        <v>-0</v>
      </c>
      <c r="M502" s="6" t="s">
        <f>=I502+J502+K502+L502</f>
      </c>
      <c r="N502" s="16"/>
    </row>
    <row collapsed="false" customFormat="false" customHeight="false" hidden="false" ht="12.1" outlineLevel="0" r="503">
      <c r="A503" s="25" t="n">
        <v>45142.664131944</v>
      </c>
      <c r="B503" s="26" t="s">
        <v>30</v>
      </c>
      <c r="C503" s="26" t="s">
        <v>215</v>
      </c>
      <c r="D503" s="26" t="s">
        <v>121</v>
      </c>
      <c r="E503" s="26" t="s">
        <v>17</v>
      </c>
      <c r="F503" s="26" t="s">
        <v>19</v>
      </c>
      <c r="G503" s="27" t="n">
        <v>-40</v>
      </c>
      <c r="H503" s="28" t="n">
        <v>131.1</v>
      </c>
      <c r="I503" s="28" t="n">
        <v>5244</v>
      </c>
      <c r="J503" s="28" t="n">
        <v>0</v>
      </c>
      <c r="K503" s="28" t="n">
        <v>-2.62</v>
      </c>
      <c r="L503" s="28" t="n">
        <v>-0</v>
      </c>
      <c r="M503" s="6" t="s">
        <f>=I503+J503+K503+L503</f>
      </c>
      <c r="N503" s="26"/>
    </row>
    <row collapsed="false" customFormat="false" customHeight="false" hidden="false" ht="12.1" outlineLevel="0" r="504">
      <c r="A504" s="20" t="n">
        <v>45142.685972222</v>
      </c>
      <c r="B504" s="16" t="s">
        <v>33</v>
      </c>
      <c r="C504" s="16" t="s">
        <v>203</v>
      </c>
      <c r="D504" s="16" t="s">
        <v>120</v>
      </c>
      <c r="E504" s="16" t="s">
        <v>17</v>
      </c>
      <c r="F504" s="16" t="s">
        <v>19</v>
      </c>
      <c r="G504" s="7" t="n">
        <v>1</v>
      </c>
      <c r="H504" s="6" t="n">
        <v>7543</v>
      </c>
      <c r="I504" s="6" t="n">
        <v>-7543</v>
      </c>
      <c r="J504" s="6" t="n">
        <v>-0</v>
      </c>
      <c r="K504" s="6" t="n">
        <v>-3.77</v>
      </c>
      <c r="L504" s="6" t="n">
        <v>-0</v>
      </c>
      <c r="M504" s="6" t="s">
        <f>=I504+J504+K504+L504</f>
      </c>
      <c r="N504" s="16"/>
    </row>
    <row collapsed="false" customFormat="false" customHeight="false" hidden="false" ht="12.1" outlineLevel="0" r="505">
      <c r="A505" s="20" t="n">
        <v>45142.721076389</v>
      </c>
      <c r="B505" s="16" t="s">
        <v>155</v>
      </c>
      <c r="C505" s="16" t="s">
        <v>232</v>
      </c>
      <c r="D505" s="16" t="s">
        <v>120</v>
      </c>
      <c r="E505" s="16" t="s">
        <v>17</v>
      </c>
      <c r="F505" s="16" t="s">
        <v>19</v>
      </c>
      <c r="G505" s="7" t="n">
        <v>3</v>
      </c>
      <c r="H505" s="6" t="n">
        <v>2126</v>
      </c>
      <c r="I505" s="6" t="n">
        <v>-6378</v>
      </c>
      <c r="J505" s="6" t="n">
        <v>-0</v>
      </c>
      <c r="K505" s="6" t="n">
        <v>-3.19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0" t="n">
        <v>45145.532928241</v>
      </c>
      <c r="B506" s="16" t="s">
        <v>30</v>
      </c>
      <c r="C506" s="16" t="s">
        <v>215</v>
      </c>
      <c r="D506" s="16" t="s">
        <v>120</v>
      </c>
      <c r="E506" s="16" t="s">
        <v>17</v>
      </c>
      <c r="F506" s="16" t="s">
        <v>19</v>
      </c>
      <c r="G506" s="7" t="n">
        <v>90</v>
      </c>
      <c r="H506" s="6" t="n">
        <v>131.4</v>
      </c>
      <c r="I506" s="6" t="n">
        <v>-11826</v>
      </c>
      <c r="J506" s="6" t="n">
        <v>-0</v>
      </c>
      <c r="K506" s="6" t="n">
        <v>-5.92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5" t="n">
        <v>45145.595046296</v>
      </c>
      <c r="B507" s="26" t="s">
        <v>30</v>
      </c>
      <c r="C507" s="26" t="s">
        <v>215</v>
      </c>
      <c r="D507" s="26" t="s">
        <v>121</v>
      </c>
      <c r="E507" s="26" t="s">
        <v>17</v>
      </c>
      <c r="F507" s="26" t="s">
        <v>19</v>
      </c>
      <c r="G507" s="27" t="n">
        <v>-40</v>
      </c>
      <c r="H507" s="28" t="n">
        <v>132.16</v>
      </c>
      <c r="I507" s="28" t="n">
        <v>5286.4</v>
      </c>
      <c r="J507" s="28" t="n">
        <v>0</v>
      </c>
      <c r="K507" s="28" t="n">
        <v>-2.64</v>
      </c>
      <c r="L507" s="28" t="n">
        <v>-0</v>
      </c>
      <c r="M507" s="6" t="s">
        <f>=I507+J507+K507+L507</f>
      </c>
      <c r="N507" s="26"/>
    </row>
    <row collapsed="false" customFormat="false" customHeight="false" hidden="false" ht="12.1" outlineLevel="0" r="508">
      <c r="A508" s="20" t="n">
        <v>45145.765659722</v>
      </c>
      <c r="B508" s="16" t="s">
        <v>158</v>
      </c>
      <c r="C508" s="16" t="s">
        <v>235</v>
      </c>
      <c r="D508" s="16" t="s">
        <v>120</v>
      </c>
      <c r="E508" s="16" t="s">
        <v>17</v>
      </c>
      <c r="F508" s="16" t="s">
        <v>19</v>
      </c>
      <c r="G508" s="7" t="n">
        <v>40000</v>
      </c>
      <c r="H508" s="6" t="n">
        <v>0.2502</v>
      </c>
      <c r="I508" s="6" t="n">
        <v>-10008</v>
      </c>
      <c r="J508" s="6" t="n">
        <v>-0</v>
      </c>
      <c r="K508" s="6" t="n">
        <v>-5</v>
      </c>
      <c r="L508" s="6" t="n">
        <v>-0</v>
      </c>
      <c r="M508" s="6" t="s">
        <f>=I508+J508+K508+L508</f>
      </c>
      <c r="N508" s="16"/>
    </row>
    <row collapsed="false" customFormat="false" customHeight="false" hidden="false" ht="12.1" outlineLevel="0" r="509">
      <c r="A509" s="20" t="n">
        <v>45145.781493056</v>
      </c>
      <c r="B509" s="16" t="s">
        <v>154</v>
      </c>
      <c r="C509" s="16" t="s">
        <v>231</v>
      </c>
      <c r="D509" s="16" t="s">
        <v>120</v>
      </c>
      <c r="E509" s="16" t="s">
        <v>17</v>
      </c>
      <c r="F509" s="16" t="s">
        <v>19</v>
      </c>
      <c r="G509" s="7" t="n">
        <v>200</v>
      </c>
      <c r="H509" s="6" t="n">
        <v>18</v>
      </c>
      <c r="I509" s="6" t="n">
        <v>-3600</v>
      </c>
      <c r="J509" s="6" t="n">
        <v>-0</v>
      </c>
      <c r="K509" s="6" t="n">
        <v>-2.34</v>
      </c>
      <c r="L509" s="6" t="n">
        <v>-0</v>
      </c>
      <c r="M509" s="6" t="s">
        <f>=I509+J509+K509+L509</f>
      </c>
      <c r="N509" s="16"/>
    </row>
    <row collapsed="false" customFormat="false" customHeight="false" hidden="false" ht="12.1" outlineLevel="0" r="510">
      <c r="A510" s="20" t="n">
        <v>45145.781550926</v>
      </c>
      <c r="B510" s="16" t="s">
        <v>21</v>
      </c>
      <c r="C510" s="16" t="s">
        <v>198</v>
      </c>
      <c r="D510" s="16" t="s">
        <v>120</v>
      </c>
      <c r="E510" s="16" t="s">
        <v>17</v>
      </c>
      <c r="F510" s="16" t="s">
        <v>19</v>
      </c>
      <c r="G510" s="7" t="n">
        <v>1</v>
      </c>
      <c r="H510" s="6" t="n">
        <v>6052.5</v>
      </c>
      <c r="I510" s="6" t="n">
        <v>-6052.5</v>
      </c>
      <c r="J510" s="6" t="n">
        <v>-0</v>
      </c>
      <c r="K510" s="6" t="n">
        <v>-3.94</v>
      </c>
      <c r="L510" s="6" t="n">
        <v>-0</v>
      </c>
      <c r="M510" s="6" t="s">
        <f>=I510+J510+K510+L510</f>
      </c>
      <c r="N510" s="16"/>
    </row>
    <row collapsed="false" customFormat="false" customHeight="false" hidden="false" ht="12.1" outlineLevel="0" r="511">
      <c r="A511" s="20" t="n">
        <v>45146.439722222</v>
      </c>
      <c r="B511" s="16" t="s">
        <v>156</v>
      </c>
      <c r="C511" s="16" t="s">
        <v>233</v>
      </c>
      <c r="D511" s="16" t="s">
        <v>120</v>
      </c>
      <c r="E511" s="16" t="s">
        <v>17</v>
      </c>
      <c r="F511" s="16" t="s">
        <v>19</v>
      </c>
      <c r="G511" s="7" t="n">
        <v>6</v>
      </c>
      <c r="H511" s="6" t="n">
        <v>649.1</v>
      </c>
      <c r="I511" s="6" t="n">
        <v>-3894.6</v>
      </c>
      <c r="J511" s="6" t="n">
        <v>-0</v>
      </c>
      <c r="K511" s="6" t="n">
        <v>-1.95</v>
      </c>
      <c r="L511" s="6" t="n">
        <v>-0</v>
      </c>
      <c r="M511" s="6" t="s">
        <f>=I511+J511+K511+L511</f>
      </c>
      <c r="N511" s="16"/>
    </row>
    <row collapsed="false" customFormat="false" customHeight="false" hidden="false" ht="12.1" outlineLevel="0" r="512">
      <c r="A512" s="20" t="n">
        <v>45146.463136574</v>
      </c>
      <c r="B512" s="16" t="s">
        <v>157</v>
      </c>
      <c r="C512" s="16" t="s">
        <v>234</v>
      </c>
      <c r="D512" s="16" t="s">
        <v>120</v>
      </c>
      <c r="E512" s="16" t="s">
        <v>17</v>
      </c>
      <c r="F512" s="16" t="s">
        <v>19</v>
      </c>
      <c r="G512" s="7" t="n">
        <v>8000</v>
      </c>
      <c r="H512" s="6" t="n">
        <v>0.7972</v>
      </c>
      <c r="I512" s="6" t="n">
        <v>-6377.6</v>
      </c>
      <c r="J512" s="6" t="n">
        <v>-0</v>
      </c>
      <c r="K512" s="6" t="n">
        <v>-3.19</v>
      </c>
      <c r="L512" s="6" t="n">
        <v>-0</v>
      </c>
      <c r="M512" s="6" t="s">
        <f>=I512+J512+K512+L512</f>
      </c>
      <c r="N512" s="16"/>
    </row>
    <row collapsed="false" customFormat="false" customHeight="false" hidden="false" ht="12.1" outlineLevel="0" r="513">
      <c r="A513" s="20" t="n">
        <v>45146.482766204</v>
      </c>
      <c r="B513" s="16" t="s">
        <v>127</v>
      </c>
      <c r="C513" s="16" t="s">
        <v>201</v>
      </c>
      <c r="D513" s="16" t="s">
        <v>120</v>
      </c>
      <c r="E513" s="16" t="s">
        <v>17</v>
      </c>
      <c r="F513" s="16" t="s">
        <v>19</v>
      </c>
      <c r="G513" s="7" t="n">
        <v>20</v>
      </c>
      <c r="H513" s="6" t="n">
        <v>171.15</v>
      </c>
      <c r="I513" s="6" t="n">
        <v>-3423</v>
      </c>
      <c r="J513" s="6" t="n">
        <v>-0</v>
      </c>
      <c r="K513" s="6" t="n">
        <v>-1.71</v>
      </c>
      <c r="L513" s="6" t="n">
        <v>-0</v>
      </c>
      <c r="M513" s="6" t="s">
        <f>=I513+J513+K513+L513</f>
      </c>
      <c r="N513" s="16"/>
    </row>
    <row collapsed="false" customFormat="false" customHeight="false" hidden="false" ht="12.1" outlineLevel="0" r="514">
      <c r="A514" s="20" t="n">
        <v>45146.48375</v>
      </c>
      <c r="B514" s="16" t="s">
        <v>161</v>
      </c>
      <c r="C514" s="16" t="s">
        <v>238</v>
      </c>
      <c r="D514" s="16" t="s">
        <v>120</v>
      </c>
      <c r="E514" s="16" t="s">
        <v>17</v>
      </c>
      <c r="F514" s="16" t="s">
        <v>19</v>
      </c>
      <c r="G514" s="7" t="n">
        <v>10</v>
      </c>
      <c r="H514" s="6" t="n">
        <v>635.2</v>
      </c>
      <c r="I514" s="6" t="n">
        <v>-6352</v>
      </c>
      <c r="J514" s="6" t="n">
        <v>-0</v>
      </c>
      <c r="K514" s="6" t="n">
        <v>-3.18</v>
      </c>
      <c r="L514" s="6" t="n">
        <v>-0</v>
      </c>
      <c r="M514" s="6" t="s">
        <f>=I514+J514+K514+L514</f>
      </c>
      <c r="N514" s="16"/>
    </row>
    <row collapsed="false" customFormat="false" customHeight="false" hidden="false" ht="12.1" outlineLevel="0" r="515">
      <c r="A515" s="20" t="n">
        <v>45146.604537037</v>
      </c>
      <c r="B515" s="16" t="s">
        <v>129</v>
      </c>
      <c r="C515" s="16" t="s">
        <v>204</v>
      </c>
      <c r="D515" s="16" t="s">
        <v>120</v>
      </c>
      <c r="E515" s="16" t="s">
        <v>17</v>
      </c>
      <c r="F515" s="16" t="s">
        <v>19</v>
      </c>
      <c r="G515" s="7" t="n">
        <v>100</v>
      </c>
      <c r="H515" s="6" t="n">
        <v>42.505</v>
      </c>
      <c r="I515" s="6" t="n">
        <v>-4250.5</v>
      </c>
      <c r="J515" s="6" t="n">
        <v>-0</v>
      </c>
      <c r="K515" s="6" t="n">
        <v>-2.13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45146.622997685</v>
      </c>
      <c r="B516" s="16" t="s">
        <v>151</v>
      </c>
      <c r="C516" s="16" t="s">
        <v>228</v>
      </c>
      <c r="D516" s="16" t="s">
        <v>120</v>
      </c>
      <c r="E516" s="16" t="s">
        <v>17</v>
      </c>
      <c r="F516" s="16" t="s">
        <v>19</v>
      </c>
      <c r="G516" s="7" t="n">
        <v>4000</v>
      </c>
      <c r="H516" s="6" t="n">
        <v>0.8741</v>
      </c>
      <c r="I516" s="6" t="n">
        <v>-3496.4</v>
      </c>
      <c r="J516" s="6" t="n">
        <v>-0</v>
      </c>
      <c r="K516" s="6" t="n">
        <v>-1.75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0" t="n">
        <v>45146.652824074</v>
      </c>
      <c r="B517" s="16" t="s">
        <v>162</v>
      </c>
      <c r="C517" s="16" t="s">
        <v>239</v>
      </c>
      <c r="D517" s="16" t="s">
        <v>120</v>
      </c>
      <c r="E517" s="16" t="s">
        <v>17</v>
      </c>
      <c r="F517" s="16" t="s">
        <v>19</v>
      </c>
      <c r="G517" s="7" t="n">
        <v>6</v>
      </c>
      <c r="H517" s="6" t="n">
        <v>779</v>
      </c>
      <c r="I517" s="6" t="n">
        <v>-4674</v>
      </c>
      <c r="J517" s="6" t="n">
        <v>-0</v>
      </c>
      <c r="K517" s="6" t="n">
        <v>-2.34</v>
      </c>
      <c r="L517" s="6" t="n">
        <v>-0</v>
      </c>
      <c r="M517" s="6" t="s">
        <f>=I517+J517+K517+L517</f>
      </c>
      <c r="N517" s="16"/>
    </row>
    <row collapsed="false" customFormat="false" customHeight="false" hidden="false" ht="12.1" outlineLevel="0" r="518">
      <c r="A518" s="25" t="n">
        <v>45146.713321759</v>
      </c>
      <c r="B518" s="26" t="s">
        <v>154</v>
      </c>
      <c r="C518" s="26" t="s">
        <v>231</v>
      </c>
      <c r="D518" s="26" t="s">
        <v>121</v>
      </c>
      <c r="E518" s="26" t="s">
        <v>17</v>
      </c>
      <c r="F518" s="26" t="s">
        <v>19</v>
      </c>
      <c r="G518" s="27" t="n">
        <v>-200</v>
      </c>
      <c r="H518" s="28" t="n">
        <v>18.21</v>
      </c>
      <c r="I518" s="28" t="n">
        <v>3642</v>
      </c>
      <c r="J518" s="28" t="n">
        <v>0</v>
      </c>
      <c r="K518" s="28" t="n">
        <v>-1.82</v>
      </c>
      <c r="L518" s="28" t="n">
        <v>-0</v>
      </c>
      <c r="M518" s="6" t="s">
        <f>=I518+J518+K518+L518</f>
      </c>
      <c r="N518" s="26"/>
    </row>
    <row collapsed="false" customFormat="false" customHeight="false" hidden="false" ht="12.1" outlineLevel="0" r="519">
      <c r="A519" s="20" t="n">
        <v>45147.513854167</v>
      </c>
      <c r="B519" s="16" t="s">
        <v>130</v>
      </c>
      <c r="C519" s="16" t="s">
        <v>205</v>
      </c>
      <c r="D519" s="16" t="s">
        <v>120</v>
      </c>
      <c r="E519" s="16" t="s">
        <v>17</v>
      </c>
      <c r="F519" s="16" t="s">
        <v>19</v>
      </c>
      <c r="G519" s="7" t="n">
        <v>100</v>
      </c>
      <c r="H519" s="6" t="n">
        <v>53.1</v>
      </c>
      <c r="I519" s="6" t="n">
        <v>-5310</v>
      </c>
      <c r="J519" s="6" t="n">
        <v>-0</v>
      </c>
      <c r="K519" s="6" t="n">
        <v>-2.66</v>
      </c>
      <c r="L519" s="6" t="n">
        <v>-0</v>
      </c>
      <c r="M519" s="6" t="s">
        <f>=I519+J519+K519+L519</f>
      </c>
      <c r="N519" s="16"/>
    </row>
    <row collapsed="false" customFormat="false" customHeight="false" hidden="false" ht="12.1" outlineLevel="0" r="520">
      <c r="A520" s="25" t="n">
        <v>45147.523912037</v>
      </c>
      <c r="B520" s="26" t="s">
        <v>158</v>
      </c>
      <c r="C520" s="26" t="s">
        <v>235</v>
      </c>
      <c r="D520" s="26" t="s">
        <v>121</v>
      </c>
      <c r="E520" s="26" t="s">
        <v>17</v>
      </c>
      <c r="F520" s="26" t="s">
        <v>19</v>
      </c>
      <c r="G520" s="27" t="n">
        <v>-40000</v>
      </c>
      <c r="H520" s="28" t="n">
        <v>0.2532</v>
      </c>
      <c r="I520" s="28" t="n">
        <v>10128</v>
      </c>
      <c r="J520" s="28" t="n">
        <v>0</v>
      </c>
      <c r="K520" s="28" t="n">
        <v>-5.08</v>
      </c>
      <c r="L520" s="28" t="n">
        <v>-0</v>
      </c>
      <c r="M520" s="6" t="s">
        <f>=I520+J520+K520+L520</f>
      </c>
      <c r="N520" s="26"/>
    </row>
    <row collapsed="false" customFormat="false" customHeight="false" hidden="false" ht="12.1" outlineLevel="0" r="521">
      <c r="A521" s="20" t="n">
        <v>45147.661597222</v>
      </c>
      <c r="B521" s="16" t="s">
        <v>158</v>
      </c>
      <c r="C521" s="16" t="s">
        <v>235</v>
      </c>
      <c r="D521" s="16" t="s">
        <v>120</v>
      </c>
      <c r="E521" s="16" t="s">
        <v>17</v>
      </c>
      <c r="F521" s="16" t="s">
        <v>19</v>
      </c>
      <c r="G521" s="7" t="n">
        <v>40000</v>
      </c>
      <c r="H521" s="6" t="n">
        <v>0.249</v>
      </c>
      <c r="I521" s="6" t="n">
        <v>-9960</v>
      </c>
      <c r="J521" s="6" t="n">
        <v>-0</v>
      </c>
      <c r="K521" s="6" t="n">
        <v>-4.98</v>
      </c>
      <c r="L521" s="6" t="n">
        <v>-0</v>
      </c>
      <c r="M521" s="6" t="s">
        <f>=I521+J521+K521+L521</f>
      </c>
      <c r="N521" s="16"/>
    </row>
    <row collapsed="false" customFormat="false" customHeight="false" hidden="false" ht="12.1" outlineLevel="0" r="522">
      <c r="A522" s="25" t="n">
        <v>45147.7609375</v>
      </c>
      <c r="B522" s="26" t="s">
        <v>157</v>
      </c>
      <c r="C522" s="26" t="s">
        <v>234</v>
      </c>
      <c r="D522" s="26" t="s">
        <v>121</v>
      </c>
      <c r="E522" s="26" t="s">
        <v>17</v>
      </c>
      <c r="F522" s="26" t="s">
        <v>19</v>
      </c>
      <c r="G522" s="27" t="n">
        <v>-8000</v>
      </c>
      <c r="H522" s="28" t="n">
        <v>0.8011</v>
      </c>
      <c r="I522" s="28" t="n">
        <v>6408.8</v>
      </c>
      <c r="J522" s="28" t="n">
        <v>0</v>
      </c>
      <c r="K522" s="28" t="n">
        <v>-3.2</v>
      </c>
      <c r="L522" s="28" t="n">
        <v>-0</v>
      </c>
      <c r="M522" s="6" t="s">
        <f>=I522+J522+K522+L522</f>
      </c>
      <c r="N522" s="26"/>
    </row>
    <row collapsed="false" customFormat="false" customHeight="false" hidden="false" ht="12.1" outlineLevel="0" r="523">
      <c r="A523" s="25" t="n">
        <v>45147.80556713</v>
      </c>
      <c r="B523" s="26" t="s">
        <v>21</v>
      </c>
      <c r="C523" s="26" t="s">
        <v>198</v>
      </c>
      <c r="D523" s="26" t="s">
        <v>121</v>
      </c>
      <c r="E523" s="26" t="s">
        <v>17</v>
      </c>
      <c r="F523" s="26" t="s">
        <v>19</v>
      </c>
      <c r="G523" s="27" t="n">
        <v>-1</v>
      </c>
      <c r="H523" s="28" t="n">
        <v>6134</v>
      </c>
      <c r="I523" s="28" t="n">
        <v>6134</v>
      </c>
      <c r="J523" s="28" t="n">
        <v>0</v>
      </c>
      <c r="K523" s="28" t="n">
        <v>-3.07</v>
      </c>
      <c r="L523" s="28" t="n">
        <v>-0</v>
      </c>
      <c r="M523" s="6" t="s">
        <f>=I523+J523+K523+L523</f>
      </c>
      <c r="N523" s="26"/>
    </row>
    <row collapsed="false" customFormat="false" customHeight="false" hidden="false" ht="12.1" outlineLevel="0" r="524">
      <c r="A524" s="25" t="n">
        <v>45148.45494213</v>
      </c>
      <c r="B524" s="26" t="s">
        <v>129</v>
      </c>
      <c r="C524" s="26" t="s">
        <v>204</v>
      </c>
      <c r="D524" s="26" t="s">
        <v>121</v>
      </c>
      <c r="E524" s="26" t="s">
        <v>17</v>
      </c>
      <c r="F524" s="26" t="s">
        <v>19</v>
      </c>
      <c r="G524" s="27" t="n">
        <v>-100</v>
      </c>
      <c r="H524" s="28" t="n">
        <v>43.19</v>
      </c>
      <c r="I524" s="28" t="n">
        <v>4319</v>
      </c>
      <c r="J524" s="28" t="n">
        <v>0</v>
      </c>
      <c r="K524" s="28" t="n">
        <v>-2.16</v>
      </c>
      <c r="L524" s="28" t="n">
        <v>-0</v>
      </c>
      <c r="M524" s="6" t="s">
        <f>=I524+J524+K524+L524</f>
      </c>
      <c r="N524" s="26"/>
    </row>
    <row collapsed="false" customFormat="false" customHeight="false" hidden="false" ht="12.1" outlineLevel="0" r="525">
      <c r="A525" s="25" t="n">
        <v>45148.461851852</v>
      </c>
      <c r="B525" s="26" t="s">
        <v>155</v>
      </c>
      <c r="C525" s="26" t="s">
        <v>232</v>
      </c>
      <c r="D525" s="26" t="s">
        <v>121</v>
      </c>
      <c r="E525" s="26" t="s">
        <v>17</v>
      </c>
      <c r="F525" s="26" t="s">
        <v>19</v>
      </c>
      <c r="G525" s="27" t="n">
        <v>-6</v>
      </c>
      <c r="H525" s="28" t="n">
        <v>2157</v>
      </c>
      <c r="I525" s="28" t="n">
        <v>12942</v>
      </c>
      <c r="J525" s="28" t="n">
        <v>0</v>
      </c>
      <c r="K525" s="28" t="n">
        <v>-6.47</v>
      </c>
      <c r="L525" s="28" t="n">
        <v>-0</v>
      </c>
      <c r="M525" s="6" t="s">
        <f>=I525+J525+K525+L525</f>
      </c>
      <c r="N525" s="26"/>
    </row>
    <row collapsed="false" customFormat="false" customHeight="false" hidden="false" ht="12.1" outlineLevel="0" r="526">
      <c r="A526" s="25" t="n">
        <v>45148.475636574</v>
      </c>
      <c r="B526" s="26" t="s">
        <v>162</v>
      </c>
      <c r="C526" s="26" t="s">
        <v>239</v>
      </c>
      <c r="D526" s="26" t="s">
        <v>121</v>
      </c>
      <c r="E526" s="26" t="s">
        <v>17</v>
      </c>
      <c r="F526" s="26" t="s">
        <v>19</v>
      </c>
      <c r="G526" s="27" t="n">
        <v>-6</v>
      </c>
      <c r="H526" s="28" t="n">
        <v>795</v>
      </c>
      <c r="I526" s="28" t="n">
        <v>4770</v>
      </c>
      <c r="J526" s="28" t="n">
        <v>0</v>
      </c>
      <c r="K526" s="28" t="n">
        <v>-2.39</v>
      </c>
      <c r="L526" s="28" t="n">
        <v>-0</v>
      </c>
      <c r="M526" s="6" t="s">
        <f>=I526+J526+K526+L526</f>
      </c>
      <c r="N526" s="26"/>
    </row>
    <row collapsed="false" customFormat="false" customHeight="false" hidden="false" ht="12.1" outlineLevel="0" r="527">
      <c r="A527" s="25" t="n">
        <v>45148.513391204</v>
      </c>
      <c r="B527" s="26" t="s">
        <v>158</v>
      </c>
      <c r="C527" s="26" t="s">
        <v>235</v>
      </c>
      <c r="D527" s="26" t="s">
        <v>121</v>
      </c>
      <c r="E527" s="26" t="s">
        <v>17</v>
      </c>
      <c r="F527" s="26" t="s">
        <v>19</v>
      </c>
      <c r="G527" s="27" t="n">
        <v>-40000</v>
      </c>
      <c r="H527" s="28" t="n">
        <v>0.2534</v>
      </c>
      <c r="I527" s="28" t="n">
        <v>10136</v>
      </c>
      <c r="J527" s="28" t="n">
        <v>0</v>
      </c>
      <c r="K527" s="28" t="n">
        <v>-5.07</v>
      </c>
      <c r="L527" s="28" t="n">
        <v>-0</v>
      </c>
      <c r="M527" s="6" t="s">
        <f>=I527+J527+K527+L527</f>
      </c>
      <c r="N527" s="26"/>
    </row>
    <row collapsed="false" customFormat="false" customHeight="false" hidden="false" ht="12.1" outlineLevel="0" r="528">
      <c r="A528" s="20" t="n">
        <v>45148.584780093</v>
      </c>
      <c r="B528" s="16" t="s">
        <v>132</v>
      </c>
      <c r="C528" s="16" t="s">
        <v>207</v>
      </c>
      <c r="D528" s="16" t="s">
        <v>120</v>
      </c>
      <c r="E528" s="16" t="s">
        <v>17</v>
      </c>
      <c r="F528" s="16" t="s">
        <v>19</v>
      </c>
      <c r="G528" s="7" t="n">
        <v>20</v>
      </c>
      <c r="H528" s="6" t="n">
        <v>537.9</v>
      </c>
      <c r="I528" s="6" t="n">
        <v>-10758</v>
      </c>
      <c r="J528" s="6" t="n">
        <v>-0</v>
      </c>
      <c r="K528" s="6" t="n">
        <v>-5.38</v>
      </c>
      <c r="L528" s="6" t="n">
        <v>-0</v>
      </c>
      <c r="M528" s="6" t="s">
        <f>=I528+J528+K528+L528</f>
      </c>
      <c r="N528" s="16"/>
    </row>
    <row collapsed="false" customFormat="false" customHeight="false" hidden="false" ht="12.1" outlineLevel="0" r="529">
      <c r="A529" s="20" t="n">
        <v>45148.595740741</v>
      </c>
      <c r="B529" s="16" t="s">
        <v>163</v>
      </c>
      <c r="C529" s="16" t="s">
        <v>240</v>
      </c>
      <c r="D529" s="16" t="s">
        <v>120</v>
      </c>
      <c r="E529" s="16" t="s">
        <v>17</v>
      </c>
      <c r="F529" s="16" t="s">
        <v>19</v>
      </c>
      <c r="G529" s="7" t="n">
        <v>30</v>
      </c>
      <c r="H529" s="6" t="n">
        <v>170</v>
      </c>
      <c r="I529" s="6" t="n">
        <v>-5100</v>
      </c>
      <c r="J529" s="6" t="n">
        <v>-0</v>
      </c>
      <c r="K529" s="6" t="n">
        <v>-2.55</v>
      </c>
      <c r="L529" s="6" t="n">
        <v>-0</v>
      </c>
      <c r="M529" s="6" t="s">
        <f>=I529+J529+K529+L529</f>
      </c>
      <c r="N529" s="16"/>
    </row>
    <row collapsed="false" customFormat="false" customHeight="false" hidden="false" ht="12.1" outlineLevel="0" r="530">
      <c r="A530" s="25" t="n">
        <v>45148.72181713</v>
      </c>
      <c r="B530" s="26" t="s">
        <v>132</v>
      </c>
      <c r="C530" s="26" t="s">
        <v>207</v>
      </c>
      <c r="D530" s="26" t="s">
        <v>121</v>
      </c>
      <c r="E530" s="26" t="s">
        <v>17</v>
      </c>
      <c r="F530" s="26" t="s">
        <v>19</v>
      </c>
      <c r="G530" s="27" t="n">
        <v>-10</v>
      </c>
      <c r="H530" s="28" t="n">
        <v>543</v>
      </c>
      <c r="I530" s="28" t="n">
        <v>5430</v>
      </c>
      <c r="J530" s="28" t="n">
        <v>0</v>
      </c>
      <c r="K530" s="28" t="n">
        <v>-2.72</v>
      </c>
      <c r="L530" s="28" t="n">
        <v>-0</v>
      </c>
      <c r="M530" s="6" t="s">
        <f>=I530+J530+K530+L530</f>
      </c>
      <c r="N530" s="26"/>
    </row>
    <row collapsed="false" customFormat="false" customHeight="false" hidden="false" ht="12.1" outlineLevel="0" r="531">
      <c r="A531" s="20" t="n">
        <v>45148.773194444</v>
      </c>
      <c r="B531" s="16" t="s">
        <v>164</v>
      </c>
      <c r="C531" s="16" t="s">
        <v>241</v>
      </c>
      <c r="D531" s="16" t="s">
        <v>120</v>
      </c>
      <c r="E531" s="16" t="s">
        <v>17</v>
      </c>
      <c r="F531" s="16" t="s">
        <v>19</v>
      </c>
      <c r="G531" s="7" t="n">
        <v>10</v>
      </c>
      <c r="H531" s="6" t="n">
        <v>792.5</v>
      </c>
      <c r="I531" s="6" t="n">
        <v>-7925</v>
      </c>
      <c r="J531" s="6" t="n">
        <v>-0</v>
      </c>
      <c r="K531" s="6" t="n">
        <v>-3.96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5" t="n">
        <v>45148.939988426</v>
      </c>
      <c r="B532" s="26" t="s">
        <v>127</v>
      </c>
      <c r="C532" s="26" t="s">
        <v>201</v>
      </c>
      <c r="D532" s="26" t="s">
        <v>121</v>
      </c>
      <c r="E532" s="26" t="s">
        <v>17</v>
      </c>
      <c r="F532" s="26" t="s">
        <v>19</v>
      </c>
      <c r="G532" s="27" t="n">
        <v>-40</v>
      </c>
      <c r="H532" s="28" t="n">
        <v>176.39</v>
      </c>
      <c r="I532" s="28" t="n">
        <v>7055.6</v>
      </c>
      <c r="J532" s="28" t="n">
        <v>0</v>
      </c>
      <c r="K532" s="28" t="n">
        <v>-3.53</v>
      </c>
      <c r="L532" s="28" t="n">
        <v>-0</v>
      </c>
      <c r="M532" s="6" t="s">
        <f>=I532+J532+K532+L532</f>
      </c>
      <c r="N532" s="26"/>
    </row>
    <row collapsed="false" customFormat="false" customHeight="false" hidden="false" ht="12.1" outlineLevel="0" r="533">
      <c r="A533" s="25" t="n">
        <v>45149.435381944</v>
      </c>
      <c r="B533" s="26" t="s">
        <v>156</v>
      </c>
      <c r="C533" s="26" t="s">
        <v>233</v>
      </c>
      <c r="D533" s="26" t="s">
        <v>121</v>
      </c>
      <c r="E533" s="26" t="s">
        <v>17</v>
      </c>
      <c r="F533" s="26" t="s">
        <v>19</v>
      </c>
      <c r="G533" s="27" t="n">
        <v>-6</v>
      </c>
      <c r="H533" s="28" t="n">
        <v>690</v>
      </c>
      <c r="I533" s="28" t="n">
        <v>4140</v>
      </c>
      <c r="J533" s="28" t="n">
        <v>0</v>
      </c>
      <c r="K533" s="28" t="n">
        <v>-2.08</v>
      </c>
      <c r="L533" s="28" t="n">
        <v>-0</v>
      </c>
      <c r="M533" s="6" t="s">
        <f>=I533+J533+K533+L533</f>
      </c>
      <c r="N533" s="26"/>
    </row>
    <row collapsed="false" customFormat="false" customHeight="false" hidden="false" ht="12.1" outlineLevel="0" r="534">
      <c r="A534" s="25" t="n">
        <v>45149.439131944</v>
      </c>
      <c r="B534" s="26" t="s">
        <v>164</v>
      </c>
      <c r="C534" s="26" t="s">
        <v>241</v>
      </c>
      <c r="D534" s="26" t="s">
        <v>121</v>
      </c>
      <c r="E534" s="26" t="s">
        <v>17</v>
      </c>
      <c r="F534" s="26" t="s">
        <v>19</v>
      </c>
      <c r="G534" s="27" t="n">
        <v>-10</v>
      </c>
      <c r="H534" s="28" t="n">
        <v>833.3</v>
      </c>
      <c r="I534" s="28" t="n">
        <v>8333</v>
      </c>
      <c r="J534" s="28" t="n">
        <v>0</v>
      </c>
      <c r="K534" s="28" t="n">
        <v>-4.17</v>
      </c>
      <c r="L534" s="28" t="n">
        <v>-0</v>
      </c>
      <c r="M534" s="6" t="s">
        <f>=I534+J534+K534+L534</f>
      </c>
      <c r="N534" s="26"/>
    </row>
    <row collapsed="false" customFormat="false" customHeight="false" hidden="false" ht="12.1" outlineLevel="0" r="535">
      <c r="A535" s="25" t="n">
        <v>45149.439456019</v>
      </c>
      <c r="B535" s="26" t="s">
        <v>132</v>
      </c>
      <c r="C535" s="26" t="s">
        <v>207</v>
      </c>
      <c r="D535" s="26" t="s">
        <v>121</v>
      </c>
      <c r="E535" s="26" t="s">
        <v>17</v>
      </c>
      <c r="F535" s="26" t="s">
        <v>19</v>
      </c>
      <c r="G535" s="27" t="n">
        <v>-10</v>
      </c>
      <c r="H535" s="28" t="n">
        <v>545.6</v>
      </c>
      <c r="I535" s="28" t="n">
        <v>5456</v>
      </c>
      <c r="J535" s="28" t="n">
        <v>0</v>
      </c>
      <c r="K535" s="28" t="n">
        <v>-2.73</v>
      </c>
      <c r="L535" s="28" t="n">
        <v>-0</v>
      </c>
      <c r="M535" s="6" t="s">
        <f>=I535+J535+K535+L535</f>
      </c>
      <c r="N535" s="26"/>
    </row>
    <row collapsed="false" customFormat="false" customHeight="false" hidden="false" ht="12.1" outlineLevel="0" r="536">
      <c r="A536" s="25" t="n">
        <v>45149.442962963</v>
      </c>
      <c r="B536" s="26" t="s">
        <v>163</v>
      </c>
      <c r="C536" s="26" t="s">
        <v>240</v>
      </c>
      <c r="D536" s="26" t="s">
        <v>121</v>
      </c>
      <c r="E536" s="26" t="s">
        <v>17</v>
      </c>
      <c r="F536" s="26" t="s">
        <v>19</v>
      </c>
      <c r="G536" s="27" t="n">
        <v>-30</v>
      </c>
      <c r="H536" s="28" t="n">
        <v>174</v>
      </c>
      <c r="I536" s="28" t="n">
        <v>5220</v>
      </c>
      <c r="J536" s="28" t="n">
        <v>0</v>
      </c>
      <c r="K536" s="28" t="n">
        <v>-2.61</v>
      </c>
      <c r="L536" s="28" t="n">
        <v>-0</v>
      </c>
      <c r="M536" s="6" t="s">
        <f>=I536+J536+K536+L536</f>
      </c>
      <c r="N536" s="26"/>
    </row>
    <row collapsed="false" customFormat="false" customHeight="false" hidden="false" ht="12.1" outlineLevel="0" r="537">
      <c r="A537" s="20" t="n">
        <v>45149.443125</v>
      </c>
      <c r="B537" s="16" t="s">
        <v>164</v>
      </c>
      <c r="C537" s="16" t="s">
        <v>241</v>
      </c>
      <c r="D537" s="16" t="s">
        <v>120</v>
      </c>
      <c r="E537" s="16" t="s">
        <v>17</v>
      </c>
      <c r="F537" s="16" t="s">
        <v>19</v>
      </c>
      <c r="G537" s="7" t="n">
        <v>10</v>
      </c>
      <c r="H537" s="6" t="n">
        <v>817.5</v>
      </c>
      <c r="I537" s="6" t="n">
        <v>-8175</v>
      </c>
      <c r="J537" s="6" t="n">
        <v>-0</v>
      </c>
      <c r="K537" s="6" t="n">
        <v>-4.09</v>
      </c>
      <c r="L537" s="6" t="n">
        <v>-0</v>
      </c>
      <c r="M537" s="6" t="s">
        <f>=I537+J537+K537+L537</f>
      </c>
      <c r="N537" s="16"/>
    </row>
    <row collapsed="false" customFormat="false" customHeight="false" hidden="false" ht="12.1" outlineLevel="0" r="538">
      <c r="A538" s="25" t="n">
        <v>45149.496689815</v>
      </c>
      <c r="B538" s="26" t="s">
        <v>158</v>
      </c>
      <c r="C538" s="26" t="s">
        <v>235</v>
      </c>
      <c r="D538" s="26" t="s">
        <v>121</v>
      </c>
      <c r="E538" s="26" t="s">
        <v>17</v>
      </c>
      <c r="F538" s="26" t="s">
        <v>19</v>
      </c>
      <c r="G538" s="27" t="n">
        <v>-90000</v>
      </c>
      <c r="H538" s="28" t="n">
        <v>0.25871111111111</v>
      </c>
      <c r="I538" s="28" t="n">
        <v>23284</v>
      </c>
      <c r="J538" s="28" t="n">
        <v>0</v>
      </c>
      <c r="K538" s="28" t="n">
        <v>-11.64</v>
      </c>
      <c r="L538" s="28" t="n">
        <v>-0</v>
      </c>
      <c r="M538" s="6" t="s">
        <f>=I538+J538+K538+L538</f>
      </c>
      <c r="N538" s="26"/>
    </row>
    <row collapsed="false" customFormat="false" customHeight="false" hidden="false" ht="12.1" outlineLevel="0" r="539">
      <c r="A539" s="25" t="n">
        <v>45149.512175926</v>
      </c>
      <c r="B539" s="26" t="s">
        <v>130</v>
      </c>
      <c r="C539" s="26" t="s">
        <v>205</v>
      </c>
      <c r="D539" s="26" t="s">
        <v>121</v>
      </c>
      <c r="E539" s="26" t="s">
        <v>17</v>
      </c>
      <c r="F539" s="26" t="s">
        <v>19</v>
      </c>
      <c r="G539" s="27" t="n">
        <v>-100</v>
      </c>
      <c r="H539" s="28" t="n">
        <v>53.14</v>
      </c>
      <c r="I539" s="28" t="n">
        <v>5314</v>
      </c>
      <c r="J539" s="28" t="n">
        <v>0</v>
      </c>
      <c r="K539" s="28" t="n">
        <v>-2.66</v>
      </c>
      <c r="L539" s="28" t="n">
        <v>-0</v>
      </c>
      <c r="M539" s="6" t="s">
        <f>=I539+J539+K539+L539</f>
      </c>
      <c r="N539" s="26"/>
    </row>
    <row collapsed="false" customFormat="false" customHeight="false" hidden="false" ht="12.1" outlineLevel="0" r="540">
      <c r="A540" s="20" t="n">
        <v>45149.522488426</v>
      </c>
      <c r="B540" s="16" t="s">
        <v>33</v>
      </c>
      <c r="C540" s="16" t="s">
        <v>203</v>
      </c>
      <c r="D540" s="16" t="s">
        <v>120</v>
      </c>
      <c r="E540" s="16" t="s">
        <v>17</v>
      </c>
      <c r="F540" s="16" t="s">
        <v>19</v>
      </c>
      <c r="G540" s="7" t="n">
        <v>1</v>
      </c>
      <c r="H540" s="6" t="n">
        <v>7470</v>
      </c>
      <c r="I540" s="6" t="n">
        <v>-7470</v>
      </c>
      <c r="J540" s="6" t="n">
        <v>-0</v>
      </c>
      <c r="K540" s="6" t="n">
        <v>-3.74</v>
      </c>
      <c r="L540" s="6" t="n">
        <v>-0</v>
      </c>
      <c r="M540" s="6" t="s">
        <f>=I540+J540+K540+L540</f>
      </c>
      <c r="N540" s="16"/>
    </row>
    <row collapsed="false" customFormat="false" customHeight="false" hidden="false" ht="12.1" outlineLevel="0" r="541">
      <c r="A541" s="25" t="n">
        <v>45149.62275463</v>
      </c>
      <c r="B541" s="26" t="s">
        <v>160</v>
      </c>
      <c r="C541" s="26" t="s">
        <v>237</v>
      </c>
      <c r="D541" s="26" t="s">
        <v>121</v>
      </c>
      <c r="E541" s="26" t="s">
        <v>17</v>
      </c>
      <c r="F541" s="26" t="s">
        <v>19</v>
      </c>
      <c r="G541" s="27" t="n">
        <v>-100</v>
      </c>
      <c r="H541" s="28" t="n">
        <v>68.9</v>
      </c>
      <c r="I541" s="28" t="n">
        <v>6890</v>
      </c>
      <c r="J541" s="28" t="n">
        <v>0</v>
      </c>
      <c r="K541" s="28" t="n">
        <v>-3.45</v>
      </c>
      <c r="L541" s="28" t="n">
        <v>-0</v>
      </c>
      <c r="M541" s="6" t="s">
        <f>=I541+J541+K541+L541</f>
      </c>
      <c r="N541" s="26"/>
    </row>
    <row collapsed="false" customFormat="false" customHeight="false" hidden="false" ht="12.1" outlineLevel="0" r="542">
      <c r="A542" s="20" t="n">
        <v>45149.709548611</v>
      </c>
      <c r="B542" s="16" t="s">
        <v>130</v>
      </c>
      <c r="C542" s="16" t="s">
        <v>205</v>
      </c>
      <c r="D542" s="16" t="s">
        <v>120</v>
      </c>
      <c r="E542" s="16" t="s">
        <v>17</v>
      </c>
      <c r="F542" s="16" t="s">
        <v>19</v>
      </c>
      <c r="G542" s="7" t="n">
        <v>100</v>
      </c>
      <c r="H542" s="6" t="n">
        <v>52.6</v>
      </c>
      <c r="I542" s="6" t="n">
        <v>-5260</v>
      </c>
      <c r="J542" s="6" t="n">
        <v>-0</v>
      </c>
      <c r="K542" s="6" t="n">
        <v>-2.63</v>
      </c>
      <c r="L542" s="6" t="n">
        <v>-0</v>
      </c>
      <c r="M542" s="6" t="s">
        <f>=I542+J542+K542+L542</f>
      </c>
      <c r="N542" s="16"/>
    </row>
    <row collapsed="false" customFormat="false" customHeight="false" hidden="false" ht="12.1" outlineLevel="0" r="543">
      <c r="A543" s="20" t="n">
        <v>45149.74224537</v>
      </c>
      <c r="B543" s="16" t="s">
        <v>158</v>
      </c>
      <c r="C543" s="16" t="s">
        <v>235</v>
      </c>
      <c r="D543" s="16" t="s">
        <v>120</v>
      </c>
      <c r="E543" s="16" t="s">
        <v>17</v>
      </c>
      <c r="F543" s="16" t="s">
        <v>19</v>
      </c>
      <c r="G543" s="7" t="n">
        <v>50000</v>
      </c>
      <c r="H543" s="6" t="n">
        <v>0.2548</v>
      </c>
      <c r="I543" s="6" t="n">
        <v>-12740</v>
      </c>
      <c r="J543" s="6" t="n">
        <v>-0</v>
      </c>
      <c r="K543" s="6" t="n">
        <v>-6.37</v>
      </c>
      <c r="L543" s="6" t="n">
        <v>-0</v>
      </c>
      <c r="M543" s="6" t="s">
        <f>=I543+J543+K543+L543</f>
      </c>
      <c r="N543" s="16"/>
    </row>
    <row collapsed="false" customFormat="false" customHeight="false" hidden="false" ht="12.1" outlineLevel="0" r="544">
      <c r="A544" s="25" t="n">
        <v>45149.781435185</v>
      </c>
      <c r="B544" s="26" t="s">
        <v>30</v>
      </c>
      <c r="C544" s="26" t="s">
        <v>215</v>
      </c>
      <c r="D544" s="26" t="s">
        <v>121</v>
      </c>
      <c r="E544" s="26" t="s">
        <v>17</v>
      </c>
      <c r="F544" s="26" t="s">
        <v>19</v>
      </c>
      <c r="G544" s="27" t="n">
        <v>-50</v>
      </c>
      <c r="H544" s="28" t="n">
        <v>135.81</v>
      </c>
      <c r="I544" s="28" t="n">
        <v>6790.5</v>
      </c>
      <c r="J544" s="28" t="n">
        <v>0</v>
      </c>
      <c r="K544" s="28" t="n">
        <v>-4.42</v>
      </c>
      <c r="L544" s="28" t="n">
        <v>-0</v>
      </c>
      <c r="M544" s="6" t="s">
        <f>=I544+J544+K544+L544</f>
      </c>
      <c r="N544" s="26"/>
    </row>
    <row collapsed="false" customFormat="false" customHeight="false" hidden="false" ht="12.1" outlineLevel="0" r="545">
      <c r="A545" s="20" t="n">
        <v>45152.439502315</v>
      </c>
      <c r="B545" s="16" t="s">
        <v>165</v>
      </c>
      <c r="C545" s="16" t="s">
        <v>242</v>
      </c>
      <c r="D545" s="16" t="s">
        <v>120</v>
      </c>
      <c r="E545" s="16" t="s">
        <v>17</v>
      </c>
      <c r="F545" s="16" t="s">
        <v>19</v>
      </c>
      <c r="G545" s="7" t="n">
        <v>3</v>
      </c>
      <c r="H545" s="6" t="n">
        <v>2722</v>
      </c>
      <c r="I545" s="6" t="n">
        <v>-8166</v>
      </c>
      <c r="J545" s="6" t="n">
        <v>-0</v>
      </c>
      <c r="K545" s="6" t="n">
        <v>-4.08</v>
      </c>
      <c r="L545" s="6" t="n">
        <v>-0</v>
      </c>
      <c r="M545" s="6" t="s">
        <f>=I545+J545+K545+L545</f>
      </c>
      <c r="N545" s="16"/>
    </row>
    <row collapsed="false" customFormat="false" customHeight="false" hidden="false" ht="12.1" outlineLevel="0" r="546">
      <c r="A546" s="25" t="n">
        <v>45152.453194444</v>
      </c>
      <c r="B546" s="26" t="s">
        <v>157</v>
      </c>
      <c r="C546" s="26" t="s">
        <v>234</v>
      </c>
      <c r="D546" s="26" t="s">
        <v>121</v>
      </c>
      <c r="E546" s="26" t="s">
        <v>17</v>
      </c>
      <c r="F546" s="26" t="s">
        <v>19</v>
      </c>
      <c r="G546" s="27" t="n">
        <v>-8000</v>
      </c>
      <c r="H546" s="28" t="n">
        <v>0.826</v>
      </c>
      <c r="I546" s="28" t="n">
        <v>6608</v>
      </c>
      <c r="J546" s="28" t="n">
        <v>0</v>
      </c>
      <c r="K546" s="28" t="n">
        <v>-3.3</v>
      </c>
      <c r="L546" s="28" t="n">
        <v>-0</v>
      </c>
      <c r="M546" s="6" t="s">
        <f>=I546+J546+K546+L546</f>
      </c>
      <c r="N546" s="26"/>
    </row>
    <row collapsed="false" customFormat="false" customHeight="false" hidden="false" ht="12.1" outlineLevel="0" r="547">
      <c r="A547" s="20" t="n">
        <v>45152.487569444</v>
      </c>
      <c r="B547" s="16" t="s">
        <v>157</v>
      </c>
      <c r="C547" s="16" t="s">
        <v>234</v>
      </c>
      <c r="D547" s="16" t="s">
        <v>120</v>
      </c>
      <c r="E547" s="16" t="s">
        <v>17</v>
      </c>
      <c r="F547" s="16" t="s">
        <v>19</v>
      </c>
      <c r="G547" s="7" t="n">
        <v>10000</v>
      </c>
      <c r="H547" s="6" t="n">
        <v>0.8161</v>
      </c>
      <c r="I547" s="6" t="n">
        <v>-8161</v>
      </c>
      <c r="J547" s="6" t="n">
        <v>-0</v>
      </c>
      <c r="K547" s="6" t="n">
        <v>-4.08</v>
      </c>
      <c r="L547" s="6" t="n">
        <v>-0</v>
      </c>
      <c r="M547" s="6" t="s">
        <f>=I547+J547+K547+L547</f>
      </c>
      <c r="N547" s="16"/>
    </row>
    <row collapsed="false" customFormat="false" customHeight="false" hidden="false" ht="12.1" outlineLevel="0" r="548">
      <c r="A548" s="25" t="n">
        <v>45152.512511574</v>
      </c>
      <c r="B548" s="26" t="s">
        <v>156</v>
      </c>
      <c r="C548" s="26" t="s">
        <v>233</v>
      </c>
      <c r="D548" s="26" t="s">
        <v>121</v>
      </c>
      <c r="E548" s="26" t="s">
        <v>17</v>
      </c>
      <c r="F548" s="26" t="s">
        <v>19</v>
      </c>
      <c r="G548" s="27" t="n">
        <v>-6</v>
      </c>
      <c r="H548" s="28" t="n">
        <v>693.4</v>
      </c>
      <c r="I548" s="28" t="n">
        <v>4160.4</v>
      </c>
      <c r="J548" s="28" t="n">
        <v>0</v>
      </c>
      <c r="K548" s="28" t="n">
        <v>-2.08</v>
      </c>
      <c r="L548" s="28" t="n">
        <v>-0</v>
      </c>
      <c r="M548" s="6" t="s">
        <f>=I548+J548+K548+L548</f>
      </c>
      <c r="N548" s="26"/>
    </row>
    <row collapsed="false" customFormat="false" customHeight="false" hidden="false" ht="12.1" outlineLevel="0" r="549">
      <c r="A549" s="20" t="n">
        <v>45152.522708333</v>
      </c>
      <c r="B549" s="16" t="s">
        <v>30</v>
      </c>
      <c r="C549" s="16" t="s">
        <v>215</v>
      </c>
      <c r="D549" s="16" t="s">
        <v>120</v>
      </c>
      <c r="E549" s="16" t="s">
        <v>17</v>
      </c>
      <c r="F549" s="16" t="s">
        <v>19</v>
      </c>
      <c r="G549" s="7" t="n">
        <v>100</v>
      </c>
      <c r="H549" s="6" t="n">
        <v>134.01</v>
      </c>
      <c r="I549" s="6" t="n">
        <v>-13401</v>
      </c>
      <c r="J549" s="6" t="n">
        <v>-0</v>
      </c>
      <c r="K549" s="6" t="n">
        <v>-6.7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0" t="n">
        <v>45152.610208333</v>
      </c>
      <c r="B550" s="16" t="s">
        <v>166</v>
      </c>
      <c r="C550" s="16" t="s">
        <v>243</v>
      </c>
      <c r="D550" s="16" t="s">
        <v>120</v>
      </c>
      <c r="E550" s="16" t="s">
        <v>17</v>
      </c>
      <c r="F550" s="16" t="s">
        <v>19</v>
      </c>
      <c r="G550" s="7" t="n">
        <v>160</v>
      </c>
      <c r="H550" s="6" t="n">
        <v>77.53125</v>
      </c>
      <c r="I550" s="6" t="n">
        <v>-12405</v>
      </c>
      <c r="J550" s="6" t="n">
        <v>-0</v>
      </c>
      <c r="K550" s="6" t="n">
        <v>-6.2</v>
      </c>
      <c r="L550" s="6" t="n">
        <v>-0</v>
      </c>
      <c r="M550" s="6" t="s">
        <f>=I550+J550+K550+L550</f>
      </c>
      <c r="N550" s="16"/>
    </row>
    <row collapsed="false" customFormat="false" customHeight="false" hidden="false" ht="12.1" outlineLevel="0" r="551">
      <c r="A551" s="20" t="n">
        <v>45152.628877315</v>
      </c>
      <c r="B551" s="16" t="s">
        <v>167</v>
      </c>
      <c r="C551" s="16" t="s">
        <v>244</v>
      </c>
      <c r="D551" s="16" t="s">
        <v>120</v>
      </c>
      <c r="E551" s="16" t="s">
        <v>17</v>
      </c>
      <c r="F551" s="16" t="s">
        <v>19</v>
      </c>
      <c r="G551" s="7" t="n">
        <v>2</v>
      </c>
      <c r="H551" s="6" t="n">
        <v>3719</v>
      </c>
      <c r="I551" s="6" t="n">
        <v>-7438</v>
      </c>
      <c r="J551" s="6" t="n">
        <v>-0</v>
      </c>
      <c r="K551" s="6" t="n">
        <v>-3.72</v>
      </c>
      <c r="L551" s="6" t="n">
        <v>-0</v>
      </c>
      <c r="M551" s="6" t="s">
        <f>=I551+J551+K551+L551</f>
      </c>
      <c r="N551" s="16"/>
    </row>
    <row collapsed="false" customFormat="false" customHeight="false" hidden="false" ht="12.1" outlineLevel="0" r="552">
      <c r="A552" s="20" t="n">
        <v>45152.723541667</v>
      </c>
      <c r="B552" s="16" t="s">
        <v>158</v>
      </c>
      <c r="C552" s="16" t="s">
        <v>235</v>
      </c>
      <c r="D552" s="16" t="s">
        <v>120</v>
      </c>
      <c r="E552" s="16" t="s">
        <v>17</v>
      </c>
      <c r="F552" s="16" t="s">
        <v>19</v>
      </c>
      <c r="G552" s="7" t="n">
        <v>50000</v>
      </c>
      <c r="H552" s="6" t="n">
        <v>0.2548</v>
      </c>
      <c r="I552" s="6" t="n">
        <v>-12740</v>
      </c>
      <c r="J552" s="6" t="n">
        <v>-0</v>
      </c>
      <c r="K552" s="6" t="n">
        <v>-6.37</v>
      </c>
      <c r="L552" s="6" t="n">
        <v>-0</v>
      </c>
      <c r="M552" s="6" t="s">
        <f>=I552+J552+K552+L552</f>
      </c>
      <c r="N552" s="16"/>
    </row>
    <row collapsed="false" customFormat="false" customHeight="false" hidden="false" ht="12.1" outlineLevel="0" r="553">
      <c r="A553" s="20" t="n">
        <v>45152.729155093</v>
      </c>
      <c r="B553" s="16" t="s">
        <v>21</v>
      </c>
      <c r="C553" s="16" t="s">
        <v>198</v>
      </c>
      <c r="D553" s="16" t="s">
        <v>120</v>
      </c>
      <c r="E553" s="16" t="s">
        <v>17</v>
      </c>
      <c r="F553" s="16" t="s">
        <v>19</v>
      </c>
      <c r="G553" s="7" t="n">
        <v>3</v>
      </c>
      <c r="H553" s="6" t="n">
        <v>6084</v>
      </c>
      <c r="I553" s="6" t="n">
        <v>-18252</v>
      </c>
      <c r="J553" s="6" t="n">
        <v>-0</v>
      </c>
      <c r="K553" s="6" t="n">
        <v>-9.13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5" t="n">
        <v>45152.731863426</v>
      </c>
      <c r="B554" s="26" t="s">
        <v>21</v>
      </c>
      <c r="C554" s="26" t="s">
        <v>198</v>
      </c>
      <c r="D554" s="26" t="s">
        <v>121</v>
      </c>
      <c r="E554" s="26" t="s">
        <v>17</v>
      </c>
      <c r="F554" s="26" t="s">
        <v>19</v>
      </c>
      <c r="G554" s="27" t="n">
        <v>-2</v>
      </c>
      <c r="H554" s="28" t="n">
        <v>6100</v>
      </c>
      <c r="I554" s="28" t="n">
        <v>12200</v>
      </c>
      <c r="J554" s="28" t="n">
        <v>0</v>
      </c>
      <c r="K554" s="28" t="n">
        <v>-6.1</v>
      </c>
      <c r="L554" s="28" t="n">
        <v>-0</v>
      </c>
      <c r="M554" s="6" t="s">
        <f>=I554+J554+K554+L554</f>
      </c>
      <c r="N554" s="26"/>
    </row>
    <row collapsed="false" customFormat="false" customHeight="false" hidden="false" ht="12.1" outlineLevel="0" r="555">
      <c r="A555" s="20" t="n">
        <v>45152.735717593</v>
      </c>
      <c r="B555" s="16" t="s">
        <v>141</v>
      </c>
      <c r="C555" s="16" t="s">
        <v>217</v>
      </c>
      <c r="D555" s="16" t="s">
        <v>120</v>
      </c>
      <c r="E555" s="16" t="s">
        <v>17</v>
      </c>
      <c r="F555" s="16" t="s">
        <v>19</v>
      </c>
      <c r="G555" s="7" t="n">
        <v>2</v>
      </c>
      <c r="H555" s="6" t="n">
        <v>16381</v>
      </c>
      <c r="I555" s="6" t="n">
        <v>-32762</v>
      </c>
      <c r="J555" s="6" t="n">
        <v>-0</v>
      </c>
      <c r="K555" s="6" t="n">
        <v>-16.38</v>
      </c>
      <c r="L555" s="6" t="n">
        <v>-0</v>
      </c>
      <c r="M555" s="6" t="s">
        <f>=I555+J555+K555+L555</f>
      </c>
      <c r="N555" s="16"/>
    </row>
    <row collapsed="false" customFormat="false" customHeight="false" hidden="false" ht="12.1" outlineLevel="0" r="556">
      <c r="A556" s="20" t="n">
        <v>45152.735810185</v>
      </c>
      <c r="B556" s="16" t="s">
        <v>156</v>
      </c>
      <c r="C556" s="16" t="s">
        <v>233</v>
      </c>
      <c r="D556" s="16" t="s">
        <v>120</v>
      </c>
      <c r="E556" s="16" t="s">
        <v>17</v>
      </c>
      <c r="F556" s="16" t="s">
        <v>19</v>
      </c>
      <c r="G556" s="7" t="n">
        <v>5</v>
      </c>
      <c r="H556" s="6" t="n">
        <v>674</v>
      </c>
      <c r="I556" s="6" t="n">
        <v>-3370</v>
      </c>
      <c r="J556" s="6" t="n">
        <v>-0</v>
      </c>
      <c r="K556" s="6" t="n">
        <v>-1.69</v>
      </c>
      <c r="L556" s="6" t="n">
        <v>-0</v>
      </c>
      <c r="M556" s="6" t="s">
        <f>=I556+J556+K556+L556</f>
      </c>
      <c r="N556" s="16"/>
    </row>
    <row collapsed="false" customFormat="false" customHeight="false" hidden="false" ht="12.1" outlineLevel="0" r="557">
      <c r="A557" s="20" t="n">
        <v>45152.736134259</v>
      </c>
      <c r="B557" s="16" t="s">
        <v>146</v>
      </c>
      <c r="C557" s="16" t="s">
        <v>223</v>
      </c>
      <c r="D557" s="16" t="s">
        <v>120</v>
      </c>
      <c r="E557" s="16" t="s">
        <v>17</v>
      </c>
      <c r="F557" s="16" t="s">
        <v>19</v>
      </c>
      <c r="G557" s="7" t="n">
        <v>10</v>
      </c>
      <c r="H557" s="6" t="n">
        <v>795.75</v>
      </c>
      <c r="I557" s="6" t="n">
        <v>-7957.5</v>
      </c>
      <c r="J557" s="6" t="n">
        <v>-0</v>
      </c>
      <c r="K557" s="6" t="n">
        <v>-3.98</v>
      </c>
      <c r="L557" s="6" t="n">
        <v>-0</v>
      </c>
      <c r="M557" s="6" t="s">
        <f>=I557+J557+K557+L557</f>
      </c>
      <c r="N557" s="16"/>
    </row>
    <row collapsed="false" customFormat="false" customHeight="false" hidden="false" ht="12.1" outlineLevel="0" r="558">
      <c r="A558" s="20" t="n">
        <v>45152.738402778</v>
      </c>
      <c r="B558" s="16" t="s">
        <v>130</v>
      </c>
      <c r="C558" s="16" t="s">
        <v>205</v>
      </c>
      <c r="D558" s="16" t="s">
        <v>120</v>
      </c>
      <c r="E558" s="16" t="s">
        <v>17</v>
      </c>
      <c r="F558" s="16" t="s">
        <v>19</v>
      </c>
      <c r="G558" s="7" t="n">
        <v>100</v>
      </c>
      <c r="H558" s="6" t="n">
        <v>52.25</v>
      </c>
      <c r="I558" s="6" t="n">
        <v>-5225</v>
      </c>
      <c r="J558" s="6" t="n">
        <v>-0</v>
      </c>
      <c r="K558" s="6" t="n">
        <v>-2.61</v>
      </c>
      <c r="L558" s="6" t="n">
        <v>-0</v>
      </c>
      <c r="M558" s="6" t="s">
        <f>=I558+J558+K558+L558</f>
      </c>
      <c r="N558" s="16"/>
    </row>
    <row collapsed="false" customFormat="false" customHeight="false" hidden="false" ht="12.1" outlineLevel="0" r="559">
      <c r="A559" s="20" t="n">
        <v>45152.740532407</v>
      </c>
      <c r="B559" s="16" t="s">
        <v>154</v>
      </c>
      <c r="C559" s="16" t="s">
        <v>231</v>
      </c>
      <c r="D559" s="16" t="s">
        <v>120</v>
      </c>
      <c r="E559" s="16" t="s">
        <v>17</v>
      </c>
      <c r="F559" s="16" t="s">
        <v>19</v>
      </c>
      <c r="G559" s="7" t="n">
        <v>500</v>
      </c>
      <c r="H559" s="6" t="n">
        <v>18.1328</v>
      </c>
      <c r="I559" s="6" t="n">
        <v>-9066.4</v>
      </c>
      <c r="J559" s="6" t="n">
        <v>-0</v>
      </c>
      <c r="K559" s="6" t="n">
        <v>-4.54</v>
      </c>
      <c r="L559" s="6" t="n">
        <v>-0</v>
      </c>
      <c r="M559" s="6" t="s">
        <f>=I559+J559+K559+L559</f>
      </c>
      <c r="N559" s="16"/>
    </row>
    <row collapsed="false" customFormat="false" customHeight="false" hidden="false" ht="12.1" outlineLevel="0" r="560">
      <c r="A560" s="20" t="n">
        <v>45152.743194444</v>
      </c>
      <c r="B560" s="16" t="s">
        <v>132</v>
      </c>
      <c r="C560" s="16" t="s">
        <v>207</v>
      </c>
      <c r="D560" s="16" t="s">
        <v>120</v>
      </c>
      <c r="E560" s="16" t="s">
        <v>17</v>
      </c>
      <c r="F560" s="16" t="s">
        <v>19</v>
      </c>
      <c r="G560" s="7" t="n">
        <v>10</v>
      </c>
      <c r="H560" s="6" t="n">
        <v>544</v>
      </c>
      <c r="I560" s="6" t="n">
        <v>-5440</v>
      </c>
      <c r="J560" s="6" t="n">
        <v>-0</v>
      </c>
      <c r="K560" s="6" t="n">
        <v>-2.72</v>
      </c>
      <c r="L560" s="6" t="n">
        <v>-0</v>
      </c>
      <c r="M560" s="6" t="s">
        <f>=I560+J560+K560+L560</f>
      </c>
      <c r="N560" s="16"/>
    </row>
    <row collapsed="false" customFormat="false" customHeight="false" hidden="false" ht="12.1" outlineLevel="0" r="561">
      <c r="A561" s="20" t="n">
        <v>45152.744282407</v>
      </c>
      <c r="B561" s="16" t="s">
        <v>164</v>
      </c>
      <c r="C561" s="16" t="s">
        <v>241</v>
      </c>
      <c r="D561" s="16" t="s">
        <v>120</v>
      </c>
      <c r="E561" s="16" t="s">
        <v>17</v>
      </c>
      <c r="F561" s="16" t="s">
        <v>19</v>
      </c>
      <c r="G561" s="7" t="n">
        <v>5</v>
      </c>
      <c r="H561" s="6" t="n">
        <v>805.7</v>
      </c>
      <c r="I561" s="6" t="n">
        <v>-4028.5</v>
      </c>
      <c r="J561" s="6" t="n">
        <v>-0</v>
      </c>
      <c r="K561" s="6" t="n">
        <v>-2.01</v>
      </c>
      <c r="L561" s="6" t="n">
        <v>-0</v>
      </c>
      <c r="M561" s="6" t="s">
        <f>=I561+J561+K561+L561</f>
      </c>
      <c r="N561" s="16"/>
    </row>
    <row collapsed="false" customFormat="false" customHeight="false" hidden="false" ht="12.1" outlineLevel="0" r="562">
      <c r="A562" s="20" t="n">
        <v>45152.751979167</v>
      </c>
      <c r="B562" s="16" t="s">
        <v>155</v>
      </c>
      <c r="C562" s="16" t="s">
        <v>232</v>
      </c>
      <c r="D562" s="16" t="s">
        <v>120</v>
      </c>
      <c r="E562" s="16" t="s">
        <v>17</v>
      </c>
      <c r="F562" s="16" t="s">
        <v>19</v>
      </c>
      <c r="G562" s="7" t="n">
        <v>3</v>
      </c>
      <c r="H562" s="6" t="n">
        <v>2170.4</v>
      </c>
      <c r="I562" s="6" t="n">
        <v>-6511.2</v>
      </c>
      <c r="J562" s="6" t="n">
        <v>-0</v>
      </c>
      <c r="K562" s="6" t="n">
        <v>-3.26</v>
      </c>
      <c r="L562" s="6" t="n">
        <v>-0</v>
      </c>
      <c r="M562" s="6" t="s">
        <f>=I562+J562+K562+L562</f>
      </c>
      <c r="N562" s="16"/>
    </row>
    <row collapsed="false" customFormat="false" customHeight="false" hidden="false" ht="12.1" outlineLevel="0" r="563">
      <c r="A563" s="20" t="n">
        <v>45152.768761574</v>
      </c>
      <c r="B563" s="16" t="s">
        <v>137</v>
      </c>
      <c r="C563" s="16" t="s">
        <v>212</v>
      </c>
      <c r="D563" s="16" t="s">
        <v>120</v>
      </c>
      <c r="E563" s="16" t="s">
        <v>17</v>
      </c>
      <c r="F563" s="16" t="s">
        <v>19</v>
      </c>
      <c r="G563" s="7" t="n">
        <v>1</v>
      </c>
      <c r="H563" s="6" t="n">
        <v>5580</v>
      </c>
      <c r="I563" s="6" t="n">
        <v>-5580</v>
      </c>
      <c r="J563" s="6" t="n">
        <v>-0</v>
      </c>
      <c r="K563" s="6" t="n">
        <v>-2.79</v>
      </c>
      <c r="L563" s="6" t="n">
        <v>-0</v>
      </c>
      <c r="M563" s="6" t="s">
        <f>=I563+J563+K563+L563</f>
      </c>
      <c r="N563" s="16"/>
    </row>
    <row collapsed="false" customFormat="false" customHeight="false" hidden="false" ht="12.1" outlineLevel="0" r="564">
      <c r="A564" s="25" t="n">
        <v>45152.781423611</v>
      </c>
      <c r="B564" s="26" t="s">
        <v>141</v>
      </c>
      <c r="C564" s="26" t="s">
        <v>217</v>
      </c>
      <c r="D564" s="26" t="s">
        <v>121</v>
      </c>
      <c r="E564" s="26" t="s">
        <v>17</v>
      </c>
      <c r="F564" s="26" t="s">
        <v>19</v>
      </c>
      <c r="G564" s="27" t="n">
        <v>-1</v>
      </c>
      <c r="H564" s="28" t="n">
        <v>16448</v>
      </c>
      <c r="I564" s="28" t="n">
        <v>16448</v>
      </c>
      <c r="J564" s="28" t="n">
        <v>0</v>
      </c>
      <c r="K564" s="28" t="n">
        <v>-10.69</v>
      </c>
      <c r="L564" s="28" t="n">
        <v>-0</v>
      </c>
      <c r="M564" s="6" t="s">
        <f>=I564+J564+K564+L564</f>
      </c>
      <c r="N564" s="26"/>
    </row>
    <row collapsed="false" customFormat="false" customHeight="false" hidden="false" ht="12.1" outlineLevel="0" r="565">
      <c r="A565" s="20" t="n">
        <v>45153.433148148</v>
      </c>
      <c r="B565" s="16" t="s">
        <v>166</v>
      </c>
      <c r="C565" s="16" t="s">
        <v>243</v>
      </c>
      <c r="D565" s="16" t="s">
        <v>120</v>
      </c>
      <c r="E565" s="16" t="s">
        <v>17</v>
      </c>
      <c r="F565" s="16" t="s">
        <v>19</v>
      </c>
      <c r="G565" s="7" t="n">
        <v>110</v>
      </c>
      <c r="H565" s="6" t="n">
        <v>75.959090909091</v>
      </c>
      <c r="I565" s="6" t="n">
        <v>-8355.5</v>
      </c>
      <c r="J565" s="6" t="n">
        <v>-0</v>
      </c>
      <c r="K565" s="6" t="n">
        <v>-4.18</v>
      </c>
      <c r="L565" s="6" t="n">
        <v>-0</v>
      </c>
      <c r="M565" s="6" t="s">
        <f>=I565+J565+K565+L565</f>
      </c>
      <c r="N565" s="16"/>
    </row>
    <row collapsed="false" customFormat="false" customHeight="false" hidden="false" ht="12.1" outlineLevel="0" r="566">
      <c r="A566" s="20" t="n">
        <v>45153.438298611</v>
      </c>
      <c r="B566" s="16" t="s">
        <v>157</v>
      </c>
      <c r="C566" s="16" t="s">
        <v>234</v>
      </c>
      <c r="D566" s="16" t="s">
        <v>120</v>
      </c>
      <c r="E566" s="16" t="s">
        <v>17</v>
      </c>
      <c r="F566" s="16" t="s">
        <v>19</v>
      </c>
      <c r="G566" s="7" t="n">
        <v>5000</v>
      </c>
      <c r="H566" s="6" t="n">
        <v>0.8006</v>
      </c>
      <c r="I566" s="6" t="n">
        <v>-4003</v>
      </c>
      <c r="J566" s="6" t="n">
        <v>-0</v>
      </c>
      <c r="K566" s="6" t="n">
        <v>-2</v>
      </c>
      <c r="L566" s="6" t="n">
        <v>-0</v>
      </c>
      <c r="M566" s="6" t="s">
        <f>=I566+J566+K566+L566</f>
      </c>
      <c r="N566" s="16"/>
    </row>
    <row collapsed="false" customFormat="false" customHeight="false" hidden="false" ht="12.1" outlineLevel="0" r="567">
      <c r="A567" s="20" t="n">
        <v>45153.441898148</v>
      </c>
      <c r="B567" s="16" t="s">
        <v>163</v>
      </c>
      <c r="C567" s="16" t="s">
        <v>240</v>
      </c>
      <c r="D567" s="16" t="s">
        <v>120</v>
      </c>
      <c r="E567" s="16" t="s">
        <v>17</v>
      </c>
      <c r="F567" s="16" t="s">
        <v>19</v>
      </c>
      <c r="G567" s="7" t="n">
        <v>40</v>
      </c>
      <c r="H567" s="6" t="n">
        <v>169</v>
      </c>
      <c r="I567" s="6" t="n">
        <v>-6760</v>
      </c>
      <c r="J567" s="6" t="n">
        <v>-0</v>
      </c>
      <c r="K567" s="6" t="n">
        <v>-3.38</v>
      </c>
      <c r="L567" s="6" t="n">
        <v>-0</v>
      </c>
      <c r="M567" s="6" t="s">
        <f>=I567+J567+K567+L567</f>
      </c>
      <c r="N567" s="16"/>
    </row>
    <row collapsed="false" customFormat="false" customHeight="false" hidden="false" ht="12.1" outlineLevel="0" r="568">
      <c r="A568" s="20" t="n">
        <v>45153.451574074</v>
      </c>
      <c r="B568" s="16" t="s">
        <v>158</v>
      </c>
      <c r="C568" s="16" t="s">
        <v>235</v>
      </c>
      <c r="D568" s="16" t="s">
        <v>120</v>
      </c>
      <c r="E568" s="16" t="s">
        <v>17</v>
      </c>
      <c r="F568" s="16" t="s">
        <v>19</v>
      </c>
      <c r="G568" s="7" t="n">
        <v>60000</v>
      </c>
      <c r="H568" s="6" t="n">
        <v>0.2488</v>
      </c>
      <c r="I568" s="6" t="n">
        <v>-14928</v>
      </c>
      <c r="J568" s="6" t="n">
        <v>-0</v>
      </c>
      <c r="K568" s="6" t="n">
        <v>-7.47</v>
      </c>
      <c r="L568" s="6" t="n">
        <v>-0</v>
      </c>
      <c r="M568" s="6" t="s">
        <f>=I568+J568+K568+L568</f>
      </c>
      <c r="N568" s="16"/>
    </row>
    <row collapsed="false" customFormat="false" customHeight="false" hidden="false" ht="12.1" outlineLevel="0" r="569">
      <c r="A569" s="25" t="n">
        <v>45153.485486111</v>
      </c>
      <c r="B569" s="26" t="s">
        <v>156</v>
      </c>
      <c r="C569" s="26" t="s">
        <v>233</v>
      </c>
      <c r="D569" s="26" t="s">
        <v>121</v>
      </c>
      <c r="E569" s="26" t="s">
        <v>17</v>
      </c>
      <c r="F569" s="26" t="s">
        <v>19</v>
      </c>
      <c r="G569" s="27" t="n">
        <v>-5</v>
      </c>
      <c r="H569" s="28" t="n">
        <v>679</v>
      </c>
      <c r="I569" s="28" t="n">
        <v>3395</v>
      </c>
      <c r="J569" s="28" t="n">
        <v>0</v>
      </c>
      <c r="K569" s="28" t="n">
        <v>-1.7</v>
      </c>
      <c r="L569" s="28" t="n">
        <v>-0</v>
      </c>
      <c r="M569" s="6" t="s">
        <f>=I569+J569+K569+L569</f>
      </c>
      <c r="N569" s="26"/>
    </row>
    <row collapsed="false" customFormat="false" customHeight="false" hidden="false" ht="12.1" outlineLevel="0" r="570">
      <c r="A570" s="25" t="n">
        <v>45153.486238426</v>
      </c>
      <c r="B570" s="26" t="s">
        <v>166</v>
      </c>
      <c r="C570" s="26" t="s">
        <v>243</v>
      </c>
      <c r="D570" s="26" t="s">
        <v>121</v>
      </c>
      <c r="E570" s="26" t="s">
        <v>17</v>
      </c>
      <c r="F570" s="26" t="s">
        <v>19</v>
      </c>
      <c r="G570" s="27" t="n">
        <v>-40</v>
      </c>
      <c r="H570" s="28" t="n">
        <v>77.61</v>
      </c>
      <c r="I570" s="28" t="n">
        <v>3104.4</v>
      </c>
      <c r="J570" s="28" t="n">
        <v>0</v>
      </c>
      <c r="K570" s="28" t="n">
        <v>-1.55</v>
      </c>
      <c r="L570" s="28" t="n">
        <v>-0</v>
      </c>
      <c r="M570" s="6" t="s">
        <f>=I570+J570+K570+L570</f>
      </c>
      <c r="N570" s="26"/>
    </row>
    <row collapsed="false" customFormat="false" customHeight="false" hidden="false" ht="12.1" outlineLevel="0" r="571">
      <c r="A571" s="25" t="n">
        <v>45153.525092593</v>
      </c>
      <c r="B571" s="26" t="s">
        <v>163</v>
      </c>
      <c r="C571" s="26" t="s">
        <v>240</v>
      </c>
      <c r="D571" s="26" t="s">
        <v>121</v>
      </c>
      <c r="E571" s="26" t="s">
        <v>17</v>
      </c>
      <c r="F571" s="26" t="s">
        <v>19</v>
      </c>
      <c r="G571" s="27" t="n">
        <v>-40</v>
      </c>
      <c r="H571" s="28" t="n">
        <v>171</v>
      </c>
      <c r="I571" s="28" t="n">
        <v>6840</v>
      </c>
      <c r="J571" s="28" t="n">
        <v>0</v>
      </c>
      <c r="K571" s="28" t="n">
        <v>-3.42</v>
      </c>
      <c r="L571" s="28" t="n">
        <v>-0</v>
      </c>
      <c r="M571" s="6" t="s">
        <f>=I571+J571+K571+L571</f>
      </c>
      <c r="N571" s="26"/>
    </row>
    <row collapsed="false" customFormat="false" customHeight="false" hidden="false" ht="12.1" outlineLevel="0" r="572">
      <c r="A572" s="25" t="n">
        <v>45153.530706019</v>
      </c>
      <c r="B572" s="26" t="s">
        <v>146</v>
      </c>
      <c r="C572" s="26" t="s">
        <v>223</v>
      </c>
      <c r="D572" s="26" t="s">
        <v>121</v>
      </c>
      <c r="E572" s="26" t="s">
        <v>17</v>
      </c>
      <c r="F572" s="26" t="s">
        <v>19</v>
      </c>
      <c r="G572" s="27" t="n">
        <v>-10</v>
      </c>
      <c r="H572" s="28" t="n">
        <v>804</v>
      </c>
      <c r="I572" s="28" t="n">
        <v>8040</v>
      </c>
      <c r="J572" s="28" t="n">
        <v>0</v>
      </c>
      <c r="K572" s="28" t="n">
        <v>-4.02</v>
      </c>
      <c r="L572" s="28" t="n">
        <v>-0</v>
      </c>
      <c r="M572" s="6" t="s">
        <f>=I572+J572+K572+L572</f>
      </c>
      <c r="N572" s="26"/>
    </row>
    <row collapsed="false" customFormat="false" customHeight="false" hidden="false" ht="12.1" outlineLevel="0" r="573">
      <c r="A573" s="25" t="n">
        <v>45153.536006944</v>
      </c>
      <c r="B573" s="26" t="s">
        <v>158</v>
      </c>
      <c r="C573" s="26" t="s">
        <v>235</v>
      </c>
      <c r="D573" s="26" t="s">
        <v>121</v>
      </c>
      <c r="E573" s="26" t="s">
        <v>17</v>
      </c>
      <c r="F573" s="26" t="s">
        <v>19</v>
      </c>
      <c r="G573" s="27" t="n">
        <v>-30000</v>
      </c>
      <c r="H573" s="28" t="n">
        <v>0.2528</v>
      </c>
      <c r="I573" s="28" t="n">
        <v>7584</v>
      </c>
      <c r="J573" s="28" t="n">
        <v>0</v>
      </c>
      <c r="K573" s="28" t="n">
        <v>-3.79</v>
      </c>
      <c r="L573" s="28" t="n">
        <v>-0</v>
      </c>
      <c r="M573" s="6" t="s">
        <f>=I573+J573+K573+L573</f>
      </c>
      <c r="N573" s="26"/>
    </row>
    <row collapsed="false" customFormat="false" customHeight="false" hidden="false" ht="12.1" outlineLevel="0" r="574">
      <c r="A574" s="25" t="n">
        <v>45153.642048611</v>
      </c>
      <c r="B574" s="26" t="s">
        <v>30</v>
      </c>
      <c r="C574" s="26" t="s">
        <v>215</v>
      </c>
      <c r="D574" s="26" t="s">
        <v>121</v>
      </c>
      <c r="E574" s="26" t="s">
        <v>17</v>
      </c>
      <c r="F574" s="26" t="s">
        <v>19</v>
      </c>
      <c r="G574" s="27" t="n">
        <v>-100</v>
      </c>
      <c r="H574" s="28" t="n">
        <v>141.06</v>
      </c>
      <c r="I574" s="28" t="n">
        <v>14106</v>
      </c>
      <c r="J574" s="28" t="n">
        <v>0</v>
      </c>
      <c r="K574" s="28" t="n">
        <v>-7.05</v>
      </c>
      <c r="L574" s="28" t="n">
        <v>-0</v>
      </c>
      <c r="M574" s="6" t="s">
        <f>=I574+J574+K574+L574</f>
      </c>
      <c r="N574" s="26"/>
    </row>
    <row collapsed="false" customFormat="false" customHeight="false" hidden="false" ht="12.1" outlineLevel="0" r="575">
      <c r="A575" s="20" t="n">
        <v>45153.663726852</v>
      </c>
      <c r="B575" s="16" t="s">
        <v>146</v>
      </c>
      <c r="C575" s="16" t="s">
        <v>223</v>
      </c>
      <c r="D575" s="16" t="s">
        <v>120</v>
      </c>
      <c r="E575" s="16" t="s">
        <v>17</v>
      </c>
      <c r="F575" s="16" t="s">
        <v>19</v>
      </c>
      <c r="G575" s="7" t="n">
        <v>10</v>
      </c>
      <c r="H575" s="6" t="n">
        <v>796</v>
      </c>
      <c r="I575" s="6" t="n">
        <v>-7960</v>
      </c>
      <c r="J575" s="6" t="n">
        <v>-0</v>
      </c>
      <c r="K575" s="6" t="n">
        <v>-3.98</v>
      </c>
      <c r="L575" s="6" t="n">
        <v>-0</v>
      </c>
      <c r="M575" s="6" t="s">
        <f>=I575+J575+K575+L575</f>
      </c>
      <c r="N575" s="16"/>
    </row>
    <row collapsed="false" customFormat="false" customHeight="false" hidden="false" ht="12.1" outlineLevel="0" r="576">
      <c r="A576" s="20" t="n">
        <v>45153.771122685</v>
      </c>
      <c r="B576" s="16" t="s">
        <v>154</v>
      </c>
      <c r="C576" s="16" t="s">
        <v>231</v>
      </c>
      <c r="D576" s="16" t="s">
        <v>120</v>
      </c>
      <c r="E576" s="16" t="s">
        <v>17</v>
      </c>
      <c r="F576" s="16" t="s">
        <v>19</v>
      </c>
      <c r="G576" s="7" t="n">
        <v>300</v>
      </c>
      <c r="H576" s="6" t="n">
        <v>17.92</v>
      </c>
      <c r="I576" s="6" t="n">
        <v>-5376</v>
      </c>
      <c r="J576" s="6" t="n">
        <v>-0</v>
      </c>
      <c r="K576" s="6" t="n">
        <v>-2.69</v>
      </c>
      <c r="L576" s="6" t="n">
        <v>-0</v>
      </c>
      <c r="M576" s="6" t="s">
        <f>=I576+J576+K576+L576</f>
      </c>
      <c r="N576" s="16"/>
    </row>
    <row collapsed="false" customFormat="false" customHeight="false" hidden="false" ht="12.1" outlineLevel="0" r="577">
      <c r="A577" s="25" t="n">
        <v>45154.432824074</v>
      </c>
      <c r="B577" s="26" t="s">
        <v>166</v>
      </c>
      <c r="C577" s="26" t="s">
        <v>243</v>
      </c>
      <c r="D577" s="26" t="s">
        <v>121</v>
      </c>
      <c r="E577" s="26" t="s">
        <v>17</v>
      </c>
      <c r="F577" s="26" t="s">
        <v>19</v>
      </c>
      <c r="G577" s="27" t="n">
        <v>-100</v>
      </c>
      <c r="H577" s="28" t="n">
        <v>77.35</v>
      </c>
      <c r="I577" s="28" t="n">
        <v>7735</v>
      </c>
      <c r="J577" s="28" t="n">
        <v>0</v>
      </c>
      <c r="K577" s="28" t="n">
        <v>-3.87</v>
      </c>
      <c r="L577" s="28" t="n">
        <v>-0</v>
      </c>
      <c r="M577" s="6" t="s">
        <f>=I577+J577+K577+L577</f>
      </c>
      <c r="N577" s="26"/>
    </row>
    <row collapsed="false" customFormat="false" customHeight="false" hidden="false" ht="12.1" outlineLevel="0" r="578">
      <c r="A578" s="25" t="n">
        <v>45154.437164352</v>
      </c>
      <c r="B578" s="26" t="s">
        <v>161</v>
      </c>
      <c r="C578" s="26" t="s">
        <v>238</v>
      </c>
      <c r="D578" s="26" t="s">
        <v>121</v>
      </c>
      <c r="E578" s="26" t="s">
        <v>17</v>
      </c>
      <c r="F578" s="26" t="s">
        <v>19</v>
      </c>
      <c r="G578" s="27" t="n">
        <v>-10</v>
      </c>
      <c r="H578" s="28" t="n">
        <v>653</v>
      </c>
      <c r="I578" s="28" t="n">
        <v>6530</v>
      </c>
      <c r="J578" s="28" t="n">
        <v>0</v>
      </c>
      <c r="K578" s="28" t="n">
        <v>-3.27</v>
      </c>
      <c r="L578" s="28" t="n">
        <v>-0</v>
      </c>
      <c r="M578" s="6" t="s">
        <f>=I578+J578+K578+L578</f>
      </c>
      <c r="N578" s="26"/>
    </row>
    <row collapsed="false" customFormat="false" customHeight="false" hidden="false" ht="12.1" outlineLevel="0" r="579">
      <c r="A579" s="25" t="n">
        <v>45154.448344907</v>
      </c>
      <c r="B579" s="26" t="s">
        <v>158</v>
      </c>
      <c r="C579" s="26" t="s">
        <v>235</v>
      </c>
      <c r="D579" s="26" t="s">
        <v>121</v>
      </c>
      <c r="E579" s="26" t="s">
        <v>17</v>
      </c>
      <c r="F579" s="26" t="s">
        <v>19</v>
      </c>
      <c r="G579" s="27" t="n">
        <v>-40000</v>
      </c>
      <c r="H579" s="28" t="n">
        <v>0.2528</v>
      </c>
      <c r="I579" s="28" t="n">
        <v>10112</v>
      </c>
      <c r="J579" s="28" t="n">
        <v>0</v>
      </c>
      <c r="K579" s="28" t="n">
        <v>-5.06</v>
      </c>
      <c r="L579" s="28" t="n">
        <v>-0</v>
      </c>
      <c r="M579" s="6" t="s">
        <f>=I579+J579+K579+L579</f>
      </c>
      <c r="N579" s="26"/>
    </row>
    <row collapsed="false" customFormat="false" customHeight="false" hidden="false" ht="12.1" outlineLevel="0" r="580">
      <c r="A580" s="25" t="n">
        <v>45154.465462963</v>
      </c>
      <c r="B580" s="26" t="s">
        <v>155</v>
      </c>
      <c r="C580" s="26" t="s">
        <v>232</v>
      </c>
      <c r="D580" s="26" t="s">
        <v>121</v>
      </c>
      <c r="E580" s="26" t="s">
        <v>17</v>
      </c>
      <c r="F580" s="26" t="s">
        <v>19</v>
      </c>
      <c r="G580" s="27" t="n">
        <v>-6</v>
      </c>
      <c r="H580" s="28" t="n">
        <v>2154</v>
      </c>
      <c r="I580" s="28" t="n">
        <v>12924</v>
      </c>
      <c r="J580" s="28" t="n">
        <v>0</v>
      </c>
      <c r="K580" s="28" t="n">
        <v>-6.46</v>
      </c>
      <c r="L580" s="28" t="n">
        <v>-0</v>
      </c>
      <c r="M580" s="6" t="s">
        <f>=I580+J580+K580+L580</f>
      </c>
      <c r="N580" s="26"/>
    </row>
    <row collapsed="false" customFormat="false" customHeight="false" hidden="false" ht="12.1" outlineLevel="0" r="581">
      <c r="A581" s="20" t="n">
        <v>45154.475138889</v>
      </c>
      <c r="B581" s="16" t="s">
        <v>30</v>
      </c>
      <c r="C581" s="16" t="s">
        <v>215</v>
      </c>
      <c r="D581" s="16" t="s">
        <v>120</v>
      </c>
      <c r="E581" s="16" t="s">
        <v>17</v>
      </c>
      <c r="F581" s="16" t="s">
        <v>19</v>
      </c>
      <c r="G581" s="7" t="n">
        <v>150</v>
      </c>
      <c r="H581" s="6" t="n">
        <v>138.25</v>
      </c>
      <c r="I581" s="6" t="n">
        <v>-20737.5</v>
      </c>
      <c r="J581" s="6" t="n">
        <v>-0</v>
      </c>
      <c r="K581" s="6" t="n">
        <v>-10.37</v>
      </c>
      <c r="L581" s="6" t="n">
        <v>-0</v>
      </c>
      <c r="M581" s="6" t="s">
        <f>=I581+J581+K581+L581</f>
      </c>
      <c r="N581" s="16"/>
    </row>
    <row collapsed="false" customFormat="false" customHeight="false" hidden="false" ht="12.1" outlineLevel="0" r="582">
      <c r="A582" s="20" t="n">
        <v>45154.491041667</v>
      </c>
      <c r="B582" s="16" t="s">
        <v>155</v>
      </c>
      <c r="C582" s="16" t="s">
        <v>232</v>
      </c>
      <c r="D582" s="16" t="s">
        <v>120</v>
      </c>
      <c r="E582" s="16" t="s">
        <v>17</v>
      </c>
      <c r="F582" s="16" t="s">
        <v>19</v>
      </c>
      <c r="G582" s="7" t="n">
        <v>6</v>
      </c>
      <c r="H582" s="6" t="n">
        <v>2109</v>
      </c>
      <c r="I582" s="6" t="n">
        <v>-12654</v>
      </c>
      <c r="J582" s="6" t="n">
        <v>-0</v>
      </c>
      <c r="K582" s="6" t="n">
        <v>-6.32</v>
      </c>
      <c r="L582" s="6" t="n">
        <v>-0</v>
      </c>
      <c r="M582" s="6" t="s">
        <f>=I582+J582+K582+L582</f>
      </c>
      <c r="N582" s="16"/>
    </row>
    <row collapsed="false" customFormat="false" customHeight="false" hidden="false" ht="12.1" outlineLevel="0" r="583">
      <c r="A583" s="20" t="n">
        <v>45154.492974537</v>
      </c>
      <c r="B583" s="16" t="s">
        <v>157</v>
      </c>
      <c r="C583" s="16" t="s">
        <v>234</v>
      </c>
      <c r="D583" s="16" t="s">
        <v>120</v>
      </c>
      <c r="E583" s="16" t="s">
        <v>17</v>
      </c>
      <c r="F583" s="16" t="s">
        <v>19</v>
      </c>
      <c r="G583" s="7" t="n">
        <v>10000</v>
      </c>
      <c r="H583" s="6" t="n">
        <v>0.8004</v>
      </c>
      <c r="I583" s="6" t="n">
        <v>-8004</v>
      </c>
      <c r="J583" s="6" t="n">
        <v>-0</v>
      </c>
      <c r="K583" s="6" t="n">
        <v>-4</v>
      </c>
      <c r="L583" s="6" t="n">
        <v>-0</v>
      </c>
      <c r="M583" s="6" t="s">
        <f>=I583+J583+K583+L583</f>
      </c>
      <c r="N583" s="16"/>
    </row>
    <row collapsed="false" customFormat="false" customHeight="false" hidden="false" ht="12.1" outlineLevel="0" r="584">
      <c r="A584" s="20" t="n">
        <v>45154.505034722</v>
      </c>
      <c r="B584" s="16" t="s">
        <v>166</v>
      </c>
      <c r="C584" s="16" t="s">
        <v>243</v>
      </c>
      <c r="D584" s="16" t="s">
        <v>120</v>
      </c>
      <c r="E584" s="16" t="s">
        <v>17</v>
      </c>
      <c r="F584" s="16" t="s">
        <v>19</v>
      </c>
      <c r="G584" s="7" t="n">
        <v>100</v>
      </c>
      <c r="H584" s="6" t="n">
        <v>75.4</v>
      </c>
      <c r="I584" s="6" t="n">
        <v>-7540</v>
      </c>
      <c r="J584" s="6" t="n">
        <v>-0</v>
      </c>
      <c r="K584" s="6" t="n">
        <v>-3.77</v>
      </c>
      <c r="L584" s="6" t="n">
        <v>-0</v>
      </c>
      <c r="M584" s="6" t="s">
        <f>=I584+J584+K584+L584</f>
      </c>
      <c r="N584" s="16"/>
    </row>
    <row collapsed="false" customFormat="false" customHeight="false" hidden="false" ht="12.1" outlineLevel="0" r="585">
      <c r="A585" s="25" t="n">
        <v>45154.51712963</v>
      </c>
      <c r="B585" s="26" t="s">
        <v>151</v>
      </c>
      <c r="C585" s="26" t="s">
        <v>228</v>
      </c>
      <c r="D585" s="26" t="s">
        <v>121</v>
      </c>
      <c r="E585" s="26" t="s">
        <v>17</v>
      </c>
      <c r="F585" s="26" t="s">
        <v>19</v>
      </c>
      <c r="G585" s="27" t="n">
        <v>-10000</v>
      </c>
      <c r="H585" s="28" t="n">
        <v>0.8931</v>
      </c>
      <c r="I585" s="28" t="n">
        <v>8931</v>
      </c>
      <c r="J585" s="28" t="n">
        <v>0</v>
      </c>
      <c r="K585" s="28" t="n">
        <v>-4.46</v>
      </c>
      <c r="L585" s="28" t="n">
        <v>-0</v>
      </c>
      <c r="M585" s="6" t="s">
        <f>=I585+J585+K585+L585</f>
      </c>
      <c r="N585" s="26"/>
    </row>
    <row collapsed="false" customFormat="false" customHeight="false" hidden="false" ht="12.1" outlineLevel="0" r="586">
      <c r="A586" s="20" t="n">
        <v>45154.522881944</v>
      </c>
      <c r="B586" s="16" t="s">
        <v>161</v>
      </c>
      <c r="C586" s="16" t="s">
        <v>238</v>
      </c>
      <c r="D586" s="16" t="s">
        <v>120</v>
      </c>
      <c r="E586" s="16" t="s">
        <v>17</v>
      </c>
      <c r="F586" s="16" t="s">
        <v>19</v>
      </c>
      <c r="G586" s="7" t="n">
        <v>10</v>
      </c>
      <c r="H586" s="6" t="n">
        <v>643.2</v>
      </c>
      <c r="I586" s="6" t="n">
        <v>-6432</v>
      </c>
      <c r="J586" s="6" t="n">
        <v>-0</v>
      </c>
      <c r="K586" s="6" t="n">
        <v>-3.22</v>
      </c>
      <c r="L586" s="6" t="n">
        <v>-0</v>
      </c>
      <c r="M586" s="6" t="s">
        <f>=I586+J586+K586+L586</f>
      </c>
      <c r="N586" s="16"/>
    </row>
    <row collapsed="false" customFormat="false" customHeight="false" hidden="false" ht="12.1" outlineLevel="0" r="587">
      <c r="A587" s="20" t="n">
        <v>45154.532025463</v>
      </c>
      <c r="B587" s="16" t="s">
        <v>127</v>
      </c>
      <c r="C587" s="16" t="s">
        <v>201</v>
      </c>
      <c r="D587" s="16" t="s">
        <v>120</v>
      </c>
      <c r="E587" s="16" t="s">
        <v>17</v>
      </c>
      <c r="F587" s="16" t="s">
        <v>19</v>
      </c>
      <c r="G587" s="7" t="n">
        <v>30</v>
      </c>
      <c r="H587" s="6" t="n">
        <v>174.22</v>
      </c>
      <c r="I587" s="6" t="n">
        <v>-5226.6</v>
      </c>
      <c r="J587" s="6" t="n">
        <v>-0</v>
      </c>
      <c r="K587" s="6" t="n">
        <v>-2.61</v>
      </c>
      <c r="L587" s="6" t="n">
        <v>-0</v>
      </c>
      <c r="M587" s="6" t="s">
        <f>=I587+J587+K587+L587</f>
      </c>
      <c r="N587" s="16"/>
    </row>
    <row collapsed="false" customFormat="false" customHeight="false" hidden="false" ht="12.1" outlineLevel="0" r="588">
      <c r="A588" s="20" t="n">
        <v>45154.535115741</v>
      </c>
      <c r="B588" s="16" t="s">
        <v>21</v>
      </c>
      <c r="C588" s="16" t="s">
        <v>198</v>
      </c>
      <c r="D588" s="16" t="s">
        <v>120</v>
      </c>
      <c r="E588" s="16" t="s">
        <v>17</v>
      </c>
      <c r="F588" s="16" t="s">
        <v>19</v>
      </c>
      <c r="G588" s="7" t="n">
        <v>4</v>
      </c>
      <c r="H588" s="6" t="n">
        <v>6051</v>
      </c>
      <c r="I588" s="6" t="n">
        <v>-24204</v>
      </c>
      <c r="J588" s="6" t="n">
        <v>-0</v>
      </c>
      <c r="K588" s="6" t="n">
        <v>-12.1</v>
      </c>
      <c r="L588" s="6" t="n">
        <v>-0</v>
      </c>
      <c r="M588" s="6" t="s">
        <f>=I588+J588+K588+L588</f>
      </c>
      <c r="N588" s="16"/>
    </row>
    <row collapsed="false" customFormat="false" customHeight="false" hidden="false" ht="12.1" outlineLevel="0" r="589">
      <c r="A589" s="20" t="n">
        <v>45154.53775463</v>
      </c>
      <c r="B589" s="16" t="s">
        <v>163</v>
      </c>
      <c r="C589" s="16" t="s">
        <v>240</v>
      </c>
      <c r="D589" s="16" t="s">
        <v>120</v>
      </c>
      <c r="E589" s="16" t="s">
        <v>17</v>
      </c>
      <c r="F589" s="16" t="s">
        <v>19</v>
      </c>
      <c r="G589" s="7" t="n">
        <v>30</v>
      </c>
      <c r="H589" s="6" t="n">
        <v>167</v>
      </c>
      <c r="I589" s="6" t="n">
        <v>-5010</v>
      </c>
      <c r="J589" s="6" t="n">
        <v>-0</v>
      </c>
      <c r="K589" s="6" t="n">
        <v>-2.51</v>
      </c>
      <c r="L589" s="6" t="n">
        <v>-0</v>
      </c>
      <c r="M589" s="6" t="s">
        <f>=I589+J589+K589+L589</f>
      </c>
      <c r="N589" s="16"/>
    </row>
    <row collapsed="false" customFormat="false" customHeight="false" hidden="false" ht="12.1" outlineLevel="0" r="590">
      <c r="A590" s="20" t="n">
        <v>45154.538611111</v>
      </c>
      <c r="B590" s="16" t="s">
        <v>158</v>
      </c>
      <c r="C590" s="16" t="s">
        <v>235</v>
      </c>
      <c r="D590" s="16" t="s">
        <v>120</v>
      </c>
      <c r="E590" s="16" t="s">
        <v>17</v>
      </c>
      <c r="F590" s="16" t="s">
        <v>19</v>
      </c>
      <c r="G590" s="7" t="n">
        <v>40000</v>
      </c>
      <c r="H590" s="6" t="n">
        <v>0.2472</v>
      </c>
      <c r="I590" s="6" t="n">
        <v>-9888</v>
      </c>
      <c r="J590" s="6" t="n">
        <v>-0</v>
      </c>
      <c r="K590" s="6" t="n">
        <v>-4.94</v>
      </c>
      <c r="L590" s="6" t="n">
        <v>-0</v>
      </c>
      <c r="M590" s="6" t="s">
        <f>=I590+J590+K590+L590</f>
      </c>
      <c r="N590" s="16"/>
    </row>
    <row collapsed="false" customFormat="false" customHeight="false" hidden="false" ht="12.1" outlineLevel="0" r="591">
      <c r="A591" s="20" t="n">
        <v>45154.549178241</v>
      </c>
      <c r="B591" s="16" t="s">
        <v>135</v>
      </c>
      <c r="C591" s="16" t="s">
        <v>210</v>
      </c>
      <c r="D591" s="16" t="s">
        <v>120</v>
      </c>
      <c r="E591" s="16" t="s">
        <v>17</v>
      </c>
      <c r="F591" s="16" t="s">
        <v>19</v>
      </c>
      <c r="G591" s="7" t="n">
        <v>100</v>
      </c>
      <c r="H591" s="6" t="n">
        <v>48.3</v>
      </c>
      <c r="I591" s="6" t="n">
        <v>-4830</v>
      </c>
      <c r="J591" s="6" t="n">
        <v>-0</v>
      </c>
      <c r="K591" s="6" t="n">
        <v>-2.42</v>
      </c>
      <c r="L591" s="6" t="n">
        <v>-0</v>
      </c>
      <c r="M591" s="6" t="s">
        <f>=I591+J591+K591+L591</f>
      </c>
      <c r="N591" s="16"/>
    </row>
    <row collapsed="false" customFormat="false" customHeight="false" hidden="false" ht="12.1" outlineLevel="0" r="592">
      <c r="A592" s="20" t="n">
        <v>45154.550486111</v>
      </c>
      <c r="B592" s="16" t="s">
        <v>151</v>
      </c>
      <c r="C592" s="16" t="s">
        <v>228</v>
      </c>
      <c r="D592" s="16" t="s">
        <v>120</v>
      </c>
      <c r="E592" s="16" t="s">
        <v>17</v>
      </c>
      <c r="F592" s="16" t="s">
        <v>19</v>
      </c>
      <c r="G592" s="7" t="n">
        <v>15000</v>
      </c>
      <c r="H592" s="6" t="n">
        <v>0.86936666666667</v>
      </c>
      <c r="I592" s="6" t="n">
        <v>-13040.5</v>
      </c>
      <c r="J592" s="6" t="n">
        <v>-0</v>
      </c>
      <c r="K592" s="6" t="n">
        <v>-6.53</v>
      </c>
      <c r="L592" s="6" t="n">
        <v>-0</v>
      </c>
      <c r="M592" s="6" t="s">
        <f>=I592+J592+K592+L592</f>
      </c>
      <c r="N592" s="16"/>
    </row>
    <row collapsed="false" customFormat="false" customHeight="false" hidden="false" ht="12.1" outlineLevel="0" r="593">
      <c r="A593" s="20" t="n">
        <v>45154.554293981</v>
      </c>
      <c r="B593" s="16" t="s">
        <v>146</v>
      </c>
      <c r="C593" s="16" t="s">
        <v>223</v>
      </c>
      <c r="D593" s="16" t="s">
        <v>120</v>
      </c>
      <c r="E593" s="16" t="s">
        <v>17</v>
      </c>
      <c r="F593" s="16" t="s">
        <v>19</v>
      </c>
      <c r="G593" s="7" t="n">
        <v>10</v>
      </c>
      <c r="H593" s="6" t="n">
        <v>763</v>
      </c>
      <c r="I593" s="6" t="n">
        <v>-7630</v>
      </c>
      <c r="J593" s="6" t="n">
        <v>-0</v>
      </c>
      <c r="K593" s="6" t="n">
        <v>-3.82</v>
      </c>
      <c r="L593" s="6" t="n">
        <v>-0</v>
      </c>
      <c r="M593" s="6" t="s">
        <f>=I593+J593+K593+L593</f>
      </c>
      <c r="N593" s="16"/>
    </row>
    <row collapsed="false" customFormat="false" customHeight="false" hidden="false" ht="12.1" outlineLevel="0" r="594">
      <c r="A594" s="20" t="n">
        <v>45154.554409722</v>
      </c>
      <c r="B594" s="16" t="s">
        <v>129</v>
      </c>
      <c r="C594" s="16" t="s">
        <v>204</v>
      </c>
      <c r="D594" s="16" t="s">
        <v>120</v>
      </c>
      <c r="E594" s="16" t="s">
        <v>17</v>
      </c>
      <c r="F594" s="16" t="s">
        <v>19</v>
      </c>
      <c r="G594" s="7" t="n">
        <v>100</v>
      </c>
      <c r="H594" s="6" t="n">
        <v>41.36</v>
      </c>
      <c r="I594" s="6" t="n">
        <v>-4136</v>
      </c>
      <c r="J594" s="6" t="n">
        <v>-0</v>
      </c>
      <c r="K594" s="6" t="n">
        <v>-2.07</v>
      </c>
      <c r="L594" s="6" t="n">
        <v>-0</v>
      </c>
      <c r="M594" s="6" t="s">
        <f>=I594+J594+K594+L594</f>
      </c>
      <c r="N594" s="16"/>
    </row>
    <row collapsed="false" customFormat="false" customHeight="false" hidden="false" ht="12.1" outlineLevel="0" r="595">
      <c r="A595" s="20" t="n">
        <v>45154.55474537</v>
      </c>
      <c r="B595" s="16" t="s">
        <v>150</v>
      </c>
      <c r="C595" s="16" t="s">
        <v>227</v>
      </c>
      <c r="D595" s="16" t="s">
        <v>120</v>
      </c>
      <c r="E595" s="16" t="s">
        <v>17</v>
      </c>
      <c r="F595" s="16" t="s">
        <v>19</v>
      </c>
      <c r="G595" s="7" t="n">
        <v>40</v>
      </c>
      <c r="H595" s="6" t="n">
        <v>85.48</v>
      </c>
      <c r="I595" s="6" t="n">
        <v>-3419.2</v>
      </c>
      <c r="J595" s="6" t="n">
        <v>-0</v>
      </c>
      <c r="K595" s="6" t="n">
        <v>-1.71</v>
      </c>
      <c r="L595" s="6" t="n">
        <v>-0</v>
      </c>
      <c r="M595" s="6" t="s">
        <f>=I595+J595+K595+L595</f>
      </c>
      <c r="N595" s="16"/>
    </row>
    <row collapsed="false" customFormat="false" customHeight="false" hidden="false" ht="12.1" outlineLevel="0" r="596">
      <c r="A596" s="20" t="n">
        <v>45154.560787037</v>
      </c>
      <c r="B596" s="16" t="s">
        <v>162</v>
      </c>
      <c r="C596" s="16" t="s">
        <v>239</v>
      </c>
      <c r="D596" s="16" t="s">
        <v>120</v>
      </c>
      <c r="E596" s="16" t="s">
        <v>17</v>
      </c>
      <c r="F596" s="16" t="s">
        <v>19</v>
      </c>
      <c r="G596" s="7" t="n">
        <v>5</v>
      </c>
      <c r="H596" s="6" t="n">
        <v>768</v>
      </c>
      <c r="I596" s="6" t="n">
        <v>-3840</v>
      </c>
      <c r="J596" s="6" t="n">
        <v>-0</v>
      </c>
      <c r="K596" s="6" t="n">
        <v>-1.92</v>
      </c>
      <c r="L596" s="6" t="n">
        <v>-0</v>
      </c>
      <c r="M596" s="6" t="s">
        <f>=I596+J596+K596+L596</f>
      </c>
      <c r="N596" s="16"/>
    </row>
    <row collapsed="false" customFormat="false" customHeight="false" hidden="false" ht="12.1" outlineLevel="0" r="597">
      <c r="A597" s="20" t="n">
        <v>45154.565787037</v>
      </c>
      <c r="B597" s="16" t="s">
        <v>124</v>
      </c>
      <c r="C597" s="16" t="s">
        <v>195</v>
      </c>
      <c r="D597" s="16" t="s">
        <v>120</v>
      </c>
      <c r="E597" s="16" t="s">
        <v>17</v>
      </c>
      <c r="F597" s="16" t="s">
        <v>19</v>
      </c>
      <c r="G597" s="7" t="n">
        <v>20</v>
      </c>
      <c r="H597" s="6" t="n">
        <v>257.2</v>
      </c>
      <c r="I597" s="6" t="n">
        <v>-5144</v>
      </c>
      <c r="J597" s="6" t="n">
        <v>-0</v>
      </c>
      <c r="K597" s="6" t="n">
        <v>-2.57</v>
      </c>
      <c r="L597" s="6" t="n">
        <v>-0</v>
      </c>
      <c r="M597" s="6" t="s">
        <f>=I597+J597+K597+L597</f>
      </c>
      <c r="N597" s="16"/>
    </row>
    <row collapsed="false" customFormat="false" customHeight="false" hidden="false" ht="12.1" outlineLevel="0" r="598">
      <c r="A598" s="20" t="n">
        <v>45154.566400463</v>
      </c>
      <c r="B598" s="16" t="s">
        <v>130</v>
      </c>
      <c r="C598" s="16" t="s">
        <v>205</v>
      </c>
      <c r="D598" s="16" t="s">
        <v>120</v>
      </c>
      <c r="E598" s="16" t="s">
        <v>17</v>
      </c>
      <c r="F598" s="16" t="s">
        <v>19</v>
      </c>
      <c r="G598" s="7" t="n">
        <v>50</v>
      </c>
      <c r="H598" s="6" t="n">
        <v>50.04</v>
      </c>
      <c r="I598" s="6" t="n">
        <v>-2502</v>
      </c>
      <c r="J598" s="6" t="n">
        <v>-0</v>
      </c>
      <c r="K598" s="6" t="n">
        <v>-1.25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5" t="n">
        <v>45154.567673611</v>
      </c>
      <c r="B599" s="26" t="s">
        <v>21</v>
      </c>
      <c r="C599" s="26" t="s">
        <v>198</v>
      </c>
      <c r="D599" s="26" t="s">
        <v>121</v>
      </c>
      <c r="E599" s="26" t="s">
        <v>17</v>
      </c>
      <c r="F599" s="26" t="s">
        <v>19</v>
      </c>
      <c r="G599" s="27" t="n">
        <v>-4</v>
      </c>
      <c r="H599" s="28" t="n">
        <v>6099</v>
      </c>
      <c r="I599" s="28" t="n">
        <v>24396</v>
      </c>
      <c r="J599" s="28" t="n">
        <v>0</v>
      </c>
      <c r="K599" s="28" t="n">
        <v>-12.2</v>
      </c>
      <c r="L599" s="28" t="n">
        <v>-0</v>
      </c>
      <c r="M599" s="6" t="s">
        <f>=I599+J599+K599+L599</f>
      </c>
      <c r="N599" s="26"/>
    </row>
    <row collapsed="false" customFormat="false" customHeight="false" hidden="false" ht="12.1" outlineLevel="0" r="600">
      <c r="A600" s="25" t="n">
        <v>45154.57306713</v>
      </c>
      <c r="B600" s="26" t="s">
        <v>30</v>
      </c>
      <c r="C600" s="26" t="s">
        <v>215</v>
      </c>
      <c r="D600" s="26" t="s">
        <v>121</v>
      </c>
      <c r="E600" s="26" t="s">
        <v>17</v>
      </c>
      <c r="F600" s="26" t="s">
        <v>19</v>
      </c>
      <c r="G600" s="27" t="n">
        <v>-150</v>
      </c>
      <c r="H600" s="28" t="n">
        <v>139.30666666667</v>
      </c>
      <c r="I600" s="28" t="n">
        <v>20896</v>
      </c>
      <c r="J600" s="28" t="n">
        <v>0</v>
      </c>
      <c r="K600" s="28" t="n">
        <v>-10.45</v>
      </c>
      <c r="L600" s="28" t="n">
        <v>-0</v>
      </c>
      <c r="M600" s="6" t="s">
        <f>=I600+J600+K600+L600</f>
      </c>
      <c r="N600" s="26"/>
    </row>
    <row collapsed="false" customFormat="false" customHeight="false" hidden="false" ht="12.1" outlineLevel="0" r="601">
      <c r="A601" s="20" t="n">
        <v>45154.580787037</v>
      </c>
      <c r="B601" s="16" t="s">
        <v>160</v>
      </c>
      <c r="C601" s="16" t="s">
        <v>237</v>
      </c>
      <c r="D601" s="16" t="s">
        <v>120</v>
      </c>
      <c r="E601" s="16" t="s">
        <v>17</v>
      </c>
      <c r="F601" s="16" t="s">
        <v>19</v>
      </c>
      <c r="G601" s="7" t="n">
        <v>100</v>
      </c>
      <c r="H601" s="6" t="n">
        <v>67.05</v>
      </c>
      <c r="I601" s="6" t="n">
        <v>-6705</v>
      </c>
      <c r="J601" s="6" t="n">
        <v>-0</v>
      </c>
      <c r="K601" s="6" t="n">
        <v>-3.35</v>
      </c>
      <c r="L601" s="6" t="n">
        <v>-0</v>
      </c>
      <c r="M601" s="6" t="s">
        <f>=I601+J601+K601+L601</f>
      </c>
      <c r="N601" s="16"/>
    </row>
    <row collapsed="false" customFormat="false" customHeight="false" hidden="false" ht="12.1" outlineLevel="0" r="602">
      <c r="A602" s="20" t="n">
        <v>45154.638564815</v>
      </c>
      <c r="B602" s="16" t="s">
        <v>33</v>
      </c>
      <c r="C602" s="16" t="s">
        <v>203</v>
      </c>
      <c r="D602" s="16" t="s">
        <v>120</v>
      </c>
      <c r="E602" s="16" t="s">
        <v>17</v>
      </c>
      <c r="F602" s="16" t="s">
        <v>19</v>
      </c>
      <c r="G602" s="7" t="n">
        <v>1</v>
      </c>
      <c r="H602" s="6" t="n">
        <v>7470</v>
      </c>
      <c r="I602" s="6" t="n">
        <v>-7470</v>
      </c>
      <c r="J602" s="6" t="n">
        <v>-0</v>
      </c>
      <c r="K602" s="6" t="n">
        <v>-3.74</v>
      </c>
      <c r="L602" s="6" t="n">
        <v>-0</v>
      </c>
      <c r="M602" s="6" t="s">
        <f>=I602+J602+K602+L602</f>
      </c>
      <c r="N602" s="16"/>
    </row>
    <row collapsed="false" customFormat="false" customHeight="false" hidden="false" ht="12.1" outlineLevel="0" r="603">
      <c r="A603" s="20" t="n">
        <v>45154.686296296</v>
      </c>
      <c r="B603" s="16" t="s">
        <v>126</v>
      </c>
      <c r="C603" s="16" t="s">
        <v>200</v>
      </c>
      <c r="D603" s="16" t="s">
        <v>120</v>
      </c>
      <c r="E603" s="16" t="s">
        <v>17</v>
      </c>
      <c r="F603" s="16" t="s">
        <v>19</v>
      </c>
      <c r="G603" s="7" t="n">
        <v>300</v>
      </c>
      <c r="H603" s="6" t="n">
        <v>5.93</v>
      </c>
      <c r="I603" s="6" t="n">
        <v>-1779</v>
      </c>
      <c r="J603" s="6" t="n">
        <v>-0</v>
      </c>
      <c r="K603" s="6" t="n">
        <v>-0.89</v>
      </c>
      <c r="L603" s="6" t="n">
        <v>-0</v>
      </c>
      <c r="M603" s="6" t="s">
        <f>=I603+J603+K603+L603</f>
      </c>
      <c r="N603" s="16"/>
    </row>
    <row collapsed="false" customFormat="false" customHeight="false" hidden="false" ht="12.1" outlineLevel="0" r="604">
      <c r="A604" s="25" t="n">
        <v>45155.485601852</v>
      </c>
      <c r="B604" s="26" t="s">
        <v>155</v>
      </c>
      <c r="C604" s="26" t="s">
        <v>232</v>
      </c>
      <c r="D604" s="26" t="s">
        <v>121</v>
      </c>
      <c r="E604" s="26" t="s">
        <v>17</v>
      </c>
      <c r="F604" s="26" t="s">
        <v>19</v>
      </c>
      <c r="G604" s="27" t="n">
        <v>-3</v>
      </c>
      <c r="H604" s="28" t="n">
        <v>2173</v>
      </c>
      <c r="I604" s="28" t="n">
        <v>6519</v>
      </c>
      <c r="J604" s="28" t="n">
        <v>0</v>
      </c>
      <c r="K604" s="28" t="n">
        <v>-3.26</v>
      </c>
      <c r="L604" s="28" t="n">
        <v>-0</v>
      </c>
      <c r="M604" s="6" t="s">
        <f>=I604+J604+K604+L604</f>
      </c>
      <c r="N604" s="26"/>
    </row>
    <row collapsed="false" customFormat="false" customHeight="false" hidden="false" ht="12.1" outlineLevel="0" r="605">
      <c r="A605" s="20" t="n">
        <v>45155.493553241</v>
      </c>
      <c r="B605" s="16" t="s">
        <v>166</v>
      </c>
      <c r="C605" s="16" t="s">
        <v>243</v>
      </c>
      <c r="D605" s="16" t="s">
        <v>120</v>
      </c>
      <c r="E605" s="16" t="s">
        <v>17</v>
      </c>
      <c r="F605" s="16" t="s">
        <v>19</v>
      </c>
      <c r="G605" s="7" t="n">
        <v>100</v>
      </c>
      <c r="H605" s="6" t="n">
        <v>74.77</v>
      </c>
      <c r="I605" s="6" t="n">
        <v>-7477</v>
      </c>
      <c r="J605" s="6" t="n">
        <v>-0</v>
      </c>
      <c r="K605" s="6" t="n">
        <v>-3.74</v>
      </c>
      <c r="L605" s="6" t="n">
        <v>-0</v>
      </c>
      <c r="M605" s="6" t="s">
        <f>=I605+J605+K605+L605</f>
      </c>
      <c r="N605" s="16"/>
    </row>
    <row collapsed="false" customFormat="false" customHeight="false" hidden="false" ht="12.1" outlineLevel="0" r="606">
      <c r="A606" s="25" t="n">
        <v>45155.519837963</v>
      </c>
      <c r="B606" s="26" t="s">
        <v>166</v>
      </c>
      <c r="C606" s="26" t="s">
        <v>243</v>
      </c>
      <c r="D606" s="26" t="s">
        <v>121</v>
      </c>
      <c r="E606" s="26" t="s">
        <v>17</v>
      </c>
      <c r="F606" s="26" t="s">
        <v>19</v>
      </c>
      <c r="G606" s="27" t="n">
        <v>-100</v>
      </c>
      <c r="H606" s="28" t="n">
        <v>75.96</v>
      </c>
      <c r="I606" s="28" t="n">
        <v>7596</v>
      </c>
      <c r="J606" s="28" t="n">
        <v>0</v>
      </c>
      <c r="K606" s="28" t="n">
        <v>-3.8</v>
      </c>
      <c r="L606" s="28" t="n">
        <v>-0</v>
      </c>
      <c r="M606" s="6" t="s">
        <f>=I606+J606+K606+L606</f>
      </c>
      <c r="N606" s="26"/>
    </row>
    <row collapsed="false" customFormat="false" customHeight="false" hidden="false" ht="12.1" outlineLevel="0" r="607">
      <c r="A607" s="20" t="n">
        <v>45155.522928241</v>
      </c>
      <c r="B607" s="16" t="s">
        <v>164</v>
      </c>
      <c r="C607" s="16" t="s">
        <v>241</v>
      </c>
      <c r="D607" s="16" t="s">
        <v>120</v>
      </c>
      <c r="E607" s="16" t="s">
        <v>17</v>
      </c>
      <c r="F607" s="16" t="s">
        <v>19</v>
      </c>
      <c r="G607" s="7" t="n">
        <v>10</v>
      </c>
      <c r="H607" s="6" t="n">
        <v>775</v>
      </c>
      <c r="I607" s="6" t="n">
        <v>-7750</v>
      </c>
      <c r="J607" s="6" t="n">
        <v>-0</v>
      </c>
      <c r="K607" s="6" t="n">
        <v>-3.88</v>
      </c>
      <c r="L607" s="6" t="n">
        <v>-0</v>
      </c>
      <c r="M607" s="6" t="s">
        <f>=I607+J607+K607+L607</f>
      </c>
      <c r="N607" s="16"/>
    </row>
    <row collapsed="false" customFormat="false" customHeight="false" hidden="false" ht="12.1" outlineLevel="0" r="608">
      <c r="A608" s="25" t="n">
        <v>45155.529108796</v>
      </c>
      <c r="B608" s="26" t="s">
        <v>161</v>
      </c>
      <c r="C608" s="26" t="s">
        <v>238</v>
      </c>
      <c r="D608" s="26" t="s">
        <v>121</v>
      </c>
      <c r="E608" s="26" t="s">
        <v>17</v>
      </c>
      <c r="F608" s="26" t="s">
        <v>19</v>
      </c>
      <c r="G608" s="27" t="n">
        <v>-10</v>
      </c>
      <c r="H608" s="28" t="n">
        <v>653.6</v>
      </c>
      <c r="I608" s="28" t="n">
        <v>6536</v>
      </c>
      <c r="J608" s="28" t="n">
        <v>0</v>
      </c>
      <c r="K608" s="28" t="n">
        <v>-3.27</v>
      </c>
      <c r="L608" s="28" t="n">
        <v>-0</v>
      </c>
      <c r="M608" s="6" t="s">
        <f>=I608+J608+K608+L608</f>
      </c>
      <c r="N608" s="26"/>
    </row>
    <row collapsed="false" customFormat="false" customHeight="false" hidden="false" ht="12.1" outlineLevel="0" r="609">
      <c r="A609" s="25" t="n">
        <v>45155.529155093</v>
      </c>
      <c r="B609" s="26" t="s">
        <v>146</v>
      </c>
      <c r="C609" s="26" t="s">
        <v>223</v>
      </c>
      <c r="D609" s="26" t="s">
        <v>121</v>
      </c>
      <c r="E609" s="26" t="s">
        <v>17</v>
      </c>
      <c r="F609" s="26" t="s">
        <v>19</v>
      </c>
      <c r="G609" s="27" t="n">
        <v>-10</v>
      </c>
      <c r="H609" s="28" t="n">
        <v>787</v>
      </c>
      <c r="I609" s="28" t="n">
        <v>7870</v>
      </c>
      <c r="J609" s="28" t="n">
        <v>0</v>
      </c>
      <c r="K609" s="28" t="n">
        <v>-6.3</v>
      </c>
      <c r="L609" s="28" t="n">
        <v>-0</v>
      </c>
      <c r="M609" s="6" t="s">
        <f>=I609+J609+K609+L609</f>
      </c>
      <c r="N609" s="26"/>
    </row>
    <row collapsed="false" customFormat="false" customHeight="false" hidden="false" ht="12.1" outlineLevel="0" r="610">
      <c r="A610" s="20" t="n">
        <v>45155.538090278</v>
      </c>
      <c r="B610" s="16" t="s">
        <v>24</v>
      </c>
      <c r="C610" s="16" t="s">
        <v>197</v>
      </c>
      <c r="D610" s="16" t="s">
        <v>120</v>
      </c>
      <c r="E610" s="16" t="s">
        <v>17</v>
      </c>
      <c r="F610" s="16" t="s">
        <v>19</v>
      </c>
      <c r="G610" s="7" t="n">
        <v>10</v>
      </c>
      <c r="H610" s="6" t="n">
        <v>188.56</v>
      </c>
      <c r="I610" s="6" t="n">
        <v>-1885.6</v>
      </c>
      <c r="J610" s="6" t="n">
        <v>-0</v>
      </c>
      <c r="K610" s="6" t="n">
        <v>-0.94</v>
      </c>
      <c r="L610" s="6" t="n">
        <v>-0</v>
      </c>
      <c r="M610" s="6" t="s">
        <f>=I610+J610+K610+L610</f>
      </c>
      <c r="N610" s="16"/>
    </row>
    <row collapsed="false" customFormat="false" customHeight="false" hidden="false" ht="12.1" outlineLevel="0" r="611">
      <c r="A611" s="25" t="n">
        <v>45155.678541667</v>
      </c>
      <c r="B611" s="26" t="s">
        <v>160</v>
      </c>
      <c r="C611" s="26" t="s">
        <v>237</v>
      </c>
      <c r="D611" s="26" t="s">
        <v>121</v>
      </c>
      <c r="E611" s="26" t="s">
        <v>17</v>
      </c>
      <c r="F611" s="26" t="s">
        <v>19</v>
      </c>
      <c r="G611" s="27" t="n">
        <v>-100</v>
      </c>
      <c r="H611" s="28" t="n">
        <v>68.6</v>
      </c>
      <c r="I611" s="28" t="n">
        <v>6860</v>
      </c>
      <c r="J611" s="28" t="n">
        <v>0</v>
      </c>
      <c r="K611" s="28" t="n">
        <v>-3.43</v>
      </c>
      <c r="L611" s="28" t="n">
        <v>-0</v>
      </c>
      <c r="M611" s="6" t="s">
        <f>=I611+J611+K611+L611</f>
      </c>
      <c r="N611" s="26"/>
    </row>
    <row collapsed="false" customFormat="false" customHeight="false" hidden="false" ht="12.1" outlineLevel="0" r="612">
      <c r="A612" s="20" t="n">
        <v>45155.689513889</v>
      </c>
      <c r="B612" s="16" t="s">
        <v>132</v>
      </c>
      <c r="C612" s="16" t="s">
        <v>207</v>
      </c>
      <c r="D612" s="16" t="s">
        <v>120</v>
      </c>
      <c r="E612" s="16" t="s">
        <v>17</v>
      </c>
      <c r="F612" s="16" t="s">
        <v>19</v>
      </c>
      <c r="G612" s="7" t="n">
        <v>10</v>
      </c>
      <c r="H612" s="6" t="n">
        <v>509</v>
      </c>
      <c r="I612" s="6" t="n">
        <v>-5090</v>
      </c>
      <c r="J612" s="6" t="n">
        <v>-0</v>
      </c>
      <c r="K612" s="6" t="n">
        <v>-2.55</v>
      </c>
      <c r="L612" s="6" t="n">
        <v>-0</v>
      </c>
      <c r="M612" s="6" t="s">
        <f>=I612+J612+K612+L612</f>
      </c>
      <c r="N612" s="16"/>
    </row>
    <row collapsed="false" customFormat="false" customHeight="false" hidden="false" ht="12.1" outlineLevel="0" r="613">
      <c r="A613" s="25" t="n">
        <v>45155.752268519</v>
      </c>
      <c r="B613" s="26" t="s">
        <v>164</v>
      </c>
      <c r="C613" s="26" t="s">
        <v>241</v>
      </c>
      <c r="D613" s="26" t="s">
        <v>121</v>
      </c>
      <c r="E613" s="26" t="s">
        <v>17</v>
      </c>
      <c r="F613" s="26" t="s">
        <v>19</v>
      </c>
      <c r="G613" s="27" t="n">
        <v>-10</v>
      </c>
      <c r="H613" s="28" t="n">
        <v>809.9</v>
      </c>
      <c r="I613" s="28" t="n">
        <v>8099</v>
      </c>
      <c r="J613" s="28" t="n">
        <v>0</v>
      </c>
      <c r="K613" s="28" t="n">
        <v>-4.04</v>
      </c>
      <c r="L613" s="28" t="n">
        <v>-0</v>
      </c>
      <c r="M613" s="6" t="s">
        <f>=I613+J613+K613+L613</f>
      </c>
      <c r="N613" s="26"/>
    </row>
    <row collapsed="false" customFormat="false" customHeight="false" hidden="false" ht="12.1" outlineLevel="0" r="614">
      <c r="A614" s="20" t="n">
        <v>45155.758668981</v>
      </c>
      <c r="B614" s="16" t="s">
        <v>167</v>
      </c>
      <c r="C614" s="16" t="s">
        <v>244</v>
      </c>
      <c r="D614" s="16" t="s">
        <v>120</v>
      </c>
      <c r="E614" s="16" t="s">
        <v>17</v>
      </c>
      <c r="F614" s="16" t="s">
        <v>19</v>
      </c>
      <c r="G614" s="7" t="n">
        <v>2</v>
      </c>
      <c r="H614" s="6" t="n">
        <v>3480</v>
      </c>
      <c r="I614" s="6" t="n">
        <v>-6960</v>
      </c>
      <c r="J614" s="6" t="n">
        <v>-0</v>
      </c>
      <c r="K614" s="6" t="n">
        <v>-3.48</v>
      </c>
      <c r="L614" s="6" t="n">
        <v>-0</v>
      </c>
      <c r="M614" s="6" t="s">
        <f>=I614+J614+K614+L614</f>
      </c>
      <c r="N614" s="16"/>
    </row>
    <row collapsed="false" customFormat="false" customHeight="false" hidden="false" ht="12.1" outlineLevel="0" r="615">
      <c r="A615" s="25" t="n">
        <v>45155.766215278</v>
      </c>
      <c r="B615" s="26" t="s">
        <v>130</v>
      </c>
      <c r="C615" s="26" t="s">
        <v>205</v>
      </c>
      <c r="D615" s="26" t="s">
        <v>121</v>
      </c>
      <c r="E615" s="26" t="s">
        <v>17</v>
      </c>
      <c r="F615" s="26" t="s">
        <v>19</v>
      </c>
      <c r="G615" s="27" t="n">
        <v>-50</v>
      </c>
      <c r="H615" s="28" t="n">
        <v>51.32</v>
      </c>
      <c r="I615" s="28" t="n">
        <v>2566</v>
      </c>
      <c r="J615" s="28" t="n">
        <v>0</v>
      </c>
      <c r="K615" s="28" t="n">
        <v>-1.28</v>
      </c>
      <c r="L615" s="28" t="n">
        <v>-0</v>
      </c>
      <c r="M615" s="6" t="s">
        <f>=I615+J615+K615+L615</f>
      </c>
      <c r="N615" s="26"/>
    </row>
    <row collapsed="false" customFormat="false" customHeight="false" hidden="false" ht="12.1" outlineLevel="0" r="616">
      <c r="A616" s="25" t="n">
        <v>45156.426886574</v>
      </c>
      <c r="B616" s="26" t="s">
        <v>163</v>
      </c>
      <c r="C616" s="26" t="s">
        <v>240</v>
      </c>
      <c r="D616" s="26" t="s">
        <v>121</v>
      </c>
      <c r="E616" s="26" t="s">
        <v>17</v>
      </c>
      <c r="F616" s="26" t="s">
        <v>19</v>
      </c>
      <c r="G616" s="27" t="n">
        <v>-30</v>
      </c>
      <c r="H616" s="28" t="n">
        <v>170</v>
      </c>
      <c r="I616" s="28" t="n">
        <v>5100</v>
      </c>
      <c r="J616" s="28" t="n">
        <v>0</v>
      </c>
      <c r="K616" s="28" t="n">
        <v>-2.55</v>
      </c>
      <c r="L616" s="28" t="n">
        <v>-0</v>
      </c>
      <c r="M616" s="6" t="s">
        <f>=I616+J616+K616+L616</f>
      </c>
      <c r="N616" s="26"/>
    </row>
    <row collapsed="false" customFormat="false" customHeight="false" hidden="false" ht="12.1" outlineLevel="0" r="617">
      <c r="A617" s="25" t="n">
        <v>45156.428969907</v>
      </c>
      <c r="B617" s="26" t="s">
        <v>24</v>
      </c>
      <c r="C617" s="26" t="s">
        <v>197</v>
      </c>
      <c r="D617" s="26" t="s">
        <v>121</v>
      </c>
      <c r="E617" s="26" t="s">
        <v>17</v>
      </c>
      <c r="F617" s="26" t="s">
        <v>19</v>
      </c>
      <c r="G617" s="27" t="n">
        <v>-10</v>
      </c>
      <c r="H617" s="28" t="n">
        <v>190.56</v>
      </c>
      <c r="I617" s="28" t="n">
        <v>1905.6</v>
      </c>
      <c r="J617" s="28" t="n">
        <v>0</v>
      </c>
      <c r="K617" s="28" t="n">
        <v>-0.95</v>
      </c>
      <c r="L617" s="28" t="n">
        <v>-0</v>
      </c>
      <c r="M617" s="6" t="s">
        <f>=I617+J617+K617+L617</f>
      </c>
      <c r="N617" s="26"/>
    </row>
    <row collapsed="false" customFormat="false" customHeight="false" hidden="false" ht="12.1" outlineLevel="0" r="618">
      <c r="A618" s="25" t="n">
        <v>45156.431886574</v>
      </c>
      <c r="B618" s="26" t="s">
        <v>146</v>
      </c>
      <c r="C618" s="26" t="s">
        <v>223</v>
      </c>
      <c r="D618" s="26" t="s">
        <v>121</v>
      </c>
      <c r="E618" s="26" t="s">
        <v>17</v>
      </c>
      <c r="F618" s="26" t="s">
        <v>19</v>
      </c>
      <c r="G618" s="27" t="n">
        <v>-20</v>
      </c>
      <c r="H618" s="28" t="n">
        <v>798.25</v>
      </c>
      <c r="I618" s="28" t="n">
        <v>15965</v>
      </c>
      <c r="J618" s="28" t="n">
        <v>0</v>
      </c>
      <c r="K618" s="28" t="n">
        <v>-7.98</v>
      </c>
      <c r="L618" s="28" t="n">
        <v>-0</v>
      </c>
      <c r="M618" s="6" t="s">
        <f>=I618+J618+K618+L618</f>
      </c>
      <c r="N618" s="26"/>
    </row>
    <row collapsed="false" customFormat="false" customHeight="false" hidden="false" ht="12.1" outlineLevel="0" r="619">
      <c r="A619" s="25" t="n">
        <v>45156.45099537</v>
      </c>
      <c r="B619" s="26" t="s">
        <v>162</v>
      </c>
      <c r="C619" s="26" t="s">
        <v>239</v>
      </c>
      <c r="D619" s="26" t="s">
        <v>121</v>
      </c>
      <c r="E619" s="26" t="s">
        <v>17</v>
      </c>
      <c r="F619" s="26" t="s">
        <v>19</v>
      </c>
      <c r="G619" s="27" t="n">
        <v>-5</v>
      </c>
      <c r="H619" s="28" t="n">
        <v>790</v>
      </c>
      <c r="I619" s="28" t="n">
        <v>3950</v>
      </c>
      <c r="J619" s="28" t="n">
        <v>0</v>
      </c>
      <c r="K619" s="28" t="n">
        <v>-1.98</v>
      </c>
      <c r="L619" s="28" t="n">
        <v>-0</v>
      </c>
      <c r="M619" s="6" t="s">
        <f>=I619+J619+K619+L619</f>
      </c>
      <c r="N619" s="26"/>
    </row>
    <row collapsed="false" customFormat="false" customHeight="false" hidden="false" ht="12.1" outlineLevel="0" r="620">
      <c r="A620" s="25" t="n">
        <v>45156.458993056</v>
      </c>
      <c r="B620" s="26" t="s">
        <v>157</v>
      </c>
      <c r="C620" s="26" t="s">
        <v>234</v>
      </c>
      <c r="D620" s="26" t="s">
        <v>121</v>
      </c>
      <c r="E620" s="26" t="s">
        <v>17</v>
      </c>
      <c r="F620" s="26" t="s">
        <v>19</v>
      </c>
      <c r="G620" s="27" t="n">
        <v>-10000</v>
      </c>
      <c r="H620" s="28" t="n">
        <v>0.816</v>
      </c>
      <c r="I620" s="28" t="n">
        <v>8160</v>
      </c>
      <c r="J620" s="28" t="n">
        <v>0</v>
      </c>
      <c r="K620" s="28" t="n">
        <v>-4.08</v>
      </c>
      <c r="L620" s="28" t="n">
        <v>-0</v>
      </c>
      <c r="M620" s="6" t="s">
        <f>=I620+J620+K620+L620</f>
      </c>
      <c r="N620" s="26"/>
    </row>
    <row collapsed="false" customFormat="false" customHeight="false" hidden="false" ht="12.1" outlineLevel="0" r="621">
      <c r="A621" s="20" t="n">
        <v>45156.459201389</v>
      </c>
      <c r="B621" s="16" t="s">
        <v>130</v>
      </c>
      <c r="C621" s="16" t="s">
        <v>205</v>
      </c>
      <c r="D621" s="16" t="s">
        <v>120</v>
      </c>
      <c r="E621" s="16" t="s">
        <v>17</v>
      </c>
      <c r="F621" s="16" t="s">
        <v>19</v>
      </c>
      <c r="G621" s="7" t="n">
        <v>50</v>
      </c>
      <c r="H621" s="6" t="n">
        <v>50.51</v>
      </c>
      <c r="I621" s="6" t="n">
        <v>-2525.5</v>
      </c>
      <c r="J621" s="6" t="n">
        <v>-0</v>
      </c>
      <c r="K621" s="6" t="n">
        <v>-1.26</v>
      </c>
      <c r="L621" s="6" t="n">
        <v>-0</v>
      </c>
      <c r="M621" s="6" t="s">
        <f>=I621+J621+K621+L621</f>
      </c>
      <c r="N621" s="16"/>
    </row>
    <row collapsed="false" customFormat="false" customHeight="false" hidden="false" ht="12.1" outlineLevel="0" r="622">
      <c r="A622" s="20" t="n">
        <v>45156.480914352</v>
      </c>
      <c r="B622" s="16" t="s">
        <v>162</v>
      </c>
      <c r="C622" s="16" t="s">
        <v>239</v>
      </c>
      <c r="D622" s="16" t="s">
        <v>120</v>
      </c>
      <c r="E622" s="16" t="s">
        <v>17</v>
      </c>
      <c r="F622" s="16" t="s">
        <v>19</v>
      </c>
      <c r="G622" s="7" t="n">
        <v>10</v>
      </c>
      <c r="H622" s="6" t="n">
        <v>774</v>
      </c>
      <c r="I622" s="6" t="n">
        <v>-7740</v>
      </c>
      <c r="J622" s="6" t="n">
        <v>-0</v>
      </c>
      <c r="K622" s="6" t="n">
        <v>-3.87</v>
      </c>
      <c r="L622" s="6" t="n">
        <v>-0</v>
      </c>
      <c r="M622" s="6" t="s">
        <f>=I622+J622+K622+L622</f>
      </c>
      <c r="N622" s="16"/>
    </row>
    <row collapsed="false" customFormat="false" customHeight="false" hidden="false" ht="12.1" outlineLevel="0" r="623">
      <c r="A623" s="20" t="n">
        <v>45156.640729167</v>
      </c>
      <c r="B623" s="16" t="s">
        <v>146</v>
      </c>
      <c r="C623" s="16" t="s">
        <v>223</v>
      </c>
      <c r="D623" s="16" t="s">
        <v>120</v>
      </c>
      <c r="E623" s="16" t="s">
        <v>17</v>
      </c>
      <c r="F623" s="16" t="s">
        <v>19</v>
      </c>
      <c r="G623" s="7" t="n">
        <v>10</v>
      </c>
      <c r="H623" s="6" t="n">
        <v>787</v>
      </c>
      <c r="I623" s="6" t="n">
        <v>-7870</v>
      </c>
      <c r="J623" s="6" t="n">
        <v>-0</v>
      </c>
      <c r="K623" s="6" t="n">
        <v>-3.94</v>
      </c>
      <c r="L623" s="6" t="n">
        <v>-0</v>
      </c>
      <c r="M623" s="6" t="s">
        <f>=I623+J623+K623+L623</f>
      </c>
      <c r="N623" s="16"/>
    </row>
    <row collapsed="false" customFormat="false" customHeight="false" hidden="false" ht="12.1" outlineLevel="0" r="624">
      <c r="A624" s="25" t="n">
        <v>45159.44099537</v>
      </c>
      <c r="B624" s="26" t="s">
        <v>157</v>
      </c>
      <c r="C624" s="26" t="s">
        <v>234</v>
      </c>
      <c r="D624" s="26" t="s">
        <v>121</v>
      </c>
      <c r="E624" s="26" t="s">
        <v>17</v>
      </c>
      <c r="F624" s="26" t="s">
        <v>19</v>
      </c>
      <c r="G624" s="27" t="n">
        <v>-8000</v>
      </c>
      <c r="H624" s="28" t="n">
        <v>0.8335</v>
      </c>
      <c r="I624" s="28" t="n">
        <v>6668</v>
      </c>
      <c r="J624" s="28" t="n">
        <v>0</v>
      </c>
      <c r="K624" s="28" t="n">
        <v>-3.33</v>
      </c>
      <c r="L624" s="28" t="n">
        <v>-0</v>
      </c>
      <c r="M624" s="6" t="s">
        <f>=I624+J624+K624+L624</f>
      </c>
      <c r="N624" s="26"/>
    </row>
    <row collapsed="false" customFormat="false" customHeight="false" hidden="false" ht="12.1" outlineLevel="0" r="625">
      <c r="A625" s="25" t="n">
        <v>45159.444444444</v>
      </c>
      <c r="B625" s="26" t="s">
        <v>162</v>
      </c>
      <c r="C625" s="26" t="s">
        <v>239</v>
      </c>
      <c r="D625" s="26" t="s">
        <v>121</v>
      </c>
      <c r="E625" s="26" t="s">
        <v>17</v>
      </c>
      <c r="F625" s="26" t="s">
        <v>19</v>
      </c>
      <c r="G625" s="27" t="n">
        <v>-10</v>
      </c>
      <c r="H625" s="28" t="n">
        <v>791</v>
      </c>
      <c r="I625" s="28" t="n">
        <v>7910</v>
      </c>
      <c r="J625" s="28" t="n">
        <v>0</v>
      </c>
      <c r="K625" s="28" t="n">
        <v>-3.96</v>
      </c>
      <c r="L625" s="28" t="n">
        <v>-0</v>
      </c>
      <c r="M625" s="6" t="s">
        <f>=I625+J625+K625+L625</f>
      </c>
      <c r="N625" s="26"/>
    </row>
    <row collapsed="false" customFormat="false" customHeight="false" hidden="false" ht="12.1" outlineLevel="0" r="626">
      <c r="A626" s="25" t="n">
        <v>45159.4453125</v>
      </c>
      <c r="B626" s="26" t="s">
        <v>126</v>
      </c>
      <c r="C626" s="26" t="s">
        <v>200</v>
      </c>
      <c r="D626" s="26" t="s">
        <v>121</v>
      </c>
      <c r="E626" s="26" t="s">
        <v>17</v>
      </c>
      <c r="F626" s="26" t="s">
        <v>19</v>
      </c>
      <c r="G626" s="27" t="n">
        <v>-300</v>
      </c>
      <c r="H626" s="28" t="n">
        <v>6.135</v>
      </c>
      <c r="I626" s="28" t="n">
        <v>1840.5</v>
      </c>
      <c r="J626" s="28" t="n">
        <v>0</v>
      </c>
      <c r="K626" s="28" t="n">
        <v>-1.47</v>
      </c>
      <c r="L626" s="28" t="n">
        <v>-0</v>
      </c>
      <c r="M626" s="6" t="s">
        <f>=I626+J626+K626+L626</f>
      </c>
      <c r="N626" s="26"/>
    </row>
    <row collapsed="false" customFormat="false" customHeight="false" hidden="false" ht="12.1" outlineLevel="0" r="627">
      <c r="A627" s="25" t="n">
        <v>45159.448587963</v>
      </c>
      <c r="B627" s="26" t="s">
        <v>137</v>
      </c>
      <c r="C627" s="26" t="s">
        <v>212</v>
      </c>
      <c r="D627" s="26" t="s">
        <v>121</v>
      </c>
      <c r="E627" s="26" t="s">
        <v>17</v>
      </c>
      <c r="F627" s="26" t="s">
        <v>19</v>
      </c>
      <c r="G627" s="27" t="n">
        <v>-1</v>
      </c>
      <c r="H627" s="28" t="n">
        <v>5682.5</v>
      </c>
      <c r="I627" s="28" t="n">
        <v>5682.5</v>
      </c>
      <c r="J627" s="28" t="n">
        <v>0</v>
      </c>
      <c r="K627" s="28" t="n">
        <v>-4.54</v>
      </c>
      <c r="L627" s="28" t="n">
        <v>-0</v>
      </c>
      <c r="M627" s="6" t="s">
        <f>=I627+J627+K627+L627</f>
      </c>
      <c r="N627" s="26"/>
    </row>
    <row collapsed="false" customFormat="false" customHeight="false" hidden="false" ht="12.1" outlineLevel="0" r="628">
      <c r="A628" s="25" t="n">
        <v>45159.449664352</v>
      </c>
      <c r="B628" s="26" t="s">
        <v>150</v>
      </c>
      <c r="C628" s="26" t="s">
        <v>227</v>
      </c>
      <c r="D628" s="26" t="s">
        <v>121</v>
      </c>
      <c r="E628" s="26" t="s">
        <v>17</v>
      </c>
      <c r="F628" s="26" t="s">
        <v>19</v>
      </c>
      <c r="G628" s="27" t="n">
        <v>-40</v>
      </c>
      <c r="H628" s="28" t="n">
        <v>88.26</v>
      </c>
      <c r="I628" s="28" t="n">
        <v>3530.4</v>
      </c>
      <c r="J628" s="28" t="n">
        <v>0</v>
      </c>
      <c r="K628" s="28" t="n">
        <v>-1.77</v>
      </c>
      <c r="L628" s="28" t="n">
        <v>-0</v>
      </c>
      <c r="M628" s="6" t="s">
        <f>=I628+J628+K628+L628</f>
      </c>
      <c r="N628" s="26"/>
    </row>
    <row collapsed="false" customFormat="false" customHeight="false" hidden="false" ht="12.1" outlineLevel="0" r="629">
      <c r="A629" s="25" t="n">
        <v>45159.450914352</v>
      </c>
      <c r="B629" s="26" t="s">
        <v>130</v>
      </c>
      <c r="C629" s="26" t="s">
        <v>205</v>
      </c>
      <c r="D629" s="26" t="s">
        <v>121</v>
      </c>
      <c r="E629" s="26" t="s">
        <v>17</v>
      </c>
      <c r="F629" s="26" t="s">
        <v>19</v>
      </c>
      <c r="G629" s="27" t="n">
        <v>-50</v>
      </c>
      <c r="H629" s="28" t="n">
        <v>51.82</v>
      </c>
      <c r="I629" s="28" t="n">
        <v>2591</v>
      </c>
      <c r="J629" s="28" t="n">
        <v>0</v>
      </c>
      <c r="K629" s="28" t="n">
        <v>-1.3</v>
      </c>
      <c r="L629" s="28" t="n">
        <v>-0</v>
      </c>
      <c r="M629" s="6" t="s">
        <f>=I629+J629+K629+L629</f>
      </c>
      <c r="N629" s="26"/>
    </row>
    <row collapsed="false" customFormat="false" customHeight="false" hidden="false" ht="12.1" outlineLevel="0" r="630">
      <c r="A630" s="25" t="n">
        <v>45159.4521875</v>
      </c>
      <c r="B630" s="26" t="s">
        <v>166</v>
      </c>
      <c r="C630" s="26" t="s">
        <v>243</v>
      </c>
      <c r="D630" s="26" t="s">
        <v>121</v>
      </c>
      <c r="E630" s="26" t="s">
        <v>17</v>
      </c>
      <c r="F630" s="26" t="s">
        <v>19</v>
      </c>
      <c r="G630" s="27" t="n">
        <v>-120</v>
      </c>
      <c r="H630" s="28" t="n">
        <v>78.58</v>
      </c>
      <c r="I630" s="28" t="n">
        <v>9429.6</v>
      </c>
      <c r="J630" s="28" t="n">
        <v>0</v>
      </c>
      <c r="K630" s="28" t="n">
        <v>-4.71</v>
      </c>
      <c r="L630" s="28" t="n">
        <v>-0</v>
      </c>
      <c r="M630" s="6" t="s">
        <f>=I630+J630+K630+L630</f>
      </c>
      <c r="N630" s="26"/>
    </row>
    <row collapsed="false" customFormat="false" customHeight="false" hidden="false" ht="12.1" outlineLevel="0" r="631">
      <c r="A631" s="25" t="n">
        <v>45159.488043981</v>
      </c>
      <c r="B631" s="26" t="s">
        <v>164</v>
      </c>
      <c r="C631" s="26" t="s">
        <v>241</v>
      </c>
      <c r="D631" s="26" t="s">
        <v>121</v>
      </c>
      <c r="E631" s="26" t="s">
        <v>17</v>
      </c>
      <c r="F631" s="26" t="s">
        <v>19</v>
      </c>
      <c r="G631" s="27" t="n">
        <v>-10</v>
      </c>
      <c r="H631" s="28" t="n">
        <v>845.2</v>
      </c>
      <c r="I631" s="28" t="n">
        <v>8452</v>
      </c>
      <c r="J631" s="28" t="n">
        <v>0</v>
      </c>
      <c r="K631" s="28" t="n">
        <v>-4.23</v>
      </c>
      <c r="L631" s="28" t="n">
        <v>-0</v>
      </c>
      <c r="M631" s="6" t="s">
        <f>=I631+J631+K631+L631</f>
      </c>
      <c r="N631" s="26"/>
    </row>
    <row collapsed="false" customFormat="false" customHeight="false" hidden="false" ht="12.1" outlineLevel="0" r="632">
      <c r="A632" s="25" t="n">
        <v>45159.510162037</v>
      </c>
      <c r="B632" s="26" t="s">
        <v>158</v>
      </c>
      <c r="C632" s="26" t="s">
        <v>235</v>
      </c>
      <c r="D632" s="26" t="s">
        <v>121</v>
      </c>
      <c r="E632" s="26" t="s">
        <v>17</v>
      </c>
      <c r="F632" s="26" t="s">
        <v>19</v>
      </c>
      <c r="G632" s="27" t="n">
        <v>-40000</v>
      </c>
      <c r="H632" s="28" t="n">
        <v>0.2548</v>
      </c>
      <c r="I632" s="28" t="n">
        <v>10192</v>
      </c>
      <c r="J632" s="28" t="n">
        <v>0</v>
      </c>
      <c r="K632" s="28" t="n">
        <v>-5.1</v>
      </c>
      <c r="L632" s="28" t="n">
        <v>-0</v>
      </c>
      <c r="M632" s="6" t="s">
        <f>=I632+J632+K632+L632</f>
      </c>
      <c r="N632" s="26"/>
    </row>
    <row collapsed="false" customFormat="false" customHeight="false" hidden="false" ht="12.1" outlineLevel="0" r="633">
      <c r="A633" s="25" t="n">
        <v>45159.540127315</v>
      </c>
      <c r="B633" s="26" t="s">
        <v>132</v>
      </c>
      <c r="C633" s="26" t="s">
        <v>207</v>
      </c>
      <c r="D633" s="26" t="s">
        <v>121</v>
      </c>
      <c r="E633" s="26" t="s">
        <v>17</v>
      </c>
      <c r="F633" s="26" t="s">
        <v>19</v>
      </c>
      <c r="G633" s="27" t="n">
        <v>-20</v>
      </c>
      <c r="H633" s="28" t="n">
        <v>538</v>
      </c>
      <c r="I633" s="28" t="n">
        <v>10760</v>
      </c>
      <c r="J633" s="28" t="n">
        <v>0</v>
      </c>
      <c r="K633" s="28" t="n">
        <v>-5.38</v>
      </c>
      <c r="L633" s="28" t="n">
        <v>-0</v>
      </c>
      <c r="M633" s="6" t="s">
        <f>=I633+J633+K633+L633</f>
      </c>
      <c r="N633" s="26"/>
    </row>
    <row collapsed="false" customFormat="false" customHeight="false" hidden="false" ht="12.1" outlineLevel="0" r="634">
      <c r="A634" s="20" t="n">
        <v>45159.668240741</v>
      </c>
      <c r="B634" s="16" t="s">
        <v>157</v>
      </c>
      <c r="C634" s="16" t="s">
        <v>234</v>
      </c>
      <c r="D634" s="16" t="s">
        <v>120</v>
      </c>
      <c r="E634" s="16" t="s">
        <v>17</v>
      </c>
      <c r="F634" s="16" t="s">
        <v>19</v>
      </c>
      <c r="G634" s="7" t="n">
        <v>8000</v>
      </c>
      <c r="H634" s="6" t="n">
        <v>0.8218</v>
      </c>
      <c r="I634" s="6" t="n">
        <v>-6574.4</v>
      </c>
      <c r="J634" s="6" t="n">
        <v>-0</v>
      </c>
      <c r="K634" s="6" t="n">
        <v>-3.29</v>
      </c>
      <c r="L634" s="6" t="n">
        <v>-0</v>
      </c>
      <c r="M634" s="6" t="s">
        <f>=I634+J634+K634+L634</f>
      </c>
      <c r="N634" s="16"/>
    </row>
    <row collapsed="false" customFormat="false" customHeight="false" hidden="false" ht="12.1" outlineLevel="0" r="635">
      <c r="A635" s="25" t="n">
        <v>45159.682708333</v>
      </c>
      <c r="B635" s="26" t="s">
        <v>129</v>
      </c>
      <c r="C635" s="26" t="s">
        <v>204</v>
      </c>
      <c r="D635" s="26" t="s">
        <v>121</v>
      </c>
      <c r="E635" s="26" t="s">
        <v>17</v>
      </c>
      <c r="F635" s="26" t="s">
        <v>19</v>
      </c>
      <c r="G635" s="27" t="n">
        <v>-100</v>
      </c>
      <c r="H635" s="28" t="n">
        <v>41.98</v>
      </c>
      <c r="I635" s="28" t="n">
        <v>4198</v>
      </c>
      <c r="J635" s="28" t="n">
        <v>0</v>
      </c>
      <c r="K635" s="28" t="n">
        <v>-2.1</v>
      </c>
      <c r="L635" s="28" t="n">
        <v>-0</v>
      </c>
      <c r="M635" s="6" t="s">
        <f>=I635+J635+K635+L635</f>
      </c>
      <c r="N635" s="26"/>
    </row>
    <row collapsed="false" customFormat="false" customHeight="false" hidden="false" ht="12.1" outlineLevel="0" r="636">
      <c r="A636" s="25" t="n">
        <v>45160.55306713</v>
      </c>
      <c r="B636" s="26" t="s">
        <v>166</v>
      </c>
      <c r="C636" s="26" t="s">
        <v>243</v>
      </c>
      <c r="D636" s="26" t="s">
        <v>121</v>
      </c>
      <c r="E636" s="26" t="s">
        <v>17</v>
      </c>
      <c r="F636" s="26" t="s">
        <v>19</v>
      </c>
      <c r="G636" s="27" t="n">
        <v>-110</v>
      </c>
      <c r="H636" s="28" t="n">
        <v>81.236363636364</v>
      </c>
      <c r="I636" s="28" t="n">
        <v>8936</v>
      </c>
      <c r="J636" s="28" t="n">
        <v>0</v>
      </c>
      <c r="K636" s="28" t="n">
        <v>-4.47</v>
      </c>
      <c r="L636" s="28" t="n">
        <v>-0</v>
      </c>
      <c r="M636" s="6" t="s">
        <f>=I636+J636+K636+L636</f>
      </c>
      <c r="N636" s="26"/>
    </row>
    <row collapsed="false" customFormat="false" customHeight="false" hidden="false" ht="12.1" outlineLevel="0" r="637">
      <c r="A637" s="20" t="n">
        <v>45160.582962963</v>
      </c>
      <c r="B637" s="16" t="s">
        <v>166</v>
      </c>
      <c r="C637" s="16" t="s">
        <v>243</v>
      </c>
      <c r="D637" s="16" t="s">
        <v>120</v>
      </c>
      <c r="E637" s="16" t="s">
        <v>17</v>
      </c>
      <c r="F637" s="16" t="s">
        <v>19</v>
      </c>
      <c r="G637" s="7" t="n">
        <v>50</v>
      </c>
      <c r="H637" s="6" t="n">
        <v>80.7</v>
      </c>
      <c r="I637" s="6" t="n">
        <v>-4035</v>
      </c>
      <c r="J637" s="6" t="n">
        <v>-0</v>
      </c>
      <c r="K637" s="6" t="n">
        <v>-2.02</v>
      </c>
      <c r="L637" s="6" t="n">
        <v>-0</v>
      </c>
      <c r="M637" s="6" t="s">
        <f>=I637+J637+K637+L637</f>
      </c>
      <c r="N637" s="16"/>
    </row>
    <row collapsed="false" customFormat="false" customHeight="false" hidden="false" ht="12.1" outlineLevel="0" r="638">
      <c r="A638" s="20" t="n">
        <v>45160.627476852</v>
      </c>
      <c r="B638" s="16" t="s">
        <v>168</v>
      </c>
      <c r="C638" s="16" t="s">
        <v>245</v>
      </c>
      <c r="D638" s="16" t="s">
        <v>120</v>
      </c>
      <c r="E638" s="16" t="s">
        <v>17</v>
      </c>
      <c r="F638" s="16" t="s">
        <v>19</v>
      </c>
      <c r="G638" s="7" t="n">
        <v>150</v>
      </c>
      <c r="H638" s="6" t="n">
        <v>32.41</v>
      </c>
      <c r="I638" s="6" t="n">
        <v>-4861.5</v>
      </c>
      <c r="J638" s="6" t="n">
        <v>-0</v>
      </c>
      <c r="K638" s="6" t="n">
        <v>-2.43</v>
      </c>
      <c r="L638" s="6" t="n">
        <v>-0</v>
      </c>
      <c r="M638" s="6" t="s">
        <f>=I638+J638+K638+L638</f>
      </c>
      <c r="N638" s="16"/>
    </row>
    <row collapsed="false" customFormat="false" customHeight="false" hidden="false" ht="12.1" outlineLevel="0" r="639">
      <c r="A639" s="25" t="n">
        <v>45161.418935185</v>
      </c>
      <c r="B639" s="26" t="s">
        <v>158</v>
      </c>
      <c r="C639" s="26" t="s">
        <v>235</v>
      </c>
      <c r="D639" s="26" t="s">
        <v>121</v>
      </c>
      <c r="E639" s="26" t="s">
        <v>17</v>
      </c>
      <c r="F639" s="26" t="s">
        <v>19</v>
      </c>
      <c r="G639" s="27" t="n">
        <v>-40000</v>
      </c>
      <c r="H639" s="28" t="n">
        <v>0.281</v>
      </c>
      <c r="I639" s="28" t="n">
        <v>11240</v>
      </c>
      <c r="J639" s="28" t="n">
        <v>0</v>
      </c>
      <c r="K639" s="28" t="n">
        <v>-5.62</v>
      </c>
      <c r="L639" s="28" t="n">
        <v>-0</v>
      </c>
      <c r="M639" s="6" t="s">
        <f>=I639+J639+K639+L639</f>
      </c>
      <c r="N639" s="26"/>
    </row>
    <row collapsed="false" customFormat="false" customHeight="false" hidden="false" ht="12.1" outlineLevel="0" r="640">
      <c r="A640" s="25" t="n">
        <v>45161.42</v>
      </c>
      <c r="B640" s="26" t="s">
        <v>166</v>
      </c>
      <c r="C640" s="26" t="s">
        <v>243</v>
      </c>
      <c r="D640" s="26" t="s">
        <v>121</v>
      </c>
      <c r="E640" s="26" t="s">
        <v>17</v>
      </c>
      <c r="F640" s="26" t="s">
        <v>19</v>
      </c>
      <c r="G640" s="27" t="n">
        <v>-100</v>
      </c>
      <c r="H640" s="28" t="n">
        <v>84.105</v>
      </c>
      <c r="I640" s="28" t="n">
        <v>8410.5</v>
      </c>
      <c r="J640" s="28" t="n">
        <v>0</v>
      </c>
      <c r="K640" s="28" t="n">
        <v>-4.2</v>
      </c>
      <c r="L640" s="28" t="n">
        <v>-0</v>
      </c>
      <c r="M640" s="6" t="s">
        <f>=I640+J640+K640+L640</f>
      </c>
      <c r="N640" s="26"/>
    </row>
    <row collapsed="false" customFormat="false" customHeight="false" hidden="false" ht="12.1" outlineLevel="0" r="641">
      <c r="A641" s="25" t="n">
        <v>45161.428472222</v>
      </c>
      <c r="B641" s="26" t="s">
        <v>157</v>
      </c>
      <c r="C641" s="26" t="s">
        <v>234</v>
      </c>
      <c r="D641" s="26" t="s">
        <v>121</v>
      </c>
      <c r="E641" s="26" t="s">
        <v>17</v>
      </c>
      <c r="F641" s="26" t="s">
        <v>19</v>
      </c>
      <c r="G641" s="27" t="n">
        <v>-15000</v>
      </c>
      <c r="H641" s="28" t="n">
        <v>0.83671333333333</v>
      </c>
      <c r="I641" s="28" t="n">
        <v>12550.7</v>
      </c>
      <c r="J641" s="28" t="n">
        <v>0</v>
      </c>
      <c r="K641" s="28" t="n">
        <v>-6.27</v>
      </c>
      <c r="L641" s="28" t="n">
        <v>-0</v>
      </c>
      <c r="M641" s="6" t="s">
        <f>=I641+J641+K641+L641</f>
      </c>
      <c r="N641" s="26"/>
    </row>
    <row collapsed="false" customFormat="false" customHeight="false" hidden="false" ht="12.1" outlineLevel="0" r="642">
      <c r="A642" s="25" t="n">
        <v>45161.43994213</v>
      </c>
      <c r="B642" s="26" t="s">
        <v>168</v>
      </c>
      <c r="C642" s="26" t="s">
        <v>245</v>
      </c>
      <c r="D642" s="26" t="s">
        <v>121</v>
      </c>
      <c r="E642" s="26" t="s">
        <v>17</v>
      </c>
      <c r="F642" s="26" t="s">
        <v>19</v>
      </c>
      <c r="G642" s="27" t="n">
        <v>-150</v>
      </c>
      <c r="H642" s="28" t="n">
        <v>33.13</v>
      </c>
      <c r="I642" s="28" t="n">
        <v>4969.5</v>
      </c>
      <c r="J642" s="28" t="n">
        <v>0</v>
      </c>
      <c r="K642" s="28" t="n">
        <v>-2.49</v>
      </c>
      <c r="L642" s="28" t="n">
        <v>-0</v>
      </c>
      <c r="M642" s="6" t="s">
        <f>=I642+J642+K642+L642</f>
      </c>
      <c r="N642" s="26"/>
    </row>
    <row collapsed="false" customFormat="false" customHeight="false" hidden="false" ht="12.1" outlineLevel="0" r="643">
      <c r="A643" s="25" t="n">
        <v>45161.446226852</v>
      </c>
      <c r="B643" s="26" t="s">
        <v>164</v>
      </c>
      <c r="C643" s="26" t="s">
        <v>241</v>
      </c>
      <c r="D643" s="26" t="s">
        <v>121</v>
      </c>
      <c r="E643" s="26" t="s">
        <v>17</v>
      </c>
      <c r="F643" s="26" t="s">
        <v>19</v>
      </c>
      <c r="G643" s="27" t="n">
        <v>-5</v>
      </c>
      <c r="H643" s="28" t="n">
        <v>859</v>
      </c>
      <c r="I643" s="28" t="n">
        <v>4295</v>
      </c>
      <c r="J643" s="28" t="n">
        <v>0</v>
      </c>
      <c r="K643" s="28" t="n">
        <v>-2.15</v>
      </c>
      <c r="L643" s="28" t="n">
        <v>-0</v>
      </c>
      <c r="M643" s="6" t="s">
        <f>=I643+J643+K643+L643</f>
      </c>
      <c r="N643" s="26"/>
    </row>
    <row collapsed="false" customFormat="false" customHeight="false" hidden="false" ht="12.1" outlineLevel="0" r="644">
      <c r="A644" s="20" t="n">
        <v>45161.475</v>
      </c>
      <c r="B644" s="16" t="s">
        <v>157</v>
      </c>
      <c r="C644" s="16" t="s">
        <v>234</v>
      </c>
      <c r="D644" s="16" t="s">
        <v>120</v>
      </c>
      <c r="E644" s="16" t="s">
        <v>17</v>
      </c>
      <c r="F644" s="16" t="s">
        <v>19</v>
      </c>
      <c r="G644" s="7" t="n">
        <v>15000</v>
      </c>
      <c r="H644" s="6" t="n">
        <v>0.8245</v>
      </c>
      <c r="I644" s="6" t="n">
        <v>-12367.5</v>
      </c>
      <c r="J644" s="6" t="n">
        <v>-0</v>
      </c>
      <c r="K644" s="6" t="n">
        <v>-6.19</v>
      </c>
      <c r="L644" s="6" t="n">
        <v>-0</v>
      </c>
      <c r="M644" s="6" t="s">
        <f>=I644+J644+K644+L644</f>
      </c>
      <c r="N644" s="16"/>
    </row>
    <row collapsed="false" customFormat="false" customHeight="false" hidden="false" ht="12.1" outlineLevel="0" r="645">
      <c r="A645" s="20" t="n">
        <v>45161.480798611</v>
      </c>
      <c r="B645" s="16" t="s">
        <v>166</v>
      </c>
      <c r="C645" s="16" t="s">
        <v>243</v>
      </c>
      <c r="D645" s="16" t="s">
        <v>120</v>
      </c>
      <c r="E645" s="16" t="s">
        <v>17</v>
      </c>
      <c r="F645" s="16" t="s">
        <v>19</v>
      </c>
      <c r="G645" s="7" t="n">
        <v>100</v>
      </c>
      <c r="H645" s="6" t="n">
        <v>83.6</v>
      </c>
      <c r="I645" s="6" t="n">
        <v>-8360</v>
      </c>
      <c r="J645" s="6" t="n">
        <v>-0</v>
      </c>
      <c r="K645" s="6" t="n">
        <v>-4.18</v>
      </c>
      <c r="L645" s="6" t="n">
        <v>-0</v>
      </c>
      <c r="M645" s="6" t="s">
        <f>=I645+J645+K645+L645</f>
      </c>
      <c r="N645" s="16"/>
    </row>
    <row collapsed="false" customFormat="false" customHeight="false" hidden="false" ht="12.1" outlineLevel="0" r="646">
      <c r="A646" s="25" t="n">
        <v>45161.493645833</v>
      </c>
      <c r="B646" s="26" t="s">
        <v>167</v>
      </c>
      <c r="C646" s="26" t="s">
        <v>244</v>
      </c>
      <c r="D646" s="26" t="s">
        <v>121</v>
      </c>
      <c r="E646" s="26" t="s">
        <v>17</v>
      </c>
      <c r="F646" s="26" t="s">
        <v>19</v>
      </c>
      <c r="G646" s="27" t="n">
        <v>-4</v>
      </c>
      <c r="H646" s="28" t="n">
        <v>3619.5</v>
      </c>
      <c r="I646" s="28" t="n">
        <v>14478</v>
      </c>
      <c r="J646" s="28" t="n">
        <v>0</v>
      </c>
      <c r="K646" s="28" t="n">
        <v>-7.24</v>
      </c>
      <c r="L646" s="28" t="n">
        <v>-0</v>
      </c>
      <c r="M646" s="6" t="s">
        <f>=I646+J646+K646+L646</f>
      </c>
      <c r="N646" s="26"/>
    </row>
    <row collapsed="false" customFormat="false" customHeight="false" hidden="false" ht="12.1" outlineLevel="0" r="647">
      <c r="A647" s="25" t="n">
        <v>45161.497928241</v>
      </c>
      <c r="B647" s="26" t="s">
        <v>130</v>
      </c>
      <c r="C647" s="26" t="s">
        <v>205</v>
      </c>
      <c r="D647" s="26" t="s">
        <v>121</v>
      </c>
      <c r="E647" s="26" t="s">
        <v>17</v>
      </c>
      <c r="F647" s="26" t="s">
        <v>19</v>
      </c>
      <c r="G647" s="27" t="n">
        <v>-200</v>
      </c>
      <c r="H647" s="28" t="n">
        <v>53.45</v>
      </c>
      <c r="I647" s="28" t="n">
        <v>10690</v>
      </c>
      <c r="J647" s="28" t="n">
        <v>0</v>
      </c>
      <c r="K647" s="28" t="n">
        <v>-5.35</v>
      </c>
      <c r="L647" s="28" t="n">
        <v>-0</v>
      </c>
      <c r="M647" s="6" t="s">
        <f>=I647+J647+K647+L647</f>
      </c>
      <c r="N647" s="26"/>
    </row>
    <row collapsed="false" customFormat="false" customHeight="false" hidden="false" ht="12.1" outlineLevel="0" r="648">
      <c r="A648" s="20" t="n">
        <v>45161.517719907</v>
      </c>
      <c r="B648" s="16" t="s">
        <v>167</v>
      </c>
      <c r="C648" s="16" t="s">
        <v>244</v>
      </c>
      <c r="D648" s="16" t="s">
        <v>120</v>
      </c>
      <c r="E648" s="16" t="s">
        <v>17</v>
      </c>
      <c r="F648" s="16" t="s">
        <v>19</v>
      </c>
      <c r="G648" s="7" t="n">
        <v>2</v>
      </c>
      <c r="H648" s="6" t="n">
        <v>3601</v>
      </c>
      <c r="I648" s="6" t="n">
        <v>-7202</v>
      </c>
      <c r="J648" s="6" t="n">
        <v>-0</v>
      </c>
      <c r="K648" s="6" t="n">
        <v>-3.6</v>
      </c>
      <c r="L648" s="6" t="n">
        <v>-0</v>
      </c>
      <c r="M648" s="6" t="s">
        <f>=I648+J648+K648+L648</f>
      </c>
      <c r="N648" s="16"/>
    </row>
    <row collapsed="false" customFormat="false" customHeight="false" hidden="false" ht="12.1" outlineLevel="0" r="649">
      <c r="A649" s="25" t="n">
        <v>45161.53474537</v>
      </c>
      <c r="B649" s="26" t="s">
        <v>144</v>
      </c>
      <c r="C649" s="26" t="s">
        <v>221</v>
      </c>
      <c r="D649" s="26" t="s">
        <v>121</v>
      </c>
      <c r="E649" s="26" t="s">
        <v>17</v>
      </c>
      <c r="F649" s="26" t="s">
        <v>19</v>
      </c>
      <c r="G649" s="27" t="n">
        <v>-3000</v>
      </c>
      <c r="H649" s="28" t="n">
        <v>2.18</v>
      </c>
      <c r="I649" s="28" t="n">
        <v>6540</v>
      </c>
      <c r="J649" s="28" t="n">
        <v>0</v>
      </c>
      <c r="K649" s="28" t="n">
        <v>-3.27</v>
      </c>
      <c r="L649" s="28" t="n">
        <v>-0</v>
      </c>
      <c r="M649" s="6" t="s">
        <f>=I649+J649+K649+L649</f>
      </c>
      <c r="N649" s="26"/>
    </row>
    <row collapsed="false" customFormat="false" customHeight="false" hidden="false" ht="12.1" outlineLevel="0" r="650">
      <c r="A650" s="20" t="n">
        <v>45161.598206019</v>
      </c>
      <c r="B650" s="16" t="s">
        <v>168</v>
      </c>
      <c r="C650" s="16" t="s">
        <v>245</v>
      </c>
      <c r="D650" s="16" t="s">
        <v>120</v>
      </c>
      <c r="E650" s="16" t="s">
        <v>17</v>
      </c>
      <c r="F650" s="16" t="s">
        <v>19</v>
      </c>
      <c r="G650" s="7" t="n">
        <v>200</v>
      </c>
      <c r="H650" s="6" t="n">
        <v>32.49</v>
      </c>
      <c r="I650" s="6" t="n">
        <v>-6498</v>
      </c>
      <c r="J650" s="6" t="n">
        <v>-0</v>
      </c>
      <c r="K650" s="6" t="n">
        <v>-3.25</v>
      </c>
      <c r="L650" s="6" t="n">
        <v>-0</v>
      </c>
      <c r="M650" s="6" t="s">
        <f>=I650+J650+K650+L650</f>
      </c>
      <c r="N650" s="16"/>
    </row>
    <row collapsed="false" customFormat="false" customHeight="false" hidden="false" ht="12.1" outlineLevel="0" r="651">
      <c r="A651" s="20" t="n">
        <v>45161.599652778</v>
      </c>
      <c r="B651" s="16" t="s">
        <v>146</v>
      </c>
      <c r="C651" s="16" t="s">
        <v>223</v>
      </c>
      <c r="D651" s="16" t="s">
        <v>120</v>
      </c>
      <c r="E651" s="16" t="s">
        <v>17</v>
      </c>
      <c r="F651" s="16" t="s">
        <v>19</v>
      </c>
      <c r="G651" s="7" t="n">
        <v>10</v>
      </c>
      <c r="H651" s="6" t="n">
        <v>790</v>
      </c>
      <c r="I651" s="6" t="n">
        <v>-7900</v>
      </c>
      <c r="J651" s="6" t="n">
        <v>-0</v>
      </c>
      <c r="K651" s="6" t="n">
        <v>-3.95</v>
      </c>
      <c r="L651" s="6" t="n">
        <v>-0</v>
      </c>
      <c r="M651" s="6" t="s">
        <f>=I651+J651+K651+L651</f>
      </c>
      <c r="N651" s="16"/>
    </row>
    <row collapsed="false" customFormat="false" customHeight="false" hidden="false" ht="12.1" outlineLevel="0" r="652">
      <c r="A652" s="20" t="n">
        <v>45161.654282407</v>
      </c>
      <c r="B652" s="16" t="s">
        <v>154</v>
      </c>
      <c r="C652" s="16" t="s">
        <v>231</v>
      </c>
      <c r="D652" s="16" t="s">
        <v>120</v>
      </c>
      <c r="E652" s="16" t="s">
        <v>17</v>
      </c>
      <c r="F652" s="16" t="s">
        <v>19</v>
      </c>
      <c r="G652" s="7" t="n">
        <v>500</v>
      </c>
      <c r="H652" s="6" t="n">
        <v>17.72</v>
      </c>
      <c r="I652" s="6" t="n">
        <v>-8860</v>
      </c>
      <c r="J652" s="6" t="n">
        <v>-0</v>
      </c>
      <c r="K652" s="6" t="n">
        <v>-4.43</v>
      </c>
      <c r="L652" s="6" t="n">
        <v>-0</v>
      </c>
      <c r="M652" s="6" t="s">
        <f>=I652+J652+K652+L652</f>
      </c>
      <c r="N652" s="16"/>
    </row>
    <row collapsed="false" customFormat="false" customHeight="false" hidden="false" ht="12.1" outlineLevel="0" r="653">
      <c r="A653" s="20" t="n">
        <v>45161.853368056</v>
      </c>
      <c r="B653" s="16" t="s">
        <v>126</v>
      </c>
      <c r="C653" s="16" t="s">
        <v>200</v>
      </c>
      <c r="D653" s="16" t="s">
        <v>120</v>
      </c>
      <c r="E653" s="16" t="s">
        <v>17</v>
      </c>
      <c r="F653" s="16" t="s">
        <v>19</v>
      </c>
      <c r="G653" s="7" t="n">
        <v>300</v>
      </c>
      <c r="H653" s="6" t="n">
        <v>5.991</v>
      </c>
      <c r="I653" s="6" t="n">
        <v>-1797.3</v>
      </c>
      <c r="J653" s="6" t="n">
        <v>-0</v>
      </c>
      <c r="K653" s="6" t="n">
        <v>-0.9</v>
      </c>
      <c r="L653" s="6" t="n">
        <v>-0</v>
      </c>
      <c r="M653" s="6" t="s">
        <f>=I653+J653+K653+L653</f>
      </c>
      <c r="N653" s="16"/>
    </row>
    <row collapsed="false" customFormat="false" customHeight="false" hidden="false" ht="12.1" outlineLevel="0" r="654">
      <c r="A654" s="20" t="n">
        <v>45162.425694444</v>
      </c>
      <c r="B654" s="16" t="s">
        <v>129</v>
      </c>
      <c r="C654" s="16" t="s">
        <v>204</v>
      </c>
      <c r="D654" s="16" t="s">
        <v>120</v>
      </c>
      <c r="E654" s="16" t="s">
        <v>17</v>
      </c>
      <c r="F654" s="16" t="s">
        <v>19</v>
      </c>
      <c r="G654" s="7" t="n">
        <v>150</v>
      </c>
      <c r="H654" s="6" t="n">
        <v>40.96</v>
      </c>
      <c r="I654" s="6" t="n">
        <v>-6144</v>
      </c>
      <c r="J654" s="6" t="n">
        <v>-0</v>
      </c>
      <c r="K654" s="6" t="n">
        <v>-3.07</v>
      </c>
      <c r="L654" s="6" t="n">
        <v>-0</v>
      </c>
      <c r="M654" s="6" t="s">
        <f>=I654+J654+K654+L654</f>
      </c>
      <c r="N654" s="16"/>
    </row>
    <row collapsed="false" customFormat="false" customHeight="false" hidden="false" ht="12.1" outlineLevel="0" r="655">
      <c r="A655" s="20" t="n">
        <v>45162.429421296</v>
      </c>
      <c r="B655" s="16" t="s">
        <v>162</v>
      </c>
      <c r="C655" s="16" t="s">
        <v>239</v>
      </c>
      <c r="D655" s="16" t="s">
        <v>120</v>
      </c>
      <c r="E655" s="16" t="s">
        <v>17</v>
      </c>
      <c r="F655" s="16" t="s">
        <v>19</v>
      </c>
      <c r="G655" s="7" t="n">
        <v>6</v>
      </c>
      <c r="H655" s="6" t="n">
        <v>779</v>
      </c>
      <c r="I655" s="6" t="n">
        <v>-4674</v>
      </c>
      <c r="J655" s="6" t="n">
        <v>-0</v>
      </c>
      <c r="K655" s="6" t="n">
        <v>-2.34</v>
      </c>
      <c r="L655" s="6" t="n">
        <v>-0</v>
      </c>
      <c r="M655" s="6" t="s">
        <f>=I655+J655+K655+L655</f>
      </c>
      <c r="N655" s="16"/>
    </row>
    <row collapsed="false" customFormat="false" customHeight="false" hidden="false" ht="12.1" outlineLevel="0" r="656">
      <c r="A656" s="20" t="n">
        <v>45162.440775463</v>
      </c>
      <c r="B656" s="16" t="s">
        <v>145</v>
      </c>
      <c r="C656" s="16" t="s">
        <v>222</v>
      </c>
      <c r="D656" s="16" t="s">
        <v>120</v>
      </c>
      <c r="E656" s="16" t="s">
        <v>17</v>
      </c>
      <c r="F656" s="16" t="s">
        <v>19</v>
      </c>
      <c r="G656" s="7" t="n">
        <v>30</v>
      </c>
      <c r="H656" s="6" t="n">
        <v>210.82</v>
      </c>
      <c r="I656" s="6" t="n">
        <v>-6324.6</v>
      </c>
      <c r="J656" s="6" t="n">
        <v>-0</v>
      </c>
      <c r="K656" s="6" t="n">
        <v>-3.16</v>
      </c>
      <c r="L656" s="6" t="n">
        <v>-0</v>
      </c>
      <c r="M656" s="6" t="s">
        <f>=I656+J656+K656+L656</f>
      </c>
      <c r="N656" s="16"/>
    </row>
    <row collapsed="false" customFormat="false" customHeight="false" hidden="false" ht="12.1" outlineLevel="0" r="657">
      <c r="A657" s="20" t="n">
        <v>45162.441643519</v>
      </c>
      <c r="B657" s="16" t="s">
        <v>150</v>
      </c>
      <c r="C657" s="16" t="s">
        <v>227</v>
      </c>
      <c r="D657" s="16" t="s">
        <v>120</v>
      </c>
      <c r="E657" s="16" t="s">
        <v>17</v>
      </c>
      <c r="F657" s="16" t="s">
        <v>19</v>
      </c>
      <c r="G657" s="7" t="n">
        <v>40</v>
      </c>
      <c r="H657" s="6" t="n">
        <v>86.26</v>
      </c>
      <c r="I657" s="6" t="n">
        <v>-3450.4</v>
      </c>
      <c r="J657" s="6" t="n">
        <v>-0</v>
      </c>
      <c r="K657" s="6" t="n">
        <v>-1.73</v>
      </c>
      <c r="L657" s="6" t="n">
        <v>-0</v>
      </c>
      <c r="M657" s="6" t="s">
        <f>=I657+J657+K657+L657</f>
      </c>
      <c r="N657" s="16"/>
    </row>
    <row collapsed="false" customFormat="false" customHeight="false" hidden="false" ht="12.1" outlineLevel="0" r="658">
      <c r="A658" s="25" t="n">
        <v>45162.55619213</v>
      </c>
      <c r="B658" s="26" t="s">
        <v>146</v>
      </c>
      <c r="C658" s="26" t="s">
        <v>223</v>
      </c>
      <c r="D658" s="26" t="s">
        <v>121</v>
      </c>
      <c r="E658" s="26" t="s">
        <v>17</v>
      </c>
      <c r="F658" s="26" t="s">
        <v>19</v>
      </c>
      <c r="G658" s="27" t="n">
        <v>-10</v>
      </c>
      <c r="H658" s="28" t="n">
        <v>804</v>
      </c>
      <c r="I658" s="28" t="n">
        <v>8040</v>
      </c>
      <c r="J658" s="28" t="n">
        <v>0</v>
      </c>
      <c r="K658" s="28" t="n">
        <v>-4.02</v>
      </c>
      <c r="L658" s="28" t="n">
        <v>-0</v>
      </c>
      <c r="M658" s="6" t="s">
        <f>=I658+J658+K658+L658</f>
      </c>
      <c r="N658" s="26"/>
    </row>
    <row collapsed="false" customFormat="false" customHeight="false" hidden="false" ht="12.1" outlineLevel="0" r="659">
      <c r="A659" s="25" t="n">
        <v>45166.430520833</v>
      </c>
      <c r="B659" s="26" t="s">
        <v>145</v>
      </c>
      <c r="C659" s="26" t="s">
        <v>222</v>
      </c>
      <c r="D659" s="26" t="s">
        <v>121</v>
      </c>
      <c r="E659" s="26" t="s">
        <v>17</v>
      </c>
      <c r="F659" s="26" t="s">
        <v>19</v>
      </c>
      <c r="G659" s="27" t="n">
        <v>-30</v>
      </c>
      <c r="H659" s="28" t="n">
        <v>214.305</v>
      </c>
      <c r="I659" s="28" t="n">
        <v>6429.15</v>
      </c>
      <c r="J659" s="28" t="n">
        <v>0</v>
      </c>
      <c r="K659" s="28" t="n">
        <v>-3.21</v>
      </c>
      <c r="L659" s="28" t="n">
        <v>-0</v>
      </c>
      <c r="M659" s="6" t="s">
        <f>=I659+J659+K659+L659</f>
      </c>
      <c r="N659" s="26"/>
    </row>
    <row collapsed="false" customFormat="false" customHeight="false" hidden="false" ht="12.1" outlineLevel="0" r="660">
      <c r="A660" s="25" t="n">
        <v>45166.435081019</v>
      </c>
      <c r="B660" s="26" t="s">
        <v>162</v>
      </c>
      <c r="C660" s="26" t="s">
        <v>239</v>
      </c>
      <c r="D660" s="26" t="s">
        <v>121</v>
      </c>
      <c r="E660" s="26" t="s">
        <v>17</v>
      </c>
      <c r="F660" s="26" t="s">
        <v>19</v>
      </c>
      <c r="G660" s="27" t="n">
        <v>-6</v>
      </c>
      <c r="H660" s="28" t="n">
        <v>795</v>
      </c>
      <c r="I660" s="28" t="n">
        <v>4770</v>
      </c>
      <c r="J660" s="28" t="n">
        <v>0</v>
      </c>
      <c r="K660" s="28" t="n">
        <v>-2.39</v>
      </c>
      <c r="L660" s="28" t="n">
        <v>-0</v>
      </c>
      <c r="M660" s="6" t="s">
        <f>=I660+J660+K660+L660</f>
      </c>
      <c r="N660" s="26"/>
    </row>
    <row collapsed="false" customFormat="false" customHeight="false" hidden="false" ht="12.1" outlineLevel="0" r="661">
      <c r="A661" s="25" t="n">
        <v>45166.486215278</v>
      </c>
      <c r="B661" s="26" t="s">
        <v>141</v>
      </c>
      <c r="C661" s="26" t="s">
        <v>217</v>
      </c>
      <c r="D661" s="26" t="s">
        <v>121</v>
      </c>
      <c r="E661" s="26" t="s">
        <v>17</v>
      </c>
      <c r="F661" s="26" t="s">
        <v>19</v>
      </c>
      <c r="G661" s="27" t="n">
        <v>-1</v>
      </c>
      <c r="H661" s="28" t="n">
        <v>16506</v>
      </c>
      <c r="I661" s="28" t="n">
        <v>16506</v>
      </c>
      <c r="J661" s="28" t="n">
        <v>0</v>
      </c>
      <c r="K661" s="28" t="n">
        <v>-8.25</v>
      </c>
      <c r="L661" s="28" t="n">
        <v>-0</v>
      </c>
      <c r="M661" s="6" t="s">
        <f>=I661+J661+K661+L661</f>
      </c>
      <c r="N661" s="26"/>
    </row>
    <row collapsed="false" customFormat="false" customHeight="false" hidden="false" ht="12.1" outlineLevel="0" r="662">
      <c r="A662" s="25" t="n">
        <v>45166.489664352</v>
      </c>
      <c r="B662" s="26" t="s">
        <v>129</v>
      </c>
      <c r="C662" s="26" t="s">
        <v>204</v>
      </c>
      <c r="D662" s="26" t="s">
        <v>121</v>
      </c>
      <c r="E662" s="26" t="s">
        <v>17</v>
      </c>
      <c r="F662" s="26" t="s">
        <v>19</v>
      </c>
      <c r="G662" s="27" t="n">
        <v>-150</v>
      </c>
      <c r="H662" s="28" t="n">
        <v>41.64</v>
      </c>
      <c r="I662" s="28" t="n">
        <v>6246</v>
      </c>
      <c r="J662" s="28" t="n">
        <v>0</v>
      </c>
      <c r="K662" s="28" t="n">
        <v>-3.12</v>
      </c>
      <c r="L662" s="28" t="n">
        <v>-0</v>
      </c>
      <c r="M662" s="6" t="s">
        <f>=I662+J662+K662+L662</f>
      </c>
      <c r="N662" s="26"/>
    </row>
    <row collapsed="false" customFormat="false" customHeight="false" hidden="false" ht="12.1" outlineLevel="0" r="663">
      <c r="A663" s="20" t="n">
        <v>45166.515081019</v>
      </c>
      <c r="B663" s="16" t="s">
        <v>159</v>
      </c>
      <c r="C663" s="16" t="s">
        <v>236</v>
      </c>
      <c r="D663" s="16" t="s">
        <v>120</v>
      </c>
      <c r="E663" s="16" t="s">
        <v>17</v>
      </c>
      <c r="F663" s="16" t="s">
        <v>19</v>
      </c>
      <c r="G663" s="7" t="n">
        <v>50</v>
      </c>
      <c r="H663" s="6" t="n">
        <v>113.42</v>
      </c>
      <c r="I663" s="6" t="n">
        <v>-5671</v>
      </c>
      <c r="J663" s="6" t="n">
        <v>-0</v>
      </c>
      <c r="K663" s="6" t="n">
        <v>-2.84</v>
      </c>
      <c r="L663" s="6" t="n">
        <v>-0</v>
      </c>
      <c r="M663" s="6" t="s">
        <f>=I663+J663+K663+L663</f>
      </c>
      <c r="N663" s="16"/>
    </row>
    <row collapsed="false" customFormat="false" customHeight="false" hidden="false" ht="12.1" outlineLevel="0" r="664">
      <c r="A664" s="25" t="n">
        <v>45166.518703704</v>
      </c>
      <c r="B664" s="26" t="s">
        <v>151</v>
      </c>
      <c r="C664" s="26" t="s">
        <v>228</v>
      </c>
      <c r="D664" s="26" t="s">
        <v>121</v>
      </c>
      <c r="E664" s="26" t="s">
        <v>17</v>
      </c>
      <c r="F664" s="26" t="s">
        <v>19</v>
      </c>
      <c r="G664" s="27" t="n">
        <v>-15000</v>
      </c>
      <c r="H664" s="28" t="n">
        <v>0.90543333333333</v>
      </c>
      <c r="I664" s="28" t="n">
        <v>13581.5</v>
      </c>
      <c r="J664" s="28" t="n">
        <v>0</v>
      </c>
      <c r="K664" s="28" t="n">
        <v>-6.79</v>
      </c>
      <c r="L664" s="28" t="n">
        <v>-0</v>
      </c>
      <c r="M664" s="6" t="s">
        <f>=I664+J664+K664+L664</f>
      </c>
      <c r="N664" s="26"/>
    </row>
    <row collapsed="false" customFormat="false" customHeight="false" hidden="false" ht="12.1" outlineLevel="0" r="665">
      <c r="A665" s="25" t="n">
        <v>45166.601990741</v>
      </c>
      <c r="B665" s="26" t="s">
        <v>157</v>
      </c>
      <c r="C665" s="26" t="s">
        <v>234</v>
      </c>
      <c r="D665" s="26" t="s">
        <v>121</v>
      </c>
      <c r="E665" s="26" t="s">
        <v>17</v>
      </c>
      <c r="F665" s="26" t="s">
        <v>19</v>
      </c>
      <c r="G665" s="27" t="n">
        <v>-15000</v>
      </c>
      <c r="H665" s="28" t="n">
        <v>0.82908</v>
      </c>
      <c r="I665" s="28" t="n">
        <v>12436.2</v>
      </c>
      <c r="J665" s="28" t="n">
        <v>0</v>
      </c>
      <c r="K665" s="28" t="n">
        <v>-6.22</v>
      </c>
      <c r="L665" s="28" t="n">
        <v>-0</v>
      </c>
      <c r="M665" s="6" t="s">
        <f>=I665+J665+K665+L665</f>
      </c>
      <c r="N665" s="26"/>
    </row>
    <row collapsed="false" customFormat="false" customHeight="false" hidden="false" ht="12.1" outlineLevel="0" r="666">
      <c r="A666" s="25" t="n">
        <v>45166.606423611</v>
      </c>
      <c r="B666" s="26" t="s">
        <v>166</v>
      </c>
      <c r="C666" s="26" t="s">
        <v>243</v>
      </c>
      <c r="D666" s="26" t="s">
        <v>121</v>
      </c>
      <c r="E666" s="26" t="s">
        <v>17</v>
      </c>
      <c r="F666" s="26" t="s">
        <v>19</v>
      </c>
      <c r="G666" s="27" t="n">
        <v>-50</v>
      </c>
      <c r="H666" s="28" t="n">
        <v>86.39</v>
      </c>
      <c r="I666" s="28" t="n">
        <v>4319.5</v>
      </c>
      <c r="J666" s="28" t="n">
        <v>0</v>
      </c>
      <c r="K666" s="28" t="n">
        <v>-2.16</v>
      </c>
      <c r="L666" s="28" t="n">
        <v>-0</v>
      </c>
      <c r="M666" s="6" t="s">
        <f>=I666+J666+K666+L666</f>
      </c>
      <c r="N666" s="26"/>
    </row>
    <row collapsed="false" customFormat="false" customHeight="false" hidden="false" ht="12.1" outlineLevel="0" r="667">
      <c r="A667" s="25" t="n">
        <v>45166.662546296</v>
      </c>
      <c r="B667" s="26" t="s">
        <v>168</v>
      </c>
      <c r="C667" s="26" t="s">
        <v>245</v>
      </c>
      <c r="D667" s="26" t="s">
        <v>121</v>
      </c>
      <c r="E667" s="26" t="s">
        <v>17</v>
      </c>
      <c r="F667" s="26" t="s">
        <v>19</v>
      </c>
      <c r="G667" s="27" t="n">
        <v>-200</v>
      </c>
      <c r="H667" s="28" t="n">
        <v>32.99</v>
      </c>
      <c r="I667" s="28" t="n">
        <v>6598</v>
      </c>
      <c r="J667" s="28" t="n">
        <v>0</v>
      </c>
      <c r="K667" s="28" t="n">
        <v>-3.3</v>
      </c>
      <c r="L667" s="28" t="n">
        <v>-0</v>
      </c>
      <c r="M667" s="6" t="s">
        <f>=I667+J667+K667+L667</f>
      </c>
      <c r="N667" s="26"/>
    </row>
    <row collapsed="false" customFormat="false" customHeight="false" hidden="false" ht="12.1" outlineLevel="0" r="668">
      <c r="A668" s="25" t="n">
        <v>45166.748287037</v>
      </c>
      <c r="B668" s="26" t="s">
        <v>150</v>
      </c>
      <c r="C668" s="26" t="s">
        <v>227</v>
      </c>
      <c r="D668" s="26" t="s">
        <v>121</v>
      </c>
      <c r="E668" s="26" t="s">
        <v>17</v>
      </c>
      <c r="F668" s="26" t="s">
        <v>19</v>
      </c>
      <c r="G668" s="27" t="n">
        <v>-40</v>
      </c>
      <c r="H668" s="28" t="n">
        <v>87.46</v>
      </c>
      <c r="I668" s="28" t="n">
        <v>3498.4</v>
      </c>
      <c r="J668" s="28" t="n">
        <v>0</v>
      </c>
      <c r="K668" s="28" t="n">
        <v>-1.75</v>
      </c>
      <c r="L668" s="28" t="n">
        <v>-0</v>
      </c>
      <c r="M668" s="6" t="s">
        <f>=I668+J668+K668+L668</f>
      </c>
      <c r="N668" s="26"/>
    </row>
    <row collapsed="false" customFormat="false" customHeight="false" hidden="false" ht="12.1" outlineLevel="0" r="669">
      <c r="A669" s="20" t="n">
        <v>45167.429861111</v>
      </c>
      <c r="B669" s="16" t="s">
        <v>169</v>
      </c>
      <c r="C669" s="16" t="s">
        <v>246</v>
      </c>
      <c r="D669" s="16" t="s">
        <v>120</v>
      </c>
      <c r="E669" s="16" t="s">
        <v>17</v>
      </c>
      <c r="F669" s="16" t="s">
        <v>19</v>
      </c>
      <c r="G669" s="7" t="n">
        <v>100</v>
      </c>
      <c r="H669" s="6" t="n">
        <v>38.8</v>
      </c>
      <c r="I669" s="6" t="n">
        <v>-3880</v>
      </c>
      <c r="J669" s="6" t="n">
        <v>-0</v>
      </c>
      <c r="K669" s="6" t="n">
        <v>-1.94</v>
      </c>
      <c r="L669" s="6" t="n">
        <v>-0</v>
      </c>
      <c r="M669" s="6" t="s">
        <f>=I669+J669+K669+L669</f>
      </c>
      <c r="N669" s="16"/>
    </row>
    <row collapsed="false" customFormat="false" customHeight="false" hidden="false" ht="12.1" outlineLevel="0" r="670">
      <c r="A670" s="20" t="n">
        <v>45167.449722222</v>
      </c>
      <c r="B670" s="16" t="s">
        <v>156</v>
      </c>
      <c r="C670" s="16" t="s">
        <v>233</v>
      </c>
      <c r="D670" s="16" t="s">
        <v>120</v>
      </c>
      <c r="E670" s="16" t="s">
        <v>17</v>
      </c>
      <c r="F670" s="16" t="s">
        <v>19</v>
      </c>
      <c r="G670" s="7" t="n">
        <v>6</v>
      </c>
      <c r="H670" s="6" t="n">
        <v>722.5</v>
      </c>
      <c r="I670" s="6" t="n">
        <v>-4335</v>
      </c>
      <c r="J670" s="6" t="n">
        <v>-0</v>
      </c>
      <c r="K670" s="6" t="n">
        <v>-2.17</v>
      </c>
      <c r="L670" s="6" t="n">
        <v>-0</v>
      </c>
      <c r="M670" s="6" t="s">
        <f>=I670+J670+K670+L670</f>
      </c>
      <c r="N670" s="16"/>
    </row>
    <row collapsed="false" customFormat="false" customHeight="false" hidden="false" ht="12.1" outlineLevel="0" r="671">
      <c r="A671" s="25" t="n">
        <v>45167.476157407</v>
      </c>
      <c r="B671" s="26" t="s">
        <v>169</v>
      </c>
      <c r="C671" s="26" t="s">
        <v>246</v>
      </c>
      <c r="D671" s="26" t="s">
        <v>121</v>
      </c>
      <c r="E671" s="26" t="s">
        <v>17</v>
      </c>
      <c r="F671" s="26" t="s">
        <v>19</v>
      </c>
      <c r="G671" s="27" t="n">
        <v>-100</v>
      </c>
      <c r="H671" s="28" t="n">
        <v>39.75</v>
      </c>
      <c r="I671" s="28" t="n">
        <v>3975</v>
      </c>
      <c r="J671" s="28" t="n">
        <v>0</v>
      </c>
      <c r="K671" s="28" t="n">
        <v>-1.99</v>
      </c>
      <c r="L671" s="28" t="n">
        <v>-0</v>
      </c>
      <c r="M671" s="6" t="s">
        <f>=I671+J671+K671+L671</f>
      </c>
      <c r="N671" s="26"/>
    </row>
    <row collapsed="false" customFormat="false" customHeight="false" hidden="false" ht="12.1" outlineLevel="0" r="672">
      <c r="A672" s="20" t="n">
        <v>45167.477719907</v>
      </c>
      <c r="B672" s="16" t="s">
        <v>168</v>
      </c>
      <c r="C672" s="16" t="s">
        <v>245</v>
      </c>
      <c r="D672" s="16" t="s">
        <v>120</v>
      </c>
      <c r="E672" s="16" t="s">
        <v>17</v>
      </c>
      <c r="F672" s="16" t="s">
        <v>19</v>
      </c>
      <c r="G672" s="7" t="n">
        <v>350</v>
      </c>
      <c r="H672" s="6" t="n">
        <v>32.955714285714</v>
      </c>
      <c r="I672" s="6" t="n">
        <v>-11534.5</v>
      </c>
      <c r="J672" s="6" t="n">
        <v>-0</v>
      </c>
      <c r="K672" s="6" t="n">
        <v>-5.77</v>
      </c>
      <c r="L672" s="6" t="n">
        <v>-0</v>
      </c>
      <c r="M672" s="6" t="s">
        <f>=I672+J672+K672+L672</f>
      </c>
      <c r="N672" s="16"/>
    </row>
    <row collapsed="false" customFormat="false" customHeight="false" hidden="false" ht="12.1" outlineLevel="0" r="673">
      <c r="A673" s="20" t="n">
        <v>45167.482592593</v>
      </c>
      <c r="B673" s="16" t="s">
        <v>162</v>
      </c>
      <c r="C673" s="16" t="s">
        <v>239</v>
      </c>
      <c r="D673" s="16" t="s">
        <v>120</v>
      </c>
      <c r="E673" s="16" t="s">
        <v>17</v>
      </c>
      <c r="F673" s="16" t="s">
        <v>19</v>
      </c>
      <c r="G673" s="7" t="n">
        <v>7</v>
      </c>
      <c r="H673" s="6" t="n">
        <v>786</v>
      </c>
      <c r="I673" s="6" t="n">
        <v>-5502</v>
      </c>
      <c r="J673" s="6" t="n">
        <v>-0</v>
      </c>
      <c r="K673" s="6" t="n">
        <v>-2.75</v>
      </c>
      <c r="L673" s="6" t="n">
        <v>-0</v>
      </c>
      <c r="M673" s="6" t="s">
        <f>=I673+J673+K673+L673</f>
      </c>
      <c r="N673" s="16"/>
    </row>
    <row collapsed="false" customFormat="false" customHeight="false" hidden="false" ht="12.1" outlineLevel="0" r="674">
      <c r="A674" s="25" t="n">
        <v>45167.535439815</v>
      </c>
      <c r="B674" s="26" t="s">
        <v>127</v>
      </c>
      <c r="C674" s="26" t="s">
        <v>201</v>
      </c>
      <c r="D674" s="26" t="s">
        <v>121</v>
      </c>
      <c r="E674" s="26" t="s">
        <v>17</v>
      </c>
      <c r="F674" s="26" t="s">
        <v>19</v>
      </c>
      <c r="G674" s="27" t="n">
        <v>-30</v>
      </c>
      <c r="H674" s="28" t="n">
        <v>180.14</v>
      </c>
      <c r="I674" s="28" t="n">
        <v>5404.2</v>
      </c>
      <c r="J674" s="28" t="n">
        <v>0</v>
      </c>
      <c r="K674" s="28" t="n">
        <v>-2.7</v>
      </c>
      <c r="L674" s="28" t="n">
        <v>-0</v>
      </c>
      <c r="M674" s="6" t="s">
        <f>=I674+J674+K674+L674</f>
      </c>
      <c r="N674" s="26"/>
    </row>
    <row collapsed="false" customFormat="false" customHeight="false" hidden="false" ht="12.1" outlineLevel="0" r="675">
      <c r="A675" s="25" t="n">
        <v>45167.546724537</v>
      </c>
      <c r="B675" s="26" t="s">
        <v>168</v>
      </c>
      <c r="C675" s="26" t="s">
        <v>245</v>
      </c>
      <c r="D675" s="26" t="s">
        <v>121</v>
      </c>
      <c r="E675" s="26" t="s">
        <v>17</v>
      </c>
      <c r="F675" s="26" t="s">
        <v>19</v>
      </c>
      <c r="G675" s="27" t="n">
        <v>-150</v>
      </c>
      <c r="H675" s="28" t="n">
        <v>33.42</v>
      </c>
      <c r="I675" s="28" t="n">
        <v>5013</v>
      </c>
      <c r="J675" s="28" t="n">
        <v>0</v>
      </c>
      <c r="K675" s="28" t="n">
        <v>-2.51</v>
      </c>
      <c r="L675" s="28" t="n">
        <v>-0</v>
      </c>
      <c r="M675" s="6" t="s">
        <f>=I675+J675+K675+L675</f>
      </c>
      <c r="N675" s="26"/>
    </row>
    <row collapsed="false" customFormat="false" customHeight="false" hidden="false" ht="12.1" outlineLevel="0" r="676">
      <c r="A676" s="20" t="n">
        <v>45167.728171296</v>
      </c>
      <c r="B676" s="16" t="s">
        <v>145</v>
      </c>
      <c r="C676" s="16" t="s">
        <v>222</v>
      </c>
      <c r="D676" s="16" t="s">
        <v>120</v>
      </c>
      <c r="E676" s="16" t="s">
        <v>17</v>
      </c>
      <c r="F676" s="16" t="s">
        <v>19</v>
      </c>
      <c r="G676" s="7" t="n">
        <v>30</v>
      </c>
      <c r="H676" s="6" t="n">
        <v>209.32</v>
      </c>
      <c r="I676" s="6" t="n">
        <v>-6279.6</v>
      </c>
      <c r="J676" s="6" t="n">
        <v>-0</v>
      </c>
      <c r="K676" s="6" t="n">
        <v>-3.14</v>
      </c>
      <c r="L676" s="6" t="n">
        <v>-0</v>
      </c>
      <c r="M676" s="6" t="s">
        <f>=I676+J676+K676+L676</f>
      </c>
      <c r="N676" s="16"/>
    </row>
    <row collapsed="false" customFormat="false" customHeight="false" hidden="false" ht="12.1" outlineLevel="0" r="677">
      <c r="A677" s="20" t="n">
        <v>45167.754305556</v>
      </c>
      <c r="B677" s="16" t="s">
        <v>127</v>
      </c>
      <c r="C677" s="16" t="s">
        <v>201</v>
      </c>
      <c r="D677" s="16" t="s">
        <v>120</v>
      </c>
      <c r="E677" s="16" t="s">
        <v>17</v>
      </c>
      <c r="F677" s="16" t="s">
        <v>19</v>
      </c>
      <c r="G677" s="7" t="n">
        <v>10</v>
      </c>
      <c r="H677" s="6" t="n">
        <v>178.88</v>
      </c>
      <c r="I677" s="6" t="n">
        <v>-1788.8</v>
      </c>
      <c r="J677" s="6" t="n">
        <v>-0</v>
      </c>
      <c r="K677" s="6" t="n">
        <v>-0.89</v>
      </c>
      <c r="L677" s="6" t="n">
        <v>-0</v>
      </c>
      <c r="M677" s="6" t="s">
        <f>=I677+J677+K677+L677</f>
      </c>
      <c r="N677" s="16"/>
    </row>
    <row collapsed="false" customFormat="false" customHeight="false" hidden="false" ht="12.1" outlineLevel="0" r="678">
      <c r="A678" s="20" t="n">
        <v>45167.773043981</v>
      </c>
      <c r="B678" s="16" t="s">
        <v>157</v>
      </c>
      <c r="C678" s="16" t="s">
        <v>234</v>
      </c>
      <c r="D678" s="16" t="s">
        <v>120</v>
      </c>
      <c r="E678" s="16" t="s">
        <v>17</v>
      </c>
      <c r="F678" s="16" t="s">
        <v>19</v>
      </c>
      <c r="G678" s="7" t="n">
        <v>8000</v>
      </c>
      <c r="H678" s="6" t="n">
        <v>0.8294</v>
      </c>
      <c r="I678" s="6" t="n">
        <v>-6635.2</v>
      </c>
      <c r="J678" s="6" t="n">
        <v>-0</v>
      </c>
      <c r="K678" s="6" t="n">
        <v>-3.32</v>
      </c>
      <c r="L678" s="6" t="n">
        <v>-0</v>
      </c>
      <c r="M678" s="6" t="s">
        <f>=I678+J678+K678+L678</f>
      </c>
      <c r="N678" s="16"/>
    </row>
    <row collapsed="false" customFormat="false" customHeight="false" hidden="false" ht="12.1" outlineLevel="0" r="679">
      <c r="A679" s="25" t="n">
        <v>45168.501400463</v>
      </c>
      <c r="B679" s="26" t="s">
        <v>159</v>
      </c>
      <c r="C679" s="26" t="s">
        <v>236</v>
      </c>
      <c r="D679" s="26" t="s">
        <v>121</v>
      </c>
      <c r="E679" s="26" t="s">
        <v>17</v>
      </c>
      <c r="F679" s="26" t="s">
        <v>19</v>
      </c>
      <c r="G679" s="27" t="n">
        <v>-100</v>
      </c>
      <c r="H679" s="28" t="n">
        <v>113.9</v>
      </c>
      <c r="I679" s="28" t="n">
        <v>11390</v>
      </c>
      <c r="J679" s="28" t="n">
        <v>0</v>
      </c>
      <c r="K679" s="28" t="n">
        <v>-5.7</v>
      </c>
      <c r="L679" s="28" t="n">
        <v>-0</v>
      </c>
      <c r="M679" s="6" t="s">
        <f>=I679+J679+K679+L679</f>
      </c>
      <c r="N679" s="26"/>
    </row>
    <row collapsed="false" customFormat="false" customHeight="false" hidden="false" ht="12.1" outlineLevel="0" r="680">
      <c r="A680" s="20" t="n">
        <v>45168.503125</v>
      </c>
      <c r="B680" s="16" t="s">
        <v>159</v>
      </c>
      <c r="C680" s="16" t="s">
        <v>236</v>
      </c>
      <c r="D680" s="16" t="s">
        <v>120</v>
      </c>
      <c r="E680" s="16" t="s">
        <v>17</v>
      </c>
      <c r="F680" s="16" t="s">
        <v>19</v>
      </c>
      <c r="G680" s="7" t="n">
        <v>100</v>
      </c>
      <c r="H680" s="6" t="n">
        <v>112.86</v>
      </c>
      <c r="I680" s="6" t="n">
        <v>-11286</v>
      </c>
      <c r="J680" s="6" t="n">
        <v>-0</v>
      </c>
      <c r="K680" s="6" t="n">
        <v>-5.64</v>
      </c>
      <c r="L680" s="6" t="n">
        <v>-0</v>
      </c>
      <c r="M680" s="6" t="s">
        <f>=I680+J680+K680+L680</f>
      </c>
      <c r="N680" s="16"/>
    </row>
    <row collapsed="false" customFormat="false" customHeight="false" hidden="false" ht="12.1" outlineLevel="0" r="681">
      <c r="A681" s="20" t="n">
        <v>45168.640451389</v>
      </c>
      <c r="B681" s="16" t="s">
        <v>33</v>
      </c>
      <c r="C681" s="16" t="s">
        <v>203</v>
      </c>
      <c r="D681" s="16" t="s">
        <v>120</v>
      </c>
      <c r="E681" s="16" t="s">
        <v>17</v>
      </c>
      <c r="F681" s="16" t="s">
        <v>19</v>
      </c>
      <c r="G681" s="7" t="n">
        <v>1</v>
      </c>
      <c r="H681" s="6" t="n">
        <v>7407</v>
      </c>
      <c r="I681" s="6" t="n">
        <v>-7407</v>
      </c>
      <c r="J681" s="6" t="n">
        <v>-0</v>
      </c>
      <c r="K681" s="6" t="n">
        <v>-3.7</v>
      </c>
      <c r="L681" s="6" t="n">
        <v>-0</v>
      </c>
      <c r="M681" s="6" t="s">
        <f>=I681+J681+K681+L681</f>
      </c>
      <c r="N681" s="16"/>
    </row>
    <row collapsed="false" customFormat="false" customHeight="false" hidden="false" ht="12.1" outlineLevel="0" r="682">
      <c r="A682" s="25" t="n">
        <v>45168.654571759</v>
      </c>
      <c r="B682" s="26" t="s">
        <v>157</v>
      </c>
      <c r="C682" s="26" t="s">
        <v>234</v>
      </c>
      <c r="D682" s="26" t="s">
        <v>121</v>
      </c>
      <c r="E682" s="26" t="s">
        <v>17</v>
      </c>
      <c r="F682" s="26" t="s">
        <v>19</v>
      </c>
      <c r="G682" s="27" t="n">
        <v>-8000</v>
      </c>
      <c r="H682" s="28" t="n">
        <v>0.88</v>
      </c>
      <c r="I682" s="28" t="n">
        <v>7040</v>
      </c>
      <c r="J682" s="28" t="n">
        <v>0</v>
      </c>
      <c r="K682" s="28" t="n">
        <v>-3.53</v>
      </c>
      <c r="L682" s="28" t="n">
        <v>-0</v>
      </c>
      <c r="M682" s="6" t="s">
        <f>=I682+J682+K682+L682</f>
      </c>
      <c r="N682" s="26"/>
    </row>
    <row collapsed="false" customFormat="false" customHeight="false" hidden="false" ht="12.1" outlineLevel="0" r="683">
      <c r="A683" s="20" t="n">
        <v>45168.681458333</v>
      </c>
      <c r="B683" s="16" t="s">
        <v>127</v>
      </c>
      <c r="C683" s="16" t="s">
        <v>201</v>
      </c>
      <c r="D683" s="16" t="s">
        <v>120</v>
      </c>
      <c r="E683" s="16" t="s">
        <v>17</v>
      </c>
      <c r="F683" s="16" t="s">
        <v>19</v>
      </c>
      <c r="G683" s="7" t="n">
        <v>10</v>
      </c>
      <c r="H683" s="6" t="n">
        <v>177.3</v>
      </c>
      <c r="I683" s="6" t="n">
        <v>-1773</v>
      </c>
      <c r="J683" s="6" t="n">
        <v>-0</v>
      </c>
      <c r="K683" s="6" t="n">
        <v>-0.89</v>
      </c>
      <c r="L683" s="6" t="n">
        <v>-0</v>
      </c>
      <c r="M683" s="6" t="s">
        <f>=I683+J683+K683+L683</f>
      </c>
      <c r="N683" s="16"/>
    </row>
    <row collapsed="false" customFormat="false" customHeight="false" hidden="false" ht="12.1" outlineLevel="0" r="684">
      <c r="A684" s="20" t="n">
        <v>45168.707673611</v>
      </c>
      <c r="B684" s="16" t="s">
        <v>145</v>
      </c>
      <c r="C684" s="16" t="s">
        <v>222</v>
      </c>
      <c r="D684" s="16" t="s">
        <v>120</v>
      </c>
      <c r="E684" s="16" t="s">
        <v>17</v>
      </c>
      <c r="F684" s="16" t="s">
        <v>19</v>
      </c>
      <c r="G684" s="7" t="n">
        <v>30</v>
      </c>
      <c r="H684" s="6" t="n">
        <v>201.9</v>
      </c>
      <c r="I684" s="6" t="n">
        <v>-6057</v>
      </c>
      <c r="J684" s="6" t="n">
        <v>-0</v>
      </c>
      <c r="K684" s="6" t="n">
        <v>-3.03</v>
      </c>
      <c r="L684" s="6" t="n">
        <v>-0</v>
      </c>
      <c r="M684" s="6" t="s">
        <f>=I684+J684+K684+L684</f>
      </c>
      <c r="N684" s="16"/>
    </row>
    <row collapsed="false" customFormat="false" customHeight="false" hidden="false" ht="12.1" outlineLevel="0" r="685">
      <c r="A685" s="20" t="n">
        <v>45169.461793981</v>
      </c>
      <c r="B685" s="16" t="s">
        <v>150</v>
      </c>
      <c r="C685" s="16" t="s">
        <v>227</v>
      </c>
      <c r="D685" s="16" t="s">
        <v>120</v>
      </c>
      <c r="E685" s="16" t="s">
        <v>17</v>
      </c>
      <c r="F685" s="16" t="s">
        <v>19</v>
      </c>
      <c r="G685" s="7" t="n">
        <v>50</v>
      </c>
      <c r="H685" s="6" t="n">
        <v>86.26</v>
      </c>
      <c r="I685" s="6" t="n">
        <v>-4313</v>
      </c>
      <c r="J685" s="6" t="n">
        <v>-0</v>
      </c>
      <c r="K685" s="6" t="n">
        <v>-2.16</v>
      </c>
      <c r="L685" s="6" t="n">
        <v>-0</v>
      </c>
      <c r="M685" s="6" t="s">
        <f>=I685+J685+K685+L685</f>
      </c>
      <c r="N685" s="16"/>
    </row>
    <row collapsed="false" customFormat="false" customHeight="false" hidden="false" ht="12.1" outlineLevel="0" r="686">
      <c r="A686" s="20" t="n">
        <v>45169.468368056</v>
      </c>
      <c r="B686" s="16" t="s">
        <v>33</v>
      </c>
      <c r="C686" s="16" t="s">
        <v>203</v>
      </c>
      <c r="D686" s="16" t="s">
        <v>120</v>
      </c>
      <c r="E686" s="16" t="s">
        <v>17</v>
      </c>
      <c r="F686" s="16" t="s">
        <v>19</v>
      </c>
      <c r="G686" s="7" t="n">
        <v>1</v>
      </c>
      <c r="H686" s="6" t="n">
        <v>7306</v>
      </c>
      <c r="I686" s="6" t="n">
        <v>-7306</v>
      </c>
      <c r="J686" s="6" t="n">
        <v>-0</v>
      </c>
      <c r="K686" s="6" t="n">
        <v>-3.65</v>
      </c>
      <c r="L686" s="6" t="n">
        <v>-0</v>
      </c>
      <c r="M686" s="6" t="s">
        <f>=I686+J686+K686+L686</f>
      </c>
      <c r="N686" s="16"/>
    </row>
    <row collapsed="false" customFormat="false" customHeight="false" hidden="false" ht="12.1" outlineLevel="0" r="687">
      <c r="A687" s="25" t="n">
        <v>45169.474143519</v>
      </c>
      <c r="B687" s="26" t="s">
        <v>150</v>
      </c>
      <c r="C687" s="26" t="s">
        <v>227</v>
      </c>
      <c r="D687" s="26" t="s">
        <v>121</v>
      </c>
      <c r="E687" s="26" t="s">
        <v>17</v>
      </c>
      <c r="F687" s="26" t="s">
        <v>19</v>
      </c>
      <c r="G687" s="27" t="n">
        <v>-50</v>
      </c>
      <c r="H687" s="28" t="n">
        <v>87.5</v>
      </c>
      <c r="I687" s="28" t="n">
        <v>4375</v>
      </c>
      <c r="J687" s="28" t="n">
        <v>0</v>
      </c>
      <c r="K687" s="28" t="n">
        <v>-2.19</v>
      </c>
      <c r="L687" s="28" t="n">
        <v>-0</v>
      </c>
      <c r="M687" s="6" t="s">
        <f>=I687+J687+K687+L687</f>
      </c>
      <c r="N687" s="26"/>
    </row>
    <row collapsed="false" customFormat="false" customHeight="false" hidden="false" ht="12.1" outlineLevel="0" r="688">
      <c r="A688" s="25" t="n">
        <v>45169.603391204</v>
      </c>
      <c r="B688" s="26" t="s">
        <v>167</v>
      </c>
      <c r="C688" s="26" t="s">
        <v>244</v>
      </c>
      <c r="D688" s="26" t="s">
        <v>121</v>
      </c>
      <c r="E688" s="26" t="s">
        <v>17</v>
      </c>
      <c r="F688" s="26" t="s">
        <v>19</v>
      </c>
      <c r="G688" s="27" t="n">
        <v>-2</v>
      </c>
      <c r="H688" s="28" t="n">
        <v>3649</v>
      </c>
      <c r="I688" s="28" t="n">
        <v>7298</v>
      </c>
      <c r="J688" s="28" t="n">
        <v>0</v>
      </c>
      <c r="K688" s="28" t="n">
        <v>-3.65</v>
      </c>
      <c r="L688" s="28" t="n">
        <v>-0</v>
      </c>
      <c r="M688" s="6" t="s">
        <f>=I688+J688+K688+L688</f>
      </c>
      <c r="N688" s="26"/>
    </row>
    <row collapsed="false" customFormat="false" customHeight="false" hidden="false" ht="12.1" outlineLevel="0" r="689">
      <c r="A689" s="20" t="n">
        <v>45169.712071759</v>
      </c>
      <c r="B689" s="16" t="s">
        <v>166</v>
      </c>
      <c r="C689" s="16" t="s">
        <v>243</v>
      </c>
      <c r="D689" s="16" t="s">
        <v>120</v>
      </c>
      <c r="E689" s="16" t="s">
        <v>17</v>
      </c>
      <c r="F689" s="16" t="s">
        <v>19</v>
      </c>
      <c r="G689" s="7" t="n">
        <v>100</v>
      </c>
      <c r="H689" s="6" t="n">
        <v>85.8</v>
      </c>
      <c r="I689" s="6" t="n">
        <v>-8580</v>
      </c>
      <c r="J689" s="6" t="n">
        <v>-0</v>
      </c>
      <c r="K689" s="6" t="n">
        <v>-4.29</v>
      </c>
      <c r="L689" s="6" t="n">
        <v>-0</v>
      </c>
      <c r="M689" s="6" t="s">
        <f>=I689+J689+K689+L689</f>
      </c>
      <c r="N689" s="16"/>
    </row>
    <row collapsed="false" customFormat="false" customHeight="false" hidden="false" ht="12.1" outlineLevel="0" r="690">
      <c r="A690" s="25" t="n">
        <v>45169.757905093</v>
      </c>
      <c r="B690" s="26" t="s">
        <v>145</v>
      </c>
      <c r="C690" s="26" t="s">
        <v>222</v>
      </c>
      <c r="D690" s="26" t="s">
        <v>121</v>
      </c>
      <c r="E690" s="26" t="s">
        <v>17</v>
      </c>
      <c r="F690" s="26" t="s">
        <v>19</v>
      </c>
      <c r="G690" s="27" t="n">
        <v>-30</v>
      </c>
      <c r="H690" s="28" t="n">
        <v>206.86</v>
      </c>
      <c r="I690" s="28" t="n">
        <v>6205.8</v>
      </c>
      <c r="J690" s="28" t="n">
        <v>0</v>
      </c>
      <c r="K690" s="28" t="n">
        <v>-3.1</v>
      </c>
      <c r="L690" s="28" t="n">
        <v>-0</v>
      </c>
      <c r="M690" s="6" t="s">
        <f>=I690+J690+K690+L690</f>
      </c>
      <c r="N690" s="26"/>
    </row>
    <row collapsed="false" customFormat="false" customHeight="false" hidden="false" ht="12.1" outlineLevel="0" r="691">
      <c r="A691" s="20" t="n">
        <v>45169.765914352</v>
      </c>
      <c r="B691" s="16" t="s">
        <v>169</v>
      </c>
      <c r="C691" s="16" t="s">
        <v>246</v>
      </c>
      <c r="D691" s="16" t="s">
        <v>120</v>
      </c>
      <c r="E691" s="16" t="s">
        <v>17</v>
      </c>
      <c r="F691" s="16" t="s">
        <v>19</v>
      </c>
      <c r="G691" s="7" t="n">
        <v>100</v>
      </c>
      <c r="H691" s="6" t="n">
        <v>41.8</v>
      </c>
      <c r="I691" s="6" t="n">
        <v>-4180</v>
      </c>
      <c r="J691" s="6" t="n">
        <v>-0</v>
      </c>
      <c r="K691" s="6" t="n">
        <v>-2.09</v>
      </c>
      <c r="L691" s="6" t="n">
        <v>-0</v>
      </c>
      <c r="M691" s="6" t="s">
        <f>=I691+J691+K691+L691</f>
      </c>
      <c r="N691" s="16"/>
    </row>
    <row collapsed="false" customFormat="false" customHeight="false" hidden="false" ht="12.1" outlineLevel="0" r="692">
      <c r="A692" s="25" t="n">
        <v>45169.774097222</v>
      </c>
      <c r="B692" s="26" t="s">
        <v>166</v>
      </c>
      <c r="C692" s="26" t="s">
        <v>243</v>
      </c>
      <c r="D692" s="26" t="s">
        <v>121</v>
      </c>
      <c r="E692" s="26" t="s">
        <v>17</v>
      </c>
      <c r="F692" s="26" t="s">
        <v>19</v>
      </c>
      <c r="G692" s="27" t="n">
        <v>-100</v>
      </c>
      <c r="H692" s="28" t="n">
        <v>86.39</v>
      </c>
      <c r="I692" s="28" t="n">
        <v>8639</v>
      </c>
      <c r="J692" s="28" t="n">
        <v>0</v>
      </c>
      <c r="K692" s="28" t="n">
        <v>-4.32</v>
      </c>
      <c r="L692" s="28" t="n">
        <v>-0</v>
      </c>
      <c r="M692" s="6" t="s">
        <f>=I692+J692+K692+L692</f>
      </c>
      <c r="N692" s="26"/>
    </row>
    <row collapsed="false" customFormat="false" customHeight="false" hidden="false" ht="12.1" outlineLevel="0" r="693">
      <c r="A693" s="20" t="n">
        <v>45170.440891204</v>
      </c>
      <c r="B693" s="16" t="s">
        <v>33</v>
      </c>
      <c r="C693" s="16" t="s">
        <v>203</v>
      </c>
      <c r="D693" s="16" t="s">
        <v>120</v>
      </c>
      <c r="E693" s="16" t="s">
        <v>17</v>
      </c>
      <c r="F693" s="16" t="s">
        <v>19</v>
      </c>
      <c r="G693" s="7" t="n">
        <v>4</v>
      </c>
      <c r="H693" s="6" t="n">
        <v>7209.5</v>
      </c>
      <c r="I693" s="6" t="n">
        <v>-28838</v>
      </c>
      <c r="J693" s="6" t="n">
        <v>-0</v>
      </c>
      <c r="K693" s="6" t="n">
        <v>-14.42</v>
      </c>
      <c r="L693" s="6" t="n">
        <v>-0</v>
      </c>
      <c r="M693" s="6" t="s">
        <f>=I693+J693+K693+L693</f>
      </c>
      <c r="N693" s="16"/>
    </row>
    <row collapsed="false" customFormat="false" customHeight="false" hidden="false" ht="12.1" outlineLevel="0" r="694">
      <c r="A694" s="25" t="n">
        <v>45170.454375</v>
      </c>
      <c r="B694" s="26" t="s">
        <v>33</v>
      </c>
      <c r="C694" s="26" t="s">
        <v>203</v>
      </c>
      <c r="D694" s="26" t="s">
        <v>121</v>
      </c>
      <c r="E694" s="26" t="s">
        <v>17</v>
      </c>
      <c r="F694" s="26" t="s">
        <v>19</v>
      </c>
      <c r="G694" s="27" t="n">
        <v>-2</v>
      </c>
      <c r="H694" s="28" t="n">
        <v>7254</v>
      </c>
      <c r="I694" s="28" t="n">
        <v>14508</v>
      </c>
      <c r="J694" s="28" t="n">
        <v>0</v>
      </c>
      <c r="K694" s="28" t="n">
        <v>-7.25</v>
      </c>
      <c r="L694" s="28" t="n">
        <v>-0</v>
      </c>
      <c r="M694" s="6" t="s">
        <f>=I694+J694+K694+L694</f>
      </c>
      <c r="N694" s="26"/>
    </row>
    <row collapsed="false" customFormat="false" customHeight="false" hidden="false" ht="12.1" outlineLevel="0" r="695">
      <c r="A695" s="25" t="n">
        <v>45170.471851852</v>
      </c>
      <c r="B695" s="26" t="s">
        <v>168</v>
      </c>
      <c r="C695" s="26" t="s">
        <v>245</v>
      </c>
      <c r="D695" s="26" t="s">
        <v>121</v>
      </c>
      <c r="E695" s="26" t="s">
        <v>17</v>
      </c>
      <c r="F695" s="26" t="s">
        <v>19</v>
      </c>
      <c r="G695" s="27" t="n">
        <v>-200</v>
      </c>
      <c r="H695" s="28" t="n">
        <v>33.4</v>
      </c>
      <c r="I695" s="28" t="n">
        <v>6680</v>
      </c>
      <c r="J695" s="28" t="n">
        <v>0</v>
      </c>
      <c r="K695" s="28" t="n">
        <v>-3.34</v>
      </c>
      <c r="L695" s="28" t="n">
        <v>-0</v>
      </c>
      <c r="M695" s="6" t="s">
        <f>=I695+J695+K695+L695</f>
      </c>
      <c r="N695" s="26"/>
    </row>
    <row collapsed="false" customFormat="false" customHeight="false" hidden="false" ht="12.1" outlineLevel="0" r="696">
      <c r="A696" s="25" t="n">
        <v>45170.576261574</v>
      </c>
      <c r="B696" s="26" t="s">
        <v>169</v>
      </c>
      <c r="C696" s="26" t="s">
        <v>246</v>
      </c>
      <c r="D696" s="26" t="s">
        <v>121</v>
      </c>
      <c r="E696" s="26" t="s">
        <v>17</v>
      </c>
      <c r="F696" s="26" t="s">
        <v>19</v>
      </c>
      <c r="G696" s="27" t="n">
        <v>-100</v>
      </c>
      <c r="H696" s="28" t="n">
        <v>42.7</v>
      </c>
      <c r="I696" s="28" t="n">
        <v>4270</v>
      </c>
      <c r="J696" s="28" t="n">
        <v>0</v>
      </c>
      <c r="K696" s="28" t="n">
        <v>-2.14</v>
      </c>
      <c r="L696" s="28" t="n">
        <v>-0</v>
      </c>
      <c r="M696" s="6" t="s">
        <f>=I696+J696+K696+L696</f>
      </c>
      <c r="N696" s="26"/>
    </row>
    <row collapsed="false" customFormat="false" customHeight="false" hidden="false" ht="12.1" outlineLevel="0" r="697">
      <c r="A697" s="20" t="n">
        <v>45170.7646875</v>
      </c>
      <c r="B697" s="16" t="s">
        <v>169</v>
      </c>
      <c r="C697" s="16" t="s">
        <v>246</v>
      </c>
      <c r="D697" s="16" t="s">
        <v>120</v>
      </c>
      <c r="E697" s="16" t="s">
        <v>17</v>
      </c>
      <c r="F697" s="16" t="s">
        <v>19</v>
      </c>
      <c r="G697" s="7" t="n">
        <v>200</v>
      </c>
      <c r="H697" s="6" t="n">
        <v>41.6</v>
      </c>
      <c r="I697" s="6" t="n">
        <v>-8320</v>
      </c>
      <c r="J697" s="6" t="n">
        <v>-0</v>
      </c>
      <c r="K697" s="6" t="n">
        <v>-4.16</v>
      </c>
      <c r="L697" s="6" t="n">
        <v>-0</v>
      </c>
      <c r="M697" s="6" t="s">
        <f>=I697+J697+K697+L697</f>
      </c>
      <c r="N697" s="16"/>
    </row>
    <row collapsed="false" customFormat="false" customHeight="false" hidden="false" ht="12.1" outlineLevel="0" r="698">
      <c r="A698" s="20" t="n">
        <v>45170.772962963</v>
      </c>
      <c r="B698" s="16" t="s">
        <v>170</v>
      </c>
      <c r="C698" s="16" t="s">
        <v>247</v>
      </c>
      <c r="D698" s="16" t="s">
        <v>120</v>
      </c>
      <c r="E698" s="16" t="s">
        <v>17</v>
      </c>
      <c r="F698" s="16" t="s">
        <v>19</v>
      </c>
      <c r="G698" s="7" t="n">
        <v>5000</v>
      </c>
      <c r="H698" s="6" t="n">
        <v>0.8865</v>
      </c>
      <c r="I698" s="6" t="n">
        <v>-4432.5</v>
      </c>
      <c r="J698" s="6" t="n">
        <v>-0</v>
      </c>
      <c r="K698" s="6" t="n">
        <v>-2.21</v>
      </c>
      <c r="L698" s="6" t="n">
        <v>-0</v>
      </c>
      <c r="M698" s="6" t="s">
        <f>=I698+J698+K698+L698</f>
      </c>
      <c r="N698" s="16"/>
    </row>
    <row collapsed="false" customFormat="false" customHeight="false" hidden="false" ht="12.1" outlineLevel="0" r="699">
      <c r="A699" s="25" t="n">
        <v>45173.44255787</v>
      </c>
      <c r="B699" s="26" t="s">
        <v>159</v>
      </c>
      <c r="C699" s="26" t="s">
        <v>236</v>
      </c>
      <c r="D699" s="26" t="s">
        <v>121</v>
      </c>
      <c r="E699" s="26" t="s">
        <v>17</v>
      </c>
      <c r="F699" s="26" t="s">
        <v>19</v>
      </c>
      <c r="G699" s="27" t="n">
        <v>-50</v>
      </c>
      <c r="H699" s="28" t="n">
        <v>113.92</v>
      </c>
      <c r="I699" s="28" t="n">
        <v>5696</v>
      </c>
      <c r="J699" s="28" t="n">
        <v>0</v>
      </c>
      <c r="K699" s="28" t="n">
        <v>-2.85</v>
      </c>
      <c r="L699" s="28" t="n">
        <v>-0</v>
      </c>
      <c r="M699" s="6" t="s">
        <f>=I699+J699+K699+L699</f>
      </c>
      <c r="N699" s="26"/>
    </row>
    <row collapsed="false" customFormat="false" customHeight="false" hidden="false" ht="12.1" outlineLevel="0" r="700">
      <c r="A700" s="25" t="n">
        <v>45173.48880787</v>
      </c>
      <c r="B700" s="26" t="s">
        <v>145</v>
      </c>
      <c r="C700" s="26" t="s">
        <v>222</v>
      </c>
      <c r="D700" s="26" t="s">
        <v>121</v>
      </c>
      <c r="E700" s="26" t="s">
        <v>17</v>
      </c>
      <c r="F700" s="26" t="s">
        <v>19</v>
      </c>
      <c r="G700" s="27" t="n">
        <v>-30</v>
      </c>
      <c r="H700" s="28" t="n">
        <v>208.52</v>
      </c>
      <c r="I700" s="28" t="n">
        <v>6255.6</v>
      </c>
      <c r="J700" s="28" t="n">
        <v>0</v>
      </c>
      <c r="K700" s="28" t="n">
        <v>-3.13</v>
      </c>
      <c r="L700" s="28" t="n">
        <v>-0</v>
      </c>
      <c r="M700" s="6" t="s">
        <f>=I700+J700+K700+L700</f>
      </c>
      <c r="N700" s="26"/>
    </row>
    <row collapsed="false" customFormat="false" customHeight="false" hidden="false" ht="12.1" outlineLevel="0" r="701">
      <c r="A701" s="25" t="n">
        <v>45173.489780093</v>
      </c>
      <c r="B701" s="26" t="s">
        <v>156</v>
      </c>
      <c r="C701" s="26" t="s">
        <v>233</v>
      </c>
      <c r="D701" s="26" t="s">
        <v>121</v>
      </c>
      <c r="E701" s="26" t="s">
        <v>17</v>
      </c>
      <c r="F701" s="26" t="s">
        <v>19</v>
      </c>
      <c r="G701" s="27" t="n">
        <v>-6</v>
      </c>
      <c r="H701" s="28" t="n">
        <v>731.35</v>
      </c>
      <c r="I701" s="28" t="n">
        <v>4388.1</v>
      </c>
      <c r="J701" s="28" t="n">
        <v>0</v>
      </c>
      <c r="K701" s="28" t="n">
        <v>-2.19</v>
      </c>
      <c r="L701" s="28" t="n">
        <v>-0</v>
      </c>
      <c r="M701" s="6" t="s">
        <f>=I701+J701+K701+L701</f>
      </c>
      <c r="N701" s="26"/>
    </row>
    <row collapsed="false" customFormat="false" customHeight="false" hidden="false" ht="12.1" outlineLevel="0" r="702">
      <c r="A702" s="25" t="n">
        <v>45173.526030093</v>
      </c>
      <c r="B702" s="26" t="s">
        <v>165</v>
      </c>
      <c r="C702" s="26" t="s">
        <v>242</v>
      </c>
      <c r="D702" s="26" t="s">
        <v>121</v>
      </c>
      <c r="E702" s="26" t="s">
        <v>17</v>
      </c>
      <c r="F702" s="26" t="s">
        <v>19</v>
      </c>
      <c r="G702" s="27" t="n">
        <v>-3</v>
      </c>
      <c r="H702" s="28" t="n">
        <v>2739</v>
      </c>
      <c r="I702" s="28" t="n">
        <v>8217</v>
      </c>
      <c r="J702" s="28" t="n">
        <v>0</v>
      </c>
      <c r="K702" s="28" t="n">
        <v>-4.11</v>
      </c>
      <c r="L702" s="28" t="n">
        <v>-0</v>
      </c>
      <c r="M702" s="6" t="s">
        <f>=I702+J702+K702+L702</f>
      </c>
      <c r="N702" s="26"/>
    </row>
    <row collapsed="false" customFormat="false" customHeight="false" hidden="false" ht="12.1" outlineLevel="0" r="703">
      <c r="A703" s="20" t="n">
        <v>45173.526435185</v>
      </c>
      <c r="B703" s="16" t="s">
        <v>142</v>
      </c>
      <c r="C703" s="16" t="s">
        <v>218</v>
      </c>
      <c r="D703" s="16" t="s">
        <v>120</v>
      </c>
      <c r="E703" s="16" t="s">
        <v>17</v>
      </c>
      <c r="F703" s="16" t="s">
        <v>19</v>
      </c>
      <c r="G703" s="7" t="n">
        <v>50</v>
      </c>
      <c r="H703" s="6" t="n">
        <v>82.7</v>
      </c>
      <c r="I703" s="6" t="n">
        <v>-4135</v>
      </c>
      <c r="J703" s="6" t="n">
        <v>-0</v>
      </c>
      <c r="K703" s="6" t="n">
        <v>-2.07</v>
      </c>
      <c r="L703" s="6" t="n">
        <v>-0</v>
      </c>
      <c r="M703" s="6" t="s">
        <f>=I703+J703+K703+L703</f>
      </c>
      <c r="N703" s="16"/>
    </row>
    <row collapsed="false" customFormat="false" customHeight="false" hidden="false" ht="12.1" outlineLevel="0" r="704">
      <c r="A704" s="25" t="n">
        <v>45173.533263889</v>
      </c>
      <c r="B704" s="26" t="s">
        <v>170</v>
      </c>
      <c r="C704" s="26" t="s">
        <v>247</v>
      </c>
      <c r="D704" s="26" t="s">
        <v>121</v>
      </c>
      <c r="E704" s="26" t="s">
        <v>17</v>
      </c>
      <c r="F704" s="26" t="s">
        <v>19</v>
      </c>
      <c r="G704" s="27" t="n">
        <v>-5000</v>
      </c>
      <c r="H704" s="28" t="n">
        <v>0.923</v>
      </c>
      <c r="I704" s="28" t="n">
        <v>4615</v>
      </c>
      <c r="J704" s="28" t="n">
        <v>0</v>
      </c>
      <c r="K704" s="28" t="n">
        <v>-2.31</v>
      </c>
      <c r="L704" s="28" t="n">
        <v>-0</v>
      </c>
      <c r="M704" s="6" t="s">
        <f>=I704+J704+K704+L704</f>
      </c>
      <c r="N704" s="26"/>
    </row>
    <row collapsed="false" customFormat="false" customHeight="false" hidden="false" ht="12.1" outlineLevel="0" r="705">
      <c r="A705" s="20" t="n">
        <v>45173.670300926</v>
      </c>
      <c r="B705" s="16" t="s">
        <v>132</v>
      </c>
      <c r="C705" s="16" t="s">
        <v>207</v>
      </c>
      <c r="D705" s="16" t="s">
        <v>120</v>
      </c>
      <c r="E705" s="16" t="s">
        <v>17</v>
      </c>
      <c r="F705" s="16" t="s">
        <v>19</v>
      </c>
      <c r="G705" s="7" t="n">
        <v>10</v>
      </c>
      <c r="H705" s="6" t="n">
        <v>544.2</v>
      </c>
      <c r="I705" s="6" t="n">
        <v>-5442</v>
      </c>
      <c r="J705" s="6" t="n">
        <v>-0</v>
      </c>
      <c r="K705" s="6" t="n">
        <v>-2.72</v>
      </c>
      <c r="L705" s="6" t="n">
        <v>-0</v>
      </c>
      <c r="M705" s="6" t="s">
        <f>=I705+J705+K705+L705</f>
      </c>
      <c r="N705" s="16"/>
    </row>
    <row collapsed="false" customFormat="false" customHeight="false" hidden="false" ht="12.1" outlineLevel="0" r="706">
      <c r="A706" s="25" t="n">
        <v>45174.441365741</v>
      </c>
      <c r="B706" s="26" t="s">
        <v>132</v>
      </c>
      <c r="C706" s="26" t="s">
        <v>207</v>
      </c>
      <c r="D706" s="26" t="s">
        <v>121</v>
      </c>
      <c r="E706" s="26" t="s">
        <v>17</v>
      </c>
      <c r="F706" s="26" t="s">
        <v>19</v>
      </c>
      <c r="G706" s="27" t="n">
        <v>-20</v>
      </c>
      <c r="H706" s="28" t="n">
        <v>558</v>
      </c>
      <c r="I706" s="28" t="n">
        <v>11160</v>
      </c>
      <c r="J706" s="28" t="n">
        <v>0</v>
      </c>
      <c r="K706" s="28" t="n">
        <v>-7.25</v>
      </c>
      <c r="L706" s="28" t="n">
        <v>-0</v>
      </c>
      <c r="M706" s="6" t="s">
        <f>=I706+J706+K706+L706</f>
      </c>
      <c r="N706" s="26"/>
    </row>
    <row collapsed="false" customFormat="false" customHeight="false" hidden="false" ht="12.1" outlineLevel="0" r="707">
      <c r="A707" s="25" t="n">
        <v>45174.443761574</v>
      </c>
      <c r="B707" s="26" t="s">
        <v>33</v>
      </c>
      <c r="C707" s="26" t="s">
        <v>203</v>
      </c>
      <c r="D707" s="26" t="s">
        <v>121</v>
      </c>
      <c r="E707" s="26" t="s">
        <v>17</v>
      </c>
      <c r="F707" s="26" t="s">
        <v>19</v>
      </c>
      <c r="G707" s="27" t="n">
        <v>-2</v>
      </c>
      <c r="H707" s="28" t="n">
        <v>7243</v>
      </c>
      <c r="I707" s="28" t="n">
        <v>14486</v>
      </c>
      <c r="J707" s="28" t="n">
        <v>0</v>
      </c>
      <c r="K707" s="28" t="n">
        <v>-9.41</v>
      </c>
      <c r="L707" s="28" t="n">
        <v>-0</v>
      </c>
      <c r="M707" s="6" t="s">
        <f>=I707+J707+K707+L707</f>
      </c>
      <c r="N707" s="26"/>
    </row>
    <row collapsed="false" customFormat="false" customHeight="false" hidden="false" ht="12.1" outlineLevel="0" r="708">
      <c r="A708" s="25" t="n">
        <v>45174.447418981</v>
      </c>
      <c r="B708" s="26" t="s">
        <v>127</v>
      </c>
      <c r="C708" s="26" t="s">
        <v>201</v>
      </c>
      <c r="D708" s="26" t="s">
        <v>121</v>
      </c>
      <c r="E708" s="26" t="s">
        <v>17</v>
      </c>
      <c r="F708" s="26" t="s">
        <v>19</v>
      </c>
      <c r="G708" s="27" t="n">
        <v>-20</v>
      </c>
      <c r="H708" s="28" t="n">
        <v>181.8</v>
      </c>
      <c r="I708" s="28" t="n">
        <v>3636</v>
      </c>
      <c r="J708" s="28" t="n">
        <v>0</v>
      </c>
      <c r="K708" s="28" t="n">
        <v>-1.82</v>
      </c>
      <c r="L708" s="28" t="n">
        <v>-0</v>
      </c>
      <c r="M708" s="6" t="s">
        <f>=I708+J708+K708+L708</f>
      </c>
      <c r="N708" s="26"/>
    </row>
    <row collapsed="false" customFormat="false" customHeight="false" hidden="false" ht="12.1" outlineLevel="0" r="709">
      <c r="A709" s="25" t="n">
        <v>45174.465972222</v>
      </c>
      <c r="B709" s="26" t="s">
        <v>154</v>
      </c>
      <c r="C709" s="26" t="s">
        <v>231</v>
      </c>
      <c r="D709" s="26" t="s">
        <v>121</v>
      </c>
      <c r="E709" s="26" t="s">
        <v>17</v>
      </c>
      <c r="F709" s="26" t="s">
        <v>19</v>
      </c>
      <c r="G709" s="27" t="n">
        <v>-600</v>
      </c>
      <c r="H709" s="28" t="n">
        <v>18.524</v>
      </c>
      <c r="I709" s="28" t="n">
        <v>11114.4</v>
      </c>
      <c r="J709" s="28" t="n">
        <v>0</v>
      </c>
      <c r="K709" s="28" t="n">
        <v>-8.9</v>
      </c>
      <c r="L709" s="28" t="n">
        <v>-0</v>
      </c>
      <c r="M709" s="6" t="s">
        <f>=I709+J709+K709+L709</f>
      </c>
      <c r="N709" s="26"/>
    </row>
    <row collapsed="false" customFormat="false" customHeight="false" hidden="false" ht="12.1" outlineLevel="0" r="710">
      <c r="A710" s="20" t="n">
        <v>45174.483842593</v>
      </c>
      <c r="B710" s="16" t="s">
        <v>145</v>
      </c>
      <c r="C710" s="16" t="s">
        <v>222</v>
      </c>
      <c r="D710" s="16" t="s">
        <v>120</v>
      </c>
      <c r="E710" s="16" t="s">
        <v>17</v>
      </c>
      <c r="F710" s="16" t="s">
        <v>19</v>
      </c>
      <c r="G710" s="7" t="n">
        <v>30</v>
      </c>
      <c r="H710" s="6" t="n">
        <v>205.1</v>
      </c>
      <c r="I710" s="6" t="n">
        <v>-6153</v>
      </c>
      <c r="J710" s="6" t="n">
        <v>-0</v>
      </c>
      <c r="K710" s="6" t="n">
        <v>-3.08</v>
      </c>
      <c r="L710" s="6" t="n">
        <v>-0</v>
      </c>
      <c r="M710" s="6" t="s">
        <f>=I710+J710+K710+L710</f>
      </c>
      <c r="N710" s="16"/>
    </row>
    <row collapsed="false" customFormat="false" customHeight="false" hidden="false" ht="12.1" outlineLevel="0" r="711">
      <c r="A711" s="20" t="n">
        <v>45174.527662037</v>
      </c>
      <c r="B711" s="16" t="s">
        <v>132</v>
      </c>
      <c r="C711" s="16" t="s">
        <v>207</v>
      </c>
      <c r="D711" s="16" t="s">
        <v>120</v>
      </c>
      <c r="E711" s="16" t="s">
        <v>17</v>
      </c>
      <c r="F711" s="16" t="s">
        <v>19</v>
      </c>
      <c r="G711" s="7" t="n">
        <v>10</v>
      </c>
      <c r="H711" s="6" t="n">
        <v>551.2</v>
      </c>
      <c r="I711" s="6" t="n">
        <v>-5512</v>
      </c>
      <c r="J711" s="6" t="n">
        <v>-0</v>
      </c>
      <c r="K711" s="6" t="n">
        <v>-2.76</v>
      </c>
      <c r="L711" s="6" t="n">
        <v>-0</v>
      </c>
      <c r="M711" s="6" t="s">
        <f>=I711+J711+K711+L711</f>
      </c>
      <c r="N711" s="16"/>
    </row>
    <row collapsed="false" customFormat="false" customHeight="false" hidden="false" ht="12.1" outlineLevel="0" r="712">
      <c r="A712" s="20" t="n">
        <v>45174.53556713</v>
      </c>
      <c r="B712" s="16" t="s">
        <v>169</v>
      </c>
      <c r="C712" s="16" t="s">
        <v>246</v>
      </c>
      <c r="D712" s="16" t="s">
        <v>120</v>
      </c>
      <c r="E712" s="16" t="s">
        <v>17</v>
      </c>
      <c r="F712" s="16" t="s">
        <v>19</v>
      </c>
      <c r="G712" s="7" t="n">
        <v>400</v>
      </c>
      <c r="H712" s="6" t="n">
        <v>41.325</v>
      </c>
      <c r="I712" s="6" t="n">
        <v>-16530</v>
      </c>
      <c r="J712" s="6" t="n">
        <v>-0</v>
      </c>
      <c r="K712" s="6" t="n">
        <v>-8.27</v>
      </c>
      <c r="L712" s="6" t="n">
        <v>-0</v>
      </c>
      <c r="M712" s="6" t="s">
        <f>=I712+J712+K712+L712</f>
      </c>
      <c r="N712" s="16"/>
    </row>
    <row collapsed="false" customFormat="false" customHeight="false" hidden="false" ht="12.1" outlineLevel="0" r="713">
      <c r="A713" s="20" t="n">
        <v>45174.54193287</v>
      </c>
      <c r="B713" s="16" t="s">
        <v>149</v>
      </c>
      <c r="C713" s="16" t="s">
        <v>226</v>
      </c>
      <c r="D713" s="16" t="s">
        <v>120</v>
      </c>
      <c r="E713" s="16" t="s">
        <v>17</v>
      </c>
      <c r="F713" s="16" t="s">
        <v>19</v>
      </c>
      <c r="G713" s="7" t="n">
        <v>200000</v>
      </c>
      <c r="H713" s="6" t="n">
        <v>0.02874</v>
      </c>
      <c r="I713" s="6" t="n">
        <v>-5748</v>
      </c>
      <c r="J713" s="6" t="n">
        <v>-0</v>
      </c>
      <c r="K713" s="6" t="n">
        <v>-2.87</v>
      </c>
      <c r="L713" s="6" t="n">
        <v>-0</v>
      </c>
      <c r="M713" s="6" t="s">
        <f>=I713+J713+K713+L713</f>
      </c>
      <c r="N713" s="16"/>
    </row>
    <row collapsed="false" customFormat="false" customHeight="false" hidden="false" ht="12.1" outlineLevel="0" r="714">
      <c r="A714" s="20" t="n">
        <v>45174.542962963</v>
      </c>
      <c r="B714" s="16" t="s">
        <v>146</v>
      </c>
      <c r="C714" s="16" t="s">
        <v>223</v>
      </c>
      <c r="D714" s="16" t="s">
        <v>120</v>
      </c>
      <c r="E714" s="16" t="s">
        <v>17</v>
      </c>
      <c r="F714" s="16" t="s">
        <v>19</v>
      </c>
      <c r="G714" s="7" t="n">
        <v>5</v>
      </c>
      <c r="H714" s="6" t="n">
        <v>1008</v>
      </c>
      <c r="I714" s="6" t="n">
        <v>-5040</v>
      </c>
      <c r="J714" s="6" t="n">
        <v>-0</v>
      </c>
      <c r="K714" s="6" t="n">
        <v>-2.52</v>
      </c>
      <c r="L714" s="6" t="n">
        <v>-0</v>
      </c>
      <c r="M714" s="6" t="s">
        <f>=I714+J714+K714+L714</f>
      </c>
      <c r="N714" s="16"/>
    </row>
    <row collapsed="false" customFormat="false" customHeight="false" hidden="false" ht="12.1" outlineLevel="0" r="715">
      <c r="A715" s="25" t="n">
        <v>45174.594259259</v>
      </c>
      <c r="B715" s="26" t="s">
        <v>149</v>
      </c>
      <c r="C715" s="26" t="s">
        <v>226</v>
      </c>
      <c r="D715" s="26" t="s">
        <v>121</v>
      </c>
      <c r="E715" s="26" t="s">
        <v>17</v>
      </c>
      <c r="F715" s="26" t="s">
        <v>19</v>
      </c>
      <c r="G715" s="27" t="n">
        <v>-200000</v>
      </c>
      <c r="H715" s="28" t="n">
        <v>0.029</v>
      </c>
      <c r="I715" s="28" t="n">
        <v>5800</v>
      </c>
      <c r="J715" s="28" t="n">
        <v>0</v>
      </c>
      <c r="K715" s="28" t="n">
        <v>-2.9</v>
      </c>
      <c r="L715" s="28" t="n">
        <v>-0</v>
      </c>
      <c r="M715" s="6" t="s">
        <f>=I715+J715+K715+L715</f>
      </c>
      <c r="N715" s="26"/>
    </row>
    <row collapsed="false" customFormat="false" customHeight="false" hidden="false" ht="12.1" outlineLevel="0" r="716">
      <c r="A716" s="25" t="n">
        <v>45174.731770833</v>
      </c>
      <c r="B716" s="26" t="s">
        <v>169</v>
      </c>
      <c r="C716" s="26" t="s">
        <v>246</v>
      </c>
      <c r="D716" s="26" t="s">
        <v>121</v>
      </c>
      <c r="E716" s="26" t="s">
        <v>17</v>
      </c>
      <c r="F716" s="26" t="s">
        <v>19</v>
      </c>
      <c r="G716" s="27" t="n">
        <v>-400</v>
      </c>
      <c r="H716" s="28" t="n">
        <v>43.4</v>
      </c>
      <c r="I716" s="28" t="n">
        <v>17360</v>
      </c>
      <c r="J716" s="28" t="n">
        <v>0</v>
      </c>
      <c r="K716" s="28" t="n">
        <v>-8.68</v>
      </c>
      <c r="L716" s="28" t="n">
        <v>-0</v>
      </c>
      <c r="M716" s="6" t="s">
        <f>=I716+J716+K716+L716</f>
      </c>
      <c r="N716" s="26"/>
    </row>
    <row collapsed="false" customFormat="false" customHeight="false" hidden="false" ht="12.1" outlineLevel="0" r="717">
      <c r="A717" s="20" t="n">
        <v>45174.763657407</v>
      </c>
      <c r="B717" s="16" t="s">
        <v>33</v>
      </c>
      <c r="C717" s="16" t="s">
        <v>203</v>
      </c>
      <c r="D717" s="16" t="s">
        <v>120</v>
      </c>
      <c r="E717" s="16" t="s">
        <v>17</v>
      </c>
      <c r="F717" s="16" t="s">
        <v>19</v>
      </c>
      <c r="G717" s="7" t="n">
        <v>1</v>
      </c>
      <c r="H717" s="6" t="n">
        <v>7221</v>
      </c>
      <c r="I717" s="6" t="n">
        <v>-7221</v>
      </c>
      <c r="J717" s="6" t="n">
        <v>-0</v>
      </c>
      <c r="K717" s="6" t="n">
        <v>-3.61</v>
      </c>
      <c r="L717" s="6" t="n">
        <v>-0</v>
      </c>
      <c r="M717" s="6" t="s">
        <f>=I717+J717+K717+L717</f>
      </c>
      <c r="N717" s="16"/>
    </row>
    <row collapsed="false" customFormat="false" customHeight="false" hidden="false" ht="12.1" outlineLevel="0" r="718">
      <c r="A718" s="20" t="n">
        <v>45174.766273148</v>
      </c>
      <c r="B718" s="16" t="s">
        <v>171</v>
      </c>
      <c r="C718" s="16" t="s">
        <v>248</v>
      </c>
      <c r="D718" s="16" t="s">
        <v>120</v>
      </c>
      <c r="E718" s="16" t="s">
        <v>17</v>
      </c>
      <c r="F718" s="16" t="s">
        <v>19</v>
      </c>
      <c r="G718" s="7" t="n">
        <v>4</v>
      </c>
      <c r="H718" s="6" t="n">
        <v>1306</v>
      </c>
      <c r="I718" s="6" t="n">
        <v>-5224</v>
      </c>
      <c r="J718" s="6" t="n">
        <v>-0</v>
      </c>
      <c r="K718" s="6" t="n">
        <v>-2.61</v>
      </c>
      <c r="L718" s="6" t="n">
        <v>-0</v>
      </c>
      <c r="M718" s="6" t="s">
        <f>=I718+J718+K718+L718</f>
      </c>
      <c r="N718" s="16"/>
    </row>
    <row collapsed="false" customFormat="false" customHeight="false" hidden="false" ht="12.1" outlineLevel="0" r="719">
      <c r="A719" s="20" t="n">
        <v>45175.420590278</v>
      </c>
      <c r="B719" s="16" t="s">
        <v>132</v>
      </c>
      <c r="C719" s="16" t="s">
        <v>207</v>
      </c>
      <c r="D719" s="16" t="s">
        <v>120</v>
      </c>
      <c r="E719" s="16" t="s">
        <v>17</v>
      </c>
      <c r="F719" s="16" t="s">
        <v>19</v>
      </c>
      <c r="G719" s="7" t="n">
        <v>5</v>
      </c>
      <c r="H719" s="6" t="n">
        <v>552</v>
      </c>
      <c r="I719" s="6" t="n">
        <v>-2760</v>
      </c>
      <c r="J719" s="6" t="n">
        <v>-0</v>
      </c>
      <c r="K719" s="6" t="n">
        <v>-1.38</v>
      </c>
      <c r="L719" s="6" t="n">
        <v>-0</v>
      </c>
      <c r="M719" s="6" t="s">
        <f>=I719+J719+K719+L719</f>
      </c>
      <c r="N719" s="16"/>
    </row>
    <row collapsed="false" customFormat="false" customHeight="false" hidden="false" ht="12.1" outlineLevel="0" r="720">
      <c r="A720" s="20" t="n">
        <v>45175.431608796</v>
      </c>
      <c r="B720" s="16" t="s">
        <v>33</v>
      </c>
      <c r="C720" s="16" t="s">
        <v>203</v>
      </c>
      <c r="D720" s="16" t="s">
        <v>120</v>
      </c>
      <c r="E720" s="16" t="s">
        <v>17</v>
      </c>
      <c r="F720" s="16" t="s">
        <v>19</v>
      </c>
      <c r="G720" s="7" t="n">
        <v>1</v>
      </c>
      <c r="H720" s="6" t="n">
        <v>7191</v>
      </c>
      <c r="I720" s="6" t="n">
        <v>-7191</v>
      </c>
      <c r="J720" s="6" t="n">
        <v>-0</v>
      </c>
      <c r="K720" s="6" t="n">
        <v>-3.6</v>
      </c>
      <c r="L720" s="6" t="n">
        <v>-0</v>
      </c>
      <c r="M720" s="6" t="s">
        <f>=I720+J720+K720+L720</f>
      </c>
      <c r="N720" s="16"/>
    </row>
    <row collapsed="false" customFormat="false" customHeight="false" hidden="false" ht="12.1" outlineLevel="0" r="721">
      <c r="A721" s="20" t="n">
        <v>45175.433530093</v>
      </c>
      <c r="B721" s="16" t="s">
        <v>126</v>
      </c>
      <c r="C721" s="16" t="s">
        <v>200</v>
      </c>
      <c r="D721" s="16" t="s">
        <v>120</v>
      </c>
      <c r="E721" s="16" t="s">
        <v>17</v>
      </c>
      <c r="F721" s="16" t="s">
        <v>19</v>
      </c>
      <c r="G721" s="7" t="n">
        <v>600</v>
      </c>
      <c r="H721" s="6" t="n">
        <v>5.831</v>
      </c>
      <c r="I721" s="6" t="n">
        <v>-3498.6</v>
      </c>
      <c r="J721" s="6" t="n">
        <v>-0</v>
      </c>
      <c r="K721" s="6" t="n">
        <v>-1.75</v>
      </c>
      <c r="L721" s="6" t="n">
        <v>-0</v>
      </c>
      <c r="M721" s="6" t="s">
        <f>=I721+J721+K721+L721</f>
      </c>
      <c r="N721" s="16"/>
    </row>
    <row collapsed="false" customFormat="false" customHeight="false" hidden="false" ht="12.1" outlineLevel="0" r="722">
      <c r="A722" s="20" t="n">
        <v>45175.435439815</v>
      </c>
      <c r="B722" s="16" t="s">
        <v>169</v>
      </c>
      <c r="C722" s="16" t="s">
        <v>246</v>
      </c>
      <c r="D722" s="16" t="s">
        <v>120</v>
      </c>
      <c r="E722" s="16" t="s">
        <v>17</v>
      </c>
      <c r="F722" s="16" t="s">
        <v>19</v>
      </c>
      <c r="G722" s="7" t="n">
        <v>400</v>
      </c>
      <c r="H722" s="6" t="n">
        <v>40.1625</v>
      </c>
      <c r="I722" s="6" t="n">
        <v>-16065</v>
      </c>
      <c r="J722" s="6" t="n">
        <v>-0</v>
      </c>
      <c r="K722" s="6" t="n">
        <v>-8.04</v>
      </c>
      <c r="L722" s="6" t="n">
        <v>-0</v>
      </c>
      <c r="M722" s="6" t="s">
        <f>=I722+J722+K722+L722</f>
      </c>
      <c r="N722" s="16"/>
    </row>
    <row collapsed="false" customFormat="false" customHeight="false" hidden="false" ht="12.1" outlineLevel="0" r="723">
      <c r="A723" s="20" t="n">
        <v>45175.436759259</v>
      </c>
      <c r="B723" s="16" t="s">
        <v>165</v>
      </c>
      <c r="C723" s="16" t="s">
        <v>242</v>
      </c>
      <c r="D723" s="16" t="s">
        <v>120</v>
      </c>
      <c r="E723" s="16" t="s">
        <v>17</v>
      </c>
      <c r="F723" s="16" t="s">
        <v>19</v>
      </c>
      <c r="G723" s="7" t="n">
        <v>3</v>
      </c>
      <c r="H723" s="6" t="n">
        <v>2710</v>
      </c>
      <c r="I723" s="6" t="n">
        <v>-8130</v>
      </c>
      <c r="J723" s="6" t="n">
        <v>-0</v>
      </c>
      <c r="K723" s="6" t="n">
        <v>-4.07</v>
      </c>
      <c r="L723" s="6" t="n">
        <v>-0</v>
      </c>
      <c r="M723" s="6" t="s">
        <f>=I723+J723+K723+L723</f>
      </c>
      <c r="N723" s="16"/>
    </row>
    <row collapsed="false" customFormat="false" customHeight="false" hidden="false" ht="12.1" outlineLevel="0" r="724">
      <c r="A724" s="20" t="n">
        <v>45175.43755787</v>
      </c>
      <c r="B724" s="16" t="s">
        <v>149</v>
      </c>
      <c r="C724" s="16" t="s">
        <v>226</v>
      </c>
      <c r="D724" s="16" t="s">
        <v>120</v>
      </c>
      <c r="E724" s="16" t="s">
        <v>17</v>
      </c>
      <c r="F724" s="16" t="s">
        <v>19</v>
      </c>
      <c r="G724" s="7" t="n">
        <v>200000</v>
      </c>
      <c r="H724" s="6" t="n">
        <v>0.02878</v>
      </c>
      <c r="I724" s="6" t="n">
        <v>-5756</v>
      </c>
      <c r="J724" s="6" t="n">
        <v>-0</v>
      </c>
      <c r="K724" s="6" t="n">
        <v>-2.88</v>
      </c>
      <c r="L724" s="6" t="n">
        <v>-0</v>
      </c>
      <c r="M724" s="6" t="s">
        <f>=I724+J724+K724+L724</f>
      </c>
      <c r="N724" s="16"/>
    </row>
    <row collapsed="false" customFormat="false" customHeight="false" hidden="false" ht="12.1" outlineLevel="0" r="725">
      <c r="A725" s="20" t="n">
        <v>45175.440625</v>
      </c>
      <c r="B725" s="16" t="s">
        <v>154</v>
      </c>
      <c r="C725" s="16" t="s">
        <v>231</v>
      </c>
      <c r="D725" s="16" t="s">
        <v>120</v>
      </c>
      <c r="E725" s="16" t="s">
        <v>17</v>
      </c>
      <c r="F725" s="16" t="s">
        <v>19</v>
      </c>
      <c r="G725" s="7" t="n">
        <v>300</v>
      </c>
      <c r="H725" s="6" t="n">
        <v>18.28</v>
      </c>
      <c r="I725" s="6" t="n">
        <v>-5484</v>
      </c>
      <c r="J725" s="6" t="n">
        <v>-0</v>
      </c>
      <c r="K725" s="6" t="n">
        <v>-2.74</v>
      </c>
      <c r="L725" s="6" t="n">
        <v>-0</v>
      </c>
      <c r="M725" s="6" t="s">
        <f>=I725+J725+K725+L725</f>
      </c>
      <c r="N725" s="16"/>
    </row>
    <row collapsed="false" customFormat="false" customHeight="false" hidden="false" ht="12.1" outlineLevel="0" r="726">
      <c r="A726" s="20" t="n">
        <v>45175.472916667</v>
      </c>
      <c r="B726" s="16" t="s">
        <v>24</v>
      </c>
      <c r="C726" s="16" t="s">
        <v>197</v>
      </c>
      <c r="D726" s="16" t="s">
        <v>120</v>
      </c>
      <c r="E726" s="16" t="s">
        <v>17</v>
      </c>
      <c r="F726" s="16" t="s">
        <v>19</v>
      </c>
      <c r="G726" s="7" t="n">
        <v>20</v>
      </c>
      <c r="H726" s="6" t="n">
        <v>194.8</v>
      </c>
      <c r="I726" s="6" t="n">
        <v>-3896</v>
      </c>
      <c r="J726" s="6" t="n">
        <v>-0</v>
      </c>
      <c r="K726" s="6" t="n">
        <v>-1.95</v>
      </c>
      <c r="L726" s="6" t="n">
        <v>-0</v>
      </c>
      <c r="M726" s="6" t="s">
        <f>=I726+J726+K726+L726</f>
      </c>
      <c r="N726" s="16"/>
    </row>
    <row collapsed="false" customFormat="false" customHeight="false" hidden="false" ht="12.1" outlineLevel="0" r="727">
      <c r="A727" s="20" t="n">
        <v>45175.477349537</v>
      </c>
      <c r="B727" s="16" t="s">
        <v>156</v>
      </c>
      <c r="C727" s="16" t="s">
        <v>233</v>
      </c>
      <c r="D727" s="16" t="s">
        <v>120</v>
      </c>
      <c r="E727" s="16" t="s">
        <v>17</v>
      </c>
      <c r="F727" s="16" t="s">
        <v>19</v>
      </c>
      <c r="G727" s="7" t="n">
        <v>4</v>
      </c>
      <c r="H727" s="6" t="n">
        <v>717</v>
      </c>
      <c r="I727" s="6" t="n">
        <v>-2868</v>
      </c>
      <c r="J727" s="6" t="n">
        <v>-0</v>
      </c>
      <c r="K727" s="6" t="n">
        <v>-1.43</v>
      </c>
      <c r="L727" s="6" t="n">
        <v>-0</v>
      </c>
      <c r="M727" s="6" t="s">
        <f>=I727+J727+K727+L727</f>
      </c>
      <c r="N727" s="16"/>
    </row>
    <row collapsed="false" customFormat="false" customHeight="false" hidden="false" ht="12.1" outlineLevel="0" r="728">
      <c r="A728" s="25" t="n">
        <v>45175.511689815</v>
      </c>
      <c r="B728" s="26" t="s">
        <v>146</v>
      </c>
      <c r="C728" s="26" t="s">
        <v>223</v>
      </c>
      <c r="D728" s="26" t="s">
        <v>121</v>
      </c>
      <c r="E728" s="26" t="s">
        <v>17</v>
      </c>
      <c r="F728" s="26" t="s">
        <v>19</v>
      </c>
      <c r="G728" s="27" t="n">
        <v>-5</v>
      </c>
      <c r="H728" s="28" t="n">
        <v>1021</v>
      </c>
      <c r="I728" s="28" t="n">
        <v>5105</v>
      </c>
      <c r="J728" s="28" t="n">
        <v>0</v>
      </c>
      <c r="K728" s="28" t="n">
        <v>-2.55</v>
      </c>
      <c r="L728" s="28" t="n">
        <v>-0</v>
      </c>
      <c r="M728" s="6" t="s">
        <f>=I728+J728+K728+L728</f>
      </c>
      <c r="N728" s="26"/>
    </row>
    <row collapsed="false" customFormat="false" customHeight="false" hidden="false" ht="12.1" outlineLevel="0" r="729">
      <c r="A729" s="20" t="n">
        <v>45175.551087963</v>
      </c>
      <c r="B729" s="16" t="s">
        <v>125</v>
      </c>
      <c r="C729" s="16" t="s">
        <v>199</v>
      </c>
      <c r="D729" s="16" t="s">
        <v>120</v>
      </c>
      <c r="E729" s="16" t="s">
        <v>17</v>
      </c>
      <c r="F729" s="16" t="s">
        <v>19</v>
      </c>
      <c r="G729" s="7" t="n">
        <v>6</v>
      </c>
      <c r="H729" s="6" t="n">
        <v>1372.9</v>
      </c>
      <c r="I729" s="6" t="n">
        <v>-8237.4</v>
      </c>
      <c r="J729" s="6" t="n">
        <v>-0</v>
      </c>
      <c r="K729" s="6" t="n">
        <v>-4.11</v>
      </c>
      <c r="L729" s="6" t="n">
        <v>-0</v>
      </c>
      <c r="M729" s="6" t="s">
        <f>=I729+J729+K729+L729</f>
      </c>
      <c r="N729" s="16"/>
    </row>
    <row collapsed="false" customFormat="false" customHeight="false" hidden="false" ht="12.1" outlineLevel="0" r="730">
      <c r="A730" s="20" t="n">
        <v>45175.551736111</v>
      </c>
      <c r="B730" s="16" t="s">
        <v>168</v>
      </c>
      <c r="C730" s="16" t="s">
        <v>245</v>
      </c>
      <c r="D730" s="16" t="s">
        <v>120</v>
      </c>
      <c r="E730" s="16" t="s">
        <v>17</v>
      </c>
      <c r="F730" s="16" t="s">
        <v>19</v>
      </c>
      <c r="G730" s="7" t="n">
        <v>100</v>
      </c>
      <c r="H730" s="6" t="n">
        <v>40.6</v>
      </c>
      <c r="I730" s="6" t="n">
        <v>-4060</v>
      </c>
      <c r="J730" s="6" t="n">
        <v>-0</v>
      </c>
      <c r="K730" s="6" t="n">
        <v>-2.03</v>
      </c>
      <c r="L730" s="6" t="n">
        <v>-0</v>
      </c>
      <c r="M730" s="6" t="s">
        <f>=I730+J730+K730+L730</f>
      </c>
      <c r="N730" s="16"/>
    </row>
    <row collapsed="false" customFormat="false" customHeight="false" hidden="false" ht="12.1" outlineLevel="0" r="731">
      <c r="A731" s="25" t="n">
        <v>45175.597766204</v>
      </c>
      <c r="B731" s="26" t="s">
        <v>33</v>
      </c>
      <c r="C731" s="26" t="s">
        <v>203</v>
      </c>
      <c r="D731" s="26" t="s">
        <v>121</v>
      </c>
      <c r="E731" s="26" t="s">
        <v>17</v>
      </c>
      <c r="F731" s="26" t="s">
        <v>19</v>
      </c>
      <c r="G731" s="27" t="n">
        <v>-1</v>
      </c>
      <c r="H731" s="28" t="n">
        <v>7296</v>
      </c>
      <c r="I731" s="28" t="n">
        <v>7296</v>
      </c>
      <c r="J731" s="28" t="n">
        <v>0</v>
      </c>
      <c r="K731" s="28" t="n">
        <v>-3.65</v>
      </c>
      <c r="L731" s="28" t="n">
        <v>-0</v>
      </c>
      <c r="M731" s="6" t="s">
        <f>=I731+J731+K731+L731</f>
      </c>
      <c r="N731" s="26"/>
    </row>
    <row collapsed="false" customFormat="false" customHeight="false" hidden="false" ht="12.1" outlineLevel="0" r="732">
      <c r="A732" s="25" t="n">
        <v>45175.616053241</v>
      </c>
      <c r="B732" s="26" t="s">
        <v>154</v>
      </c>
      <c r="C732" s="26" t="s">
        <v>231</v>
      </c>
      <c r="D732" s="26" t="s">
        <v>121</v>
      </c>
      <c r="E732" s="26" t="s">
        <v>17</v>
      </c>
      <c r="F732" s="26" t="s">
        <v>19</v>
      </c>
      <c r="G732" s="27" t="n">
        <v>-300</v>
      </c>
      <c r="H732" s="28" t="n">
        <v>18.4</v>
      </c>
      <c r="I732" s="28" t="n">
        <v>5520</v>
      </c>
      <c r="J732" s="28" t="n">
        <v>0</v>
      </c>
      <c r="K732" s="28" t="n">
        <v>-2.76</v>
      </c>
      <c r="L732" s="28" t="n">
        <v>-0</v>
      </c>
      <c r="M732" s="6" t="s">
        <f>=I732+J732+K732+L732</f>
      </c>
      <c r="N732" s="26"/>
    </row>
    <row collapsed="false" customFormat="false" customHeight="false" hidden="false" ht="12.1" outlineLevel="0" r="733">
      <c r="A733" s="20" t="n">
        <v>45175.621898148</v>
      </c>
      <c r="B733" s="16" t="s">
        <v>130</v>
      </c>
      <c r="C733" s="16" t="s">
        <v>205</v>
      </c>
      <c r="D733" s="16" t="s">
        <v>120</v>
      </c>
      <c r="E733" s="16" t="s">
        <v>17</v>
      </c>
      <c r="F733" s="16" t="s">
        <v>19</v>
      </c>
      <c r="G733" s="7" t="n">
        <v>50</v>
      </c>
      <c r="H733" s="6" t="n">
        <v>52.9</v>
      </c>
      <c r="I733" s="6" t="n">
        <v>-2645</v>
      </c>
      <c r="J733" s="6" t="n">
        <v>-0</v>
      </c>
      <c r="K733" s="6" t="n">
        <v>-1.32</v>
      </c>
      <c r="L733" s="6" t="n">
        <v>-0</v>
      </c>
      <c r="M733" s="6" t="s">
        <f>=I733+J733+K733+L733</f>
      </c>
      <c r="N733" s="16"/>
    </row>
    <row collapsed="false" customFormat="false" customHeight="false" hidden="false" ht="12.1" outlineLevel="0" r="734">
      <c r="A734" s="20" t="n">
        <v>45176.422511574</v>
      </c>
      <c r="B734" s="16" t="s">
        <v>168</v>
      </c>
      <c r="C734" s="16" t="s">
        <v>245</v>
      </c>
      <c r="D734" s="16" t="s">
        <v>120</v>
      </c>
      <c r="E734" s="16" t="s">
        <v>17</v>
      </c>
      <c r="F734" s="16" t="s">
        <v>19</v>
      </c>
      <c r="G734" s="7" t="n">
        <v>750</v>
      </c>
      <c r="H734" s="6" t="n">
        <v>37.280666666667</v>
      </c>
      <c r="I734" s="6" t="n">
        <v>-27960.5</v>
      </c>
      <c r="J734" s="6" t="n">
        <v>-0</v>
      </c>
      <c r="K734" s="6" t="n">
        <v>-13.99</v>
      </c>
      <c r="L734" s="6" t="n">
        <v>-0</v>
      </c>
      <c r="M734" s="6" t="s">
        <f>=I734+J734+K734+L734</f>
      </c>
      <c r="N734" s="16"/>
    </row>
    <row collapsed="false" customFormat="false" customHeight="false" hidden="false" ht="12.1" outlineLevel="0" r="735">
      <c r="A735" s="25" t="n">
        <v>45176.423935185</v>
      </c>
      <c r="B735" s="26" t="s">
        <v>33</v>
      </c>
      <c r="C735" s="26" t="s">
        <v>203</v>
      </c>
      <c r="D735" s="26" t="s">
        <v>121</v>
      </c>
      <c r="E735" s="26" t="s">
        <v>17</v>
      </c>
      <c r="F735" s="26" t="s">
        <v>19</v>
      </c>
      <c r="G735" s="27" t="n">
        <v>-1</v>
      </c>
      <c r="H735" s="28" t="n">
        <v>7303</v>
      </c>
      <c r="I735" s="28" t="n">
        <v>7303</v>
      </c>
      <c r="J735" s="28" t="n">
        <v>0</v>
      </c>
      <c r="K735" s="28" t="n">
        <v>-3.65</v>
      </c>
      <c r="L735" s="28" t="n">
        <v>-0</v>
      </c>
      <c r="M735" s="6" t="s">
        <f>=I735+J735+K735+L735</f>
      </c>
      <c r="N735" s="26"/>
    </row>
    <row collapsed="false" customFormat="false" customHeight="false" hidden="false" ht="12.1" outlineLevel="0" r="736">
      <c r="A736" s="25" t="n">
        <v>45176.424270833</v>
      </c>
      <c r="B736" s="26" t="s">
        <v>130</v>
      </c>
      <c r="C736" s="26" t="s">
        <v>205</v>
      </c>
      <c r="D736" s="26" t="s">
        <v>121</v>
      </c>
      <c r="E736" s="26" t="s">
        <v>17</v>
      </c>
      <c r="F736" s="26" t="s">
        <v>19</v>
      </c>
      <c r="G736" s="27" t="n">
        <v>-50</v>
      </c>
      <c r="H736" s="28" t="n">
        <v>53.18</v>
      </c>
      <c r="I736" s="28" t="n">
        <v>2659</v>
      </c>
      <c r="J736" s="28" t="n">
        <v>0</v>
      </c>
      <c r="K736" s="28" t="n">
        <v>-1.33</v>
      </c>
      <c r="L736" s="28" t="n">
        <v>-0</v>
      </c>
      <c r="M736" s="6" t="s">
        <f>=I736+J736+K736+L736</f>
      </c>
      <c r="N736" s="26"/>
    </row>
    <row collapsed="false" customFormat="false" customHeight="false" hidden="false" ht="12.1" outlineLevel="0" r="737">
      <c r="A737" s="25" t="n">
        <v>45176.443900463</v>
      </c>
      <c r="B737" s="26" t="s">
        <v>171</v>
      </c>
      <c r="C737" s="26" t="s">
        <v>248</v>
      </c>
      <c r="D737" s="26" t="s">
        <v>121</v>
      </c>
      <c r="E737" s="26" t="s">
        <v>17</v>
      </c>
      <c r="F737" s="26" t="s">
        <v>19</v>
      </c>
      <c r="G737" s="27" t="n">
        <v>-4</v>
      </c>
      <c r="H737" s="28" t="n">
        <v>1315.2</v>
      </c>
      <c r="I737" s="28" t="n">
        <v>5260.8</v>
      </c>
      <c r="J737" s="28" t="n">
        <v>0</v>
      </c>
      <c r="K737" s="28" t="n">
        <v>-2.63</v>
      </c>
      <c r="L737" s="28" t="n">
        <v>-0</v>
      </c>
      <c r="M737" s="6" t="s">
        <f>=I737+J737+K737+L737</f>
      </c>
      <c r="N737" s="26"/>
    </row>
    <row collapsed="false" customFormat="false" customHeight="false" hidden="false" ht="12.1" outlineLevel="0" r="738">
      <c r="A738" s="25" t="n">
        <v>45176.538032407</v>
      </c>
      <c r="B738" s="26" t="s">
        <v>168</v>
      </c>
      <c r="C738" s="26" t="s">
        <v>245</v>
      </c>
      <c r="D738" s="26" t="s">
        <v>121</v>
      </c>
      <c r="E738" s="26" t="s">
        <v>17</v>
      </c>
      <c r="F738" s="26" t="s">
        <v>19</v>
      </c>
      <c r="G738" s="27" t="n">
        <v>-350</v>
      </c>
      <c r="H738" s="28" t="n">
        <v>37.397142857143</v>
      </c>
      <c r="I738" s="28" t="n">
        <v>13089</v>
      </c>
      <c r="J738" s="28" t="n">
        <v>0</v>
      </c>
      <c r="K738" s="28" t="n">
        <v>-6.55</v>
      </c>
      <c r="L738" s="28" t="n">
        <v>-0</v>
      </c>
      <c r="M738" s="6" t="s">
        <f>=I738+J738+K738+L738</f>
      </c>
      <c r="N738" s="26"/>
    </row>
    <row collapsed="false" customFormat="false" customHeight="false" hidden="false" ht="12.1" outlineLevel="0" r="739">
      <c r="A739" s="20" t="n">
        <v>45176.544606481</v>
      </c>
      <c r="B739" s="16" t="s">
        <v>154</v>
      </c>
      <c r="C739" s="16" t="s">
        <v>231</v>
      </c>
      <c r="D739" s="16" t="s">
        <v>120</v>
      </c>
      <c r="E739" s="16" t="s">
        <v>17</v>
      </c>
      <c r="F739" s="16" t="s">
        <v>19</v>
      </c>
      <c r="G739" s="7" t="n">
        <v>600</v>
      </c>
      <c r="H739" s="6" t="n">
        <v>18.225</v>
      </c>
      <c r="I739" s="6" t="n">
        <v>-10935</v>
      </c>
      <c r="J739" s="6" t="n">
        <v>-0</v>
      </c>
      <c r="K739" s="6" t="n">
        <v>-5.47</v>
      </c>
      <c r="L739" s="6" t="n">
        <v>-0</v>
      </c>
      <c r="M739" s="6" t="s">
        <f>=I739+J739+K739+L739</f>
      </c>
      <c r="N739" s="16"/>
    </row>
    <row collapsed="false" customFormat="false" customHeight="false" hidden="false" ht="12.1" outlineLevel="0" r="740">
      <c r="A740" s="20" t="n">
        <v>45176.546840278</v>
      </c>
      <c r="B740" s="16" t="s">
        <v>33</v>
      </c>
      <c r="C740" s="16" t="s">
        <v>203</v>
      </c>
      <c r="D740" s="16" t="s">
        <v>120</v>
      </c>
      <c r="E740" s="16" t="s">
        <v>17</v>
      </c>
      <c r="F740" s="16" t="s">
        <v>19</v>
      </c>
      <c r="G740" s="7" t="n">
        <v>3</v>
      </c>
      <c r="H740" s="6" t="n">
        <v>7180</v>
      </c>
      <c r="I740" s="6" t="n">
        <v>-21540</v>
      </c>
      <c r="J740" s="6" t="n">
        <v>-0</v>
      </c>
      <c r="K740" s="6" t="n">
        <v>-10.78</v>
      </c>
      <c r="L740" s="6" t="n">
        <v>-0</v>
      </c>
      <c r="M740" s="6" t="s">
        <f>=I740+J740+K740+L740</f>
      </c>
      <c r="N740" s="16"/>
    </row>
    <row collapsed="false" customFormat="false" customHeight="false" hidden="false" ht="12.1" outlineLevel="0" r="741">
      <c r="A741" s="20" t="n">
        <v>45176.591747685</v>
      </c>
      <c r="B741" s="16" t="s">
        <v>146</v>
      </c>
      <c r="C741" s="16" t="s">
        <v>223</v>
      </c>
      <c r="D741" s="16" t="s">
        <v>120</v>
      </c>
      <c r="E741" s="16" t="s">
        <v>17</v>
      </c>
      <c r="F741" s="16" t="s">
        <v>19</v>
      </c>
      <c r="G741" s="7" t="n">
        <v>20</v>
      </c>
      <c r="H741" s="6" t="n">
        <v>996</v>
      </c>
      <c r="I741" s="6" t="n">
        <v>-19920</v>
      </c>
      <c r="J741" s="6" t="n">
        <v>-0</v>
      </c>
      <c r="K741" s="6" t="n">
        <v>-9.96</v>
      </c>
      <c r="L741" s="6" t="n">
        <v>-0</v>
      </c>
      <c r="M741" s="6" t="s">
        <f>=I741+J741+K741+L741</f>
      </c>
      <c r="N741" s="16"/>
    </row>
    <row collapsed="false" customFormat="false" customHeight="false" hidden="false" ht="12.1" outlineLevel="0" r="742">
      <c r="A742" s="20" t="n">
        <v>45176.605474537</v>
      </c>
      <c r="B742" s="16" t="s">
        <v>167</v>
      </c>
      <c r="C742" s="16" t="s">
        <v>244</v>
      </c>
      <c r="D742" s="16" t="s">
        <v>120</v>
      </c>
      <c r="E742" s="16" t="s">
        <v>17</v>
      </c>
      <c r="F742" s="16" t="s">
        <v>19</v>
      </c>
      <c r="G742" s="7" t="n">
        <v>1</v>
      </c>
      <c r="H742" s="6" t="n">
        <v>3584</v>
      </c>
      <c r="I742" s="6" t="n">
        <v>-3584</v>
      </c>
      <c r="J742" s="6" t="n">
        <v>-0</v>
      </c>
      <c r="K742" s="6" t="n">
        <v>-1.79</v>
      </c>
      <c r="L742" s="6" t="n">
        <v>-0</v>
      </c>
      <c r="M742" s="6" t="s">
        <f>=I742+J742+K742+L742</f>
      </c>
      <c r="N742" s="16"/>
    </row>
    <row collapsed="false" customFormat="false" customHeight="false" hidden="false" ht="12.1" outlineLevel="0" r="743">
      <c r="A743" s="20" t="n">
        <v>45176.607534722</v>
      </c>
      <c r="B743" s="16" t="s">
        <v>132</v>
      </c>
      <c r="C743" s="16" t="s">
        <v>207</v>
      </c>
      <c r="D743" s="16" t="s">
        <v>120</v>
      </c>
      <c r="E743" s="16" t="s">
        <v>17</v>
      </c>
      <c r="F743" s="16" t="s">
        <v>19</v>
      </c>
      <c r="G743" s="7" t="n">
        <v>5</v>
      </c>
      <c r="H743" s="6" t="n">
        <v>541</v>
      </c>
      <c r="I743" s="6" t="n">
        <v>-2705</v>
      </c>
      <c r="J743" s="6" t="n">
        <v>-0</v>
      </c>
      <c r="K743" s="6" t="n">
        <v>-1.35</v>
      </c>
      <c r="L743" s="6" t="n">
        <v>-0</v>
      </c>
      <c r="M743" s="6" t="s">
        <f>=I743+J743+K743+L743</f>
      </c>
      <c r="N743" s="16"/>
    </row>
    <row collapsed="false" customFormat="false" customHeight="false" hidden="false" ht="12.1" outlineLevel="0" r="744">
      <c r="A744" s="25" t="n">
        <v>45176.608784722</v>
      </c>
      <c r="B744" s="26" t="s">
        <v>146</v>
      </c>
      <c r="C744" s="26" t="s">
        <v>223</v>
      </c>
      <c r="D744" s="26" t="s">
        <v>121</v>
      </c>
      <c r="E744" s="26" t="s">
        <v>17</v>
      </c>
      <c r="F744" s="26" t="s">
        <v>19</v>
      </c>
      <c r="G744" s="27" t="n">
        <v>-10</v>
      </c>
      <c r="H744" s="28" t="n">
        <v>1010.5</v>
      </c>
      <c r="I744" s="28" t="n">
        <v>10105</v>
      </c>
      <c r="J744" s="28" t="n">
        <v>0</v>
      </c>
      <c r="K744" s="28" t="n">
        <v>-5.07</v>
      </c>
      <c r="L744" s="28" t="n">
        <v>-0</v>
      </c>
      <c r="M744" s="6" t="s">
        <f>=I744+J744+K744+L744</f>
      </c>
      <c r="N744" s="26"/>
    </row>
    <row collapsed="false" customFormat="false" customHeight="false" hidden="false" ht="12.1" outlineLevel="0" r="745">
      <c r="A745" s="20" t="n">
        <v>45176.674953704</v>
      </c>
      <c r="B745" s="16" t="s">
        <v>127</v>
      </c>
      <c r="C745" s="16" t="s">
        <v>201</v>
      </c>
      <c r="D745" s="16" t="s">
        <v>120</v>
      </c>
      <c r="E745" s="16" t="s">
        <v>17</v>
      </c>
      <c r="F745" s="16" t="s">
        <v>19</v>
      </c>
      <c r="G745" s="7" t="n">
        <v>20</v>
      </c>
      <c r="H745" s="6" t="n">
        <v>178.8</v>
      </c>
      <c r="I745" s="6" t="n">
        <v>-3576</v>
      </c>
      <c r="J745" s="6" t="n">
        <v>-0</v>
      </c>
      <c r="K745" s="6" t="n">
        <v>-1.79</v>
      </c>
      <c r="L745" s="6" t="n">
        <v>-0</v>
      </c>
      <c r="M745" s="6" t="s">
        <f>=I745+J745+K745+L745</f>
      </c>
      <c r="N745" s="16"/>
    </row>
    <row collapsed="false" customFormat="false" customHeight="false" hidden="false" ht="12.1" outlineLevel="0" r="746">
      <c r="A746" s="20" t="n">
        <v>45176.708506944</v>
      </c>
      <c r="B746" s="16" t="s">
        <v>166</v>
      </c>
      <c r="C746" s="16" t="s">
        <v>243</v>
      </c>
      <c r="D746" s="16" t="s">
        <v>120</v>
      </c>
      <c r="E746" s="16" t="s">
        <v>17</v>
      </c>
      <c r="F746" s="16" t="s">
        <v>19</v>
      </c>
      <c r="G746" s="7" t="n">
        <v>50</v>
      </c>
      <c r="H746" s="6" t="n">
        <v>85.3</v>
      </c>
      <c r="I746" s="6" t="n">
        <v>-4265</v>
      </c>
      <c r="J746" s="6" t="n">
        <v>-0</v>
      </c>
      <c r="K746" s="6" t="n">
        <v>-2.13</v>
      </c>
      <c r="L746" s="6" t="n">
        <v>-0</v>
      </c>
      <c r="M746" s="6" t="s">
        <f>=I746+J746+K746+L746</f>
      </c>
      <c r="N746" s="16"/>
    </row>
    <row collapsed="false" customFormat="false" customHeight="false" hidden="false" ht="12.1" outlineLevel="0" r="747">
      <c r="A747" s="20" t="n">
        <v>45176.717708333</v>
      </c>
      <c r="B747" s="16" t="s">
        <v>165</v>
      </c>
      <c r="C747" s="16" t="s">
        <v>242</v>
      </c>
      <c r="D747" s="16" t="s">
        <v>120</v>
      </c>
      <c r="E747" s="16" t="s">
        <v>17</v>
      </c>
      <c r="F747" s="16" t="s">
        <v>19</v>
      </c>
      <c r="G747" s="7" t="n">
        <v>3</v>
      </c>
      <c r="H747" s="6" t="n">
        <v>2577</v>
      </c>
      <c r="I747" s="6" t="n">
        <v>-7731</v>
      </c>
      <c r="J747" s="6" t="n">
        <v>-0</v>
      </c>
      <c r="K747" s="6" t="n">
        <v>-3.87</v>
      </c>
      <c r="L747" s="6" t="n">
        <v>-0</v>
      </c>
      <c r="M747" s="6" t="s">
        <f>=I747+J747+K747+L747</f>
      </c>
      <c r="N747" s="16"/>
    </row>
    <row collapsed="false" customFormat="false" customHeight="false" hidden="false" ht="12.1" outlineLevel="0" r="748">
      <c r="A748" s="20" t="n">
        <v>45176.720729167</v>
      </c>
      <c r="B748" s="16" t="s">
        <v>126</v>
      </c>
      <c r="C748" s="16" t="s">
        <v>200</v>
      </c>
      <c r="D748" s="16" t="s">
        <v>120</v>
      </c>
      <c r="E748" s="16" t="s">
        <v>17</v>
      </c>
      <c r="F748" s="16" t="s">
        <v>19</v>
      </c>
      <c r="G748" s="7" t="n">
        <v>1200</v>
      </c>
      <c r="H748" s="6" t="n">
        <v>5.66</v>
      </c>
      <c r="I748" s="6" t="n">
        <v>-6792</v>
      </c>
      <c r="J748" s="6" t="n">
        <v>-0</v>
      </c>
      <c r="K748" s="6" t="n">
        <v>-3.4</v>
      </c>
      <c r="L748" s="6" t="n">
        <v>-0</v>
      </c>
      <c r="M748" s="6" t="s">
        <f>=I748+J748+K748+L748</f>
      </c>
      <c r="N748" s="16"/>
    </row>
    <row collapsed="false" customFormat="false" customHeight="false" hidden="false" ht="12.1" outlineLevel="0" r="749">
      <c r="A749" s="20" t="n">
        <v>45176.72119213</v>
      </c>
      <c r="B749" s="16" t="s">
        <v>171</v>
      </c>
      <c r="C749" s="16" t="s">
        <v>248</v>
      </c>
      <c r="D749" s="16" t="s">
        <v>120</v>
      </c>
      <c r="E749" s="16" t="s">
        <v>17</v>
      </c>
      <c r="F749" s="16" t="s">
        <v>19</v>
      </c>
      <c r="G749" s="7" t="n">
        <v>3</v>
      </c>
      <c r="H749" s="6" t="n">
        <v>1270</v>
      </c>
      <c r="I749" s="6" t="n">
        <v>-3810</v>
      </c>
      <c r="J749" s="6" t="n">
        <v>-0</v>
      </c>
      <c r="K749" s="6" t="n">
        <v>-1.91</v>
      </c>
      <c r="L749" s="6" t="n">
        <v>-0</v>
      </c>
      <c r="M749" s="6" t="s">
        <f>=I749+J749+K749+L749</f>
      </c>
      <c r="N749" s="16"/>
    </row>
    <row collapsed="false" customFormat="false" customHeight="false" hidden="false" ht="12.1" outlineLevel="0" r="750">
      <c r="A750" s="20" t="n">
        <v>45176.769907407</v>
      </c>
      <c r="B750" s="16" t="s">
        <v>164</v>
      </c>
      <c r="C750" s="16" t="s">
        <v>241</v>
      </c>
      <c r="D750" s="16" t="s">
        <v>120</v>
      </c>
      <c r="E750" s="16" t="s">
        <v>17</v>
      </c>
      <c r="F750" s="16" t="s">
        <v>19</v>
      </c>
      <c r="G750" s="7" t="n">
        <v>5</v>
      </c>
      <c r="H750" s="6" t="n">
        <v>850.1</v>
      </c>
      <c r="I750" s="6" t="n">
        <v>-4250.5</v>
      </c>
      <c r="J750" s="6" t="n">
        <v>-0</v>
      </c>
      <c r="K750" s="6" t="n">
        <v>-2.13</v>
      </c>
      <c r="L750" s="6" t="n">
        <v>-0</v>
      </c>
      <c r="M750" s="6" t="s">
        <f>=I750+J750+K750+L750</f>
      </c>
      <c r="N750" s="16"/>
    </row>
    <row collapsed="false" customFormat="false" customHeight="false" hidden="false" ht="12.1" outlineLevel="0" r="751">
      <c r="A751" s="20" t="n">
        <v>45177.45943287</v>
      </c>
      <c r="B751" s="16" t="s">
        <v>146</v>
      </c>
      <c r="C751" s="16" t="s">
        <v>223</v>
      </c>
      <c r="D751" s="16" t="s">
        <v>120</v>
      </c>
      <c r="E751" s="16" t="s">
        <v>17</v>
      </c>
      <c r="F751" s="16" t="s">
        <v>19</v>
      </c>
      <c r="G751" s="7" t="n">
        <v>7</v>
      </c>
      <c r="H751" s="6" t="n">
        <v>939.85714285714</v>
      </c>
      <c r="I751" s="6" t="n">
        <v>-6579</v>
      </c>
      <c r="J751" s="6" t="n">
        <v>-0</v>
      </c>
      <c r="K751" s="6" t="n">
        <v>-3.29</v>
      </c>
      <c r="L751" s="6" t="n">
        <v>-0</v>
      </c>
      <c r="M751" s="6" t="s">
        <f>=I751+J751+K751+L751</f>
      </c>
      <c r="N751" s="16"/>
    </row>
    <row collapsed="false" customFormat="false" customHeight="false" hidden="false" ht="12.1" outlineLevel="0" r="752">
      <c r="A752" s="20" t="n">
        <v>45177.466215278</v>
      </c>
      <c r="B752" s="16" t="s">
        <v>168</v>
      </c>
      <c r="C752" s="16" t="s">
        <v>245</v>
      </c>
      <c r="D752" s="16" t="s">
        <v>120</v>
      </c>
      <c r="E752" s="16" t="s">
        <v>17</v>
      </c>
      <c r="F752" s="16" t="s">
        <v>19</v>
      </c>
      <c r="G752" s="7" t="n">
        <v>1450</v>
      </c>
      <c r="H752" s="6" t="n">
        <v>37.142068965517</v>
      </c>
      <c r="I752" s="6" t="n">
        <v>-53856</v>
      </c>
      <c r="J752" s="6" t="n">
        <v>-0</v>
      </c>
      <c r="K752" s="6" t="n">
        <v>-26.93</v>
      </c>
      <c r="L752" s="6" t="n">
        <v>-0</v>
      </c>
      <c r="M752" s="6" t="s">
        <f>=I752+J752+K752+L752</f>
      </c>
      <c r="N752" s="16"/>
    </row>
    <row collapsed="false" customFormat="false" customHeight="false" hidden="false" ht="12.1" outlineLevel="0" r="753">
      <c r="A753" s="25" t="n">
        <v>45177.470856481</v>
      </c>
      <c r="B753" s="26" t="s">
        <v>168</v>
      </c>
      <c r="C753" s="26" t="s">
        <v>245</v>
      </c>
      <c r="D753" s="26" t="s">
        <v>121</v>
      </c>
      <c r="E753" s="26" t="s">
        <v>17</v>
      </c>
      <c r="F753" s="26" t="s">
        <v>19</v>
      </c>
      <c r="G753" s="27" t="n">
        <v>-1750</v>
      </c>
      <c r="H753" s="28" t="n">
        <v>37.624</v>
      </c>
      <c r="I753" s="28" t="n">
        <v>65842</v>
      </c>
      <c r="J753" s="28" t="n">
        <v>0</v>
      </c>
      <c r="K753" s="28" t="n">
        <v>-37.32</v>
      </c>
      <c r="L753" s="28" t="n">
        <v>-0</v>
      </c>
      <c r="M753" s="6" t="s">
        <f>=I753+J753+K753+L753</f>
      </c>
      <c r="N753" s="26"/>
    </row>
    <row collapsed="false" customFormat="false" customHeight="false" hidden="false" ht="12.1" outlineLevel="0" r="754">
      <c r="A754" s="25" t="n">
        <v>45177.475787037</v>
      </c>
      <c r="B754" s="26" t="s">
        <v>146</v>
      </c>
      <c r="C754" s="26" t="s">
        <v>223</v>
      </c>
      <c r="D754" s="26" t="s">
        <v>121</v>
      </c>
      <c r="E754" s="26" t="s">
        <v>17</v>
      </c>
      <c r="F754" s="26" t="s">
        <v>19</v>
      </c>
      <c r="G754" s="27" t="n">
        <v>-17</v>
      </c>
      <c r="H754" s="28" t="n">
        <v>981.70588235294</v>
      </c>
      <c r="I754" s="28" t="n">
        <v>16689</v>
      </c>
      <c r="J754" s="28" t="n">
        <v>0</v>
      </c>
      <c r="K754" s="28" t="n">
        <v>-8.35</v>
      </c>
      <c r="L754" s="28" t="n">
        <v>-0</v>
      </c>
      <c r="M754" s="6" t="s">
        <f>=I754+J754+K754+L754</f>
      </c>
      <c r="N754" s="26"/>
    </row>
    <row collapsed="false" customFormat="false" customHeight="false" hidden="false" ht="12.1" outlineLevel="0" r="755">
      <c r="A755" s="20" t="n">
        <v>45177.539363426</v>
      </c>
      <c r="B755" s="16" t="s">
        <v>127</v>
      </c>
      <c r="C755" s="16" t="s">
        <v>201</v>
      </c>
      <c r="D755" s="16" t="s">
        <v>120</v>
      </c>
      <c r="E755" s="16" t="s">
        <v>17</v>
      </c>
      <c r="F755" s="16" t="s">
        <v>19</v>
      </c>
      <c r="G755" s="7" t="n">
        <v>20</v>
      </c>
      <c r="H755" s="6" t="n">
        <v>175.8</v>
      </c>
      <c r="I755" s="6" t="n">
        <v>-3516</v>
      </c>
      <c r="J755" s="6" t="n">
        <v>-0</v>
      </c>
      <c r="K755" s="6" t="n">
        <v>-1.76</v>
      </c>
      <c r="L755" s="6" t="n">
        <v>-0</v>
      </c>
      <c r="M755" s="6" t="s">
        <f>=I755+J755+K755+L755</f>
      </c>
      <c r="N755" s="16"/>
    </row>
    <row collapsed="false" customFormat="false" customHeight="false" hidden="false" ht="12.1" outlineLevel="0" r="756">
      <c r="A756" s="25" t="n">
        <v>45177.565405093</v>
      </c>
      <c r="B756" s="26" t="s">
        <v>164</v>
      </c>
      <c r="C756" s="26" t="s">
        <v>241</v>
      </c>
      <c r="D756" s="26" t="s">
        <v>121</v>
      </c>
      <c r="E756" s="26" t="s">
        <v>17</v>
      </c>
      <c r="F756" s="26" t="s">
        <v>19</v>
      </c>
      <c r="G756" s="27" t="n">
        <v>-5</v>
      </c>
      <c r="H756" s="28" t="n">
        <v>861</v>
      </c>
      <c r="I756" s="28" t="n">
        <v>4305</v>
      </c>
      <c r="J756" s="28" t="n">
        <v>0</v>
      </c>
      <c r="K756" s="28" t="n">
        <v>-2.15</v>
      </c>
      <c r="L756" s="28" t="n">
        <v>-0</v>
      </c>
      <c r="M756" s="6" t="s">
        <f>=I756+J756+K756+L756</f>
      </c>
      <c r="N756" s="26"/>
    </row>
    <row collapsed="false" customFormat="false" customHeight="false" hidden="false" ht="12.1" outlineLevel="0" r="757">
      <c r="A757" s="20" t="n">
        <v>45177.617951389</v>
      </c>
      <c r="B757" s="16" t="s">
        <v>172</v>
      </c>
      <c r="C757" s="16" t="s">
        <v>249</v>
      </c>
      <c r="D757" s="16" t="s">
        <v>120</v>
      </c>
      <c r="E757" s="16" t="s">
        <v>17</v>
      </c>
      <c r="F757" s="16" t="s">
        <v>19</v>
      </c>
      <c r="G757" s="7" t="n">
        <v>50</v>
      </c>
      <c r="H757" s="6" t="n">
        <v>72.45</v>
      </c>
      <c r="I757" s="6" t="n">
        <v>-3622.5</v>
      </c>
      <c r="J757" s="6" t="n">
        <v>-0</v>
      </c>
      <c r="K757" s="6" t="n">
        <v>-2.89</v>
      </c>
      <c r="L757" s="6" t="n">
        <v>-0</v>
      </c>
      <c r="M757" s="6" t="s">
        <f>=I757+J757+K757+L757</f>
      </c>
      <c r="N757" s="16"/>
    </row>
    <row collapsed="false" customFormat="false" customHeight="false" hidden="false" ht="12.1" outlineLevel="0" r="758">
      <c r="A758" s="20" t="n">
        <v>45180.459930556</v>
      </c>
      <c r="B758" s="16" t="s">
        <v>168</v>
      </c>
      <c r="C758" s="16" t="s">
        <v>245</v>
      </c>
      <c r="D758" s="16" t="s">
        <v>120</v>
      </c>
      <c r="E758" s="16" t="s">
        <v>17</v>
      </c>
      <c r="F758" s="16" t="s">
        <v>19</v>
      </c>
      <c r="G758" s="7" t="n">
        <v>800</v>
      </c>
      <c r="H758" s="6" t="n">
        <v>37.5075</v>
      </c>
      <c r="I758" s="6" t="n">
        <v>-30006</v>
      </c>
      <c r="J758" s="6" t="n">
        <v>-0</v>
      </c>
      <c r="K758" s="6" t="n">
        <v>-15</v>
      </c>
      <c r="L758" s="6" t="n">
        <v>-0</v>
      </c>
      <c r="M758" s="6" t="s">
        <f>=I758+J758+K758+L758</f>
      </c>
      <c r="N758" s="16"/>
    </row>
    <row collapsed="false" customFormat="false" customHeight="false" hidden="false" ht="12.1" outlineLevel="0" r="759">
      <c r="A759" s="25" t="n">
        <v>45180.48650463</v>
      </c>
      <c r="B759" s="26" t="s">
        <v>33</v>
      </c>
      <c r="C759" s="26" t="s">
        <v>203</v>
      </c>
      <c r="D759" s="26" t="s">
        <v>121</v>
      </c>
      <c r="E759" s="26" t="s">
        <v>17</v>
      </c>
      <c r="F759" s="26" t="s">
        <v>19</v>
      </c>
      <c r="G759" s="27" t="n">
        <v>-1</v>
      </c>
      <c r="H759" s="28" t="n">
        <v>7186</v>
      </c>
      <c r="I759" s="28" t="n">
        <v>7186</v>
      </c>
      <c r="J759" s="28" t="n">
        <v>0</v>
      </c>
      <c r="K759" s="28" t="n">
        <v>-3.59</v>
      </c>
      <c r="L759" s="28" t="n">
        <v>-0</v>
      </c>
      <c r="M759" s="6" t="s">
        <f>=I759+J759+K759+L759</f>
      </c>
      <c r="N759" s="26"/>
    </row>
    <row collapsed="false" customFormat="false" customHeight="false" hidden="false" ht="12.1" outlineLevel="0" r="760">
      <c r="A760" s="25" t="n">
        <v>45180.644965278</v>
      </c>
      <c r="B760" s="26" t="s">
        <v>168</v>
      </c>
      <c r="C760" s="26" t="s">
        <v>245</v>
      </c>
      <c r="D760" s="26" t="s">
        <v>121</v>
      </c>
      <c r="E760" s="26" t="s">
        <v>17</v>
      </c>
      <c r="F760" s="26" t="s">
        <v>19</v>
      </c>
      <c r="G760" s="27" t="n">
        <v>-500</v>
      </c>
      <c r="H760" s="28" t="n">
        <v>38.106</v>
      </c>
      <c r="I760" s="28" t="n">
        <v>19053</v>
      </c>
      <c r="J760" s="28" t="n">
        <v>0</v>
      </c>
      <c r="K760" s="28" t="n">
        <v>-9.53</v>
      </c>
      <c r="L760" s="28" t="n">
        <v>-0</v>
      </c>
      <c r="M760" s="6" t="s">
        <f>=I760+J760+K760+L760</f>
      </c>
      <c r="N760" s="26"/>
    </row>
    <row collapsed="false" customFormat="false" customHeight="false" hidden="false" ht="12.1" outlineLevel="0" r="761">
      <c r="A761" s="20" t="n">
        <v>45180.665081019</v>
      </c>
      <c r="B761" s="16" t="s">
        <v>145</v>
      </c>
      <c r="C761" s="16" t="s">
        <v>222</v>
      </c>
      <c r="D761" s="16" t="s">
        <v>120</v>
      </c>
      <c r="E761" s="16" t="s">
        <v>17</v>
      </c>
      <c r="F761" s="16" t="s">
        <v>19</v>
      </c>
      <c r="G761" s="7" t="n">
        <v>30</v>
      </c>
      <c r="H761" s="6" t="n">
        <v>191.81</v>
      </c>
      <c r="I761" s="6" t="n">
        <v>-5754.3</v>
      </c>
      <c r="J761" s="6" t="n">
        <v>-0</v>
      </c>
      <c r="K761" s="6" t="n">
        <v>-2.88</v>
      </c>
      <c r="L761" s="6" t="n">
        <v>-0</v>
      </c>
      <c r="M761" s="6" t="s">
        <f>=I761+J761+K761+L761</f>
      </c>
      <c r="N761" s="16"/>
    </row>
    <row collapsed="false" customFormat="false" customHeight="false" hidden="false" ht="12.1" outlineLevel="0" r="762">
      <c r="A762" s="20" t="n">
        <v>45180.748194444</v>
      </c>
      <c r="B762" s="16" t="s">
        <v>149</v>
      </c>
      <c r="C762" s="16" t="s">
        <v>226</v>
      </c>
      <c r="D762" s="16" t="s">
        <v>120</v>
      </c>
      <c r="E762" s="16" t="s">
        <v>17</v>
      </c>
      <c r="F762" s="16" t="s">
        <v>19</v>
      </c>
      <c r="G762" s="7" t="n">
        <v>200000</v>
      </c>
      <c r="H762" s="6" t="n">
        <v>0.02669</v>
      </c>
      <c r="I762" s="6" t="n">
        <v>-5338</v>
      </c>
      <c r="J762" s="6" t="n">
        <v>-0</v>
      </c>
      <c r="K762" s="6" t="n">
        <v>-2.67</v>
      </c>
      <c r="L762" s="6" t="n">
        <v>-0</v>
      </c>
      <c r="M762" s="6" t="s">
        <f>=I762+J762+K762+L762</f>
      </c>
      <c r="N762" s="16"/>
    </row>
    <row collapsed="false" customFormat="false" customHeight="false" hidden="false" ht="12.1" outlineLevel="0" r="763">
      <c r="A763" s="20" t="n">
        <v>45181.462997685</v>
      </c>
      <c r="B763" s="16" t="s">
        <v>135</v>
      </c>
      <c r="C763" s="16" t="s">
        <v>210</v>
      </c>
      <c r="D763" s="16" t="s">
        <v>120</v>
      </c>
      <c r="E763" s="16" t="s">
        <v>17</v>
      </c>
      <c r="F763" s="16" t="s">
        <v>19</v>
      </c>
      <c r="G763" s="7" t="n">
        <v>100</v>
      </c>
      <c r="H763" s="6" t="n">
        <v>47.9</v>
      </c>
      <c r="I763" s="6" t="n">
        <v>-4790</v>
      </c>
      <c r="J763" s="6" t="n">
        <v>-0</v>
      </c>
      <c r="K763" s="6" t="n">
        <v>-2.4</v>
      </c>
      <c r="L763" s="6" t="n">
        <v>-0</v>
      </c>
      <c r="M763" s="6" t="s">
        <f>=I763+J763+K763+L763</f>
      </c>
      <c r="N763" s="16"/>
    </row>
    <row collapsed="false" customFormat="false" customHeight="false" hidden="false" ht="12.1" outlineLevel="0" r="764">
      <c r="A764" s="25" t="n">
        <v>45181.473738426</v>
      </c>
      <c r="B764" s="26" t="s">
        <v>168</v>
      </c>
      <c r="C764" s="26" t="s">
        <v>245</v>
      </c>
      <c r="D764" s="26" t="s">
        <v>121</v>
      </c>
      <c r="E764" s="26" t="s">
        <v>17</v>
      </c>
      <c r="F764" s="26" t="s">
        <v>19</v>
      </c>
      <c r="G764" s="27" t="n">
        <v>-200</v>
      </c>
      <c r="H764" s="28" t="n">
        <v>37.82</v>
      </c>
      <c r="I764" s="28" t="n">
        <v>7564</v>
      </c>
      <c r="J764" s="28" t="n">
        <v>0</v>
      </c>
      <c r="K764" s="28" t="n">
        <v>-3.78</v>
      </c>
      <c r="L764" s="28" t="n">
        <v>-0</v>
      </c>
      <c r="M764" s="6" t="s">
        <f>=I764+J764+K764+L764</f>
      </c>
      <c r="N764" s="26"/>
    </row>
    <row collapsed="false" customFormat="false" customHeight="false" hidden="false" ht="12.1" outlineLevel="0" r="765">
      <c r="A765" s="20" t="n">
        <v>45181.499293981</v>
      </c>
      <c r="B765" s="16" t="s">
        <v>151</v>
      </c>
      <c r="C765" s="16" t="s">
        <v>228</v>
      </c>
      <c r="D765" s="16" t="s">
        <v>120</v>
      </c>
      <c r="E765" s="16" t="s">
        <v>17</v>
      </c>
      <c r="F765" s="16" t="s">
        <v>19</v>
      </c>
      <c r="G765" s="7" t="n">
        <v>5000</v>
      </c>
      <c r="H765" s="6" t="n">
        <v>0.9383</v>
      </c>
      <c r="I765" s="6" t="n">
        <v>-4691.5</v>
      </c>
      <c r="J765" s="6" t="n">
        <v>-0</v>
      </c>
      <c r="K765" s="6" t="n">
        <v>-2.35</v>
      </c>
      <c r="L765" s="6" t="n">
        <v>-0</v>
      </c>
      <c r="M765" s="6" t="s">
        <f>=I765+J765+K765+L765</f>
      </c>
      <c r="N765" s="16"/>
    </row>
    <row collapsed="false" customFormat="false" customHeight="false" hidden="false" ht="12.1" outlineLevel="0" r="766">
      <c r="A766" s="20" t="n">
        <v>45181.511099537</v>
      </c>
      <c r="B766" s="16" t="s">
        <v>168</v>
      </c>
      <c r="C766" s="16" t="s">
        <v>245</v>
      </c>
      <c r="D766" s="16" t="s">
        <v>120</v>
      </c>
      <c r="E766" s="16" t="s">
        <v>17</v>
      </c>
      <c r="F766" s="16" t="s">
        <v>19</v>
      </c>
      <c r="G766" s="7" t="n">
        <v>200</v>
      </c>
      <c r="H766" s="6" t="n">
        <v>37.26</v>
      </c>
      <c r="I766" s="6" t="n">
        <v>-7452</v>
      </c>
      <c r="J766" s="6" t="n">
        <v>-0</v>
      </c>
      <c r="K766" s="6" t="n">
        <v>-3.73</v>
      </c>
      <c r="L766" s="6" t="n">
        <v>-0</v>
      </c>
      <c r="M766" s="6" t="s">
        <f>=I766+J766+K766+L766</f>
      </c>
      <c r="N766" s="16"/>
    </row>
    <row collapsed="false" customFormat="false" customHeight="false" hidden="false" ht="12.1" outlineLevel="0" r="767">
      <c r="A767" s="25" t="n">
        <v>45181.517731481</v>
      </c>
      <c r="B767" s="26" t="s">
        <v>149</v>
      </c>
      <c r="C767" s="26" t="s">
        <v>226</v>
      </c>
      <c r="D767" s="26" t="s">
        <v>121</v>
      </c>
      <c r="E767" s="26" t="s">
        <v>17</v>
      </c>
      <c r="F767" s="26" t="s">
        <v>19</v>
      </c>
      <c r="G767" s="27" t="n">
        <v>-200000</v>
      </c>
      <c r="H767" s="28" t="n">
        <v>0.02734</v>
      </c>
      <c r="I767" s="28" t="n">
        <v>5468</v>
      </c>
      <c r="J767" s="28" t="n">
        <v>0</v>
      </c>
      <c r="K767" s="28" t="n">
        <v>-2.73</v>
      </c>
      <c r="L767" s="28" t="n">
        <v>-0</v>
      </c>
      <c r="M767" s="6" t="s">
        <f>=I767+J767+K767+L767</f>
      </c>
      <c r="N767" s="26"/>
    </row>
    <row collapsed="false" customFormat="false" customHeight="false" hidden="false" ht="12.1" outlineLevel="0" r="768">
      <c r="A768" s="25" t="n">
        <v>45181.52037037</v>
      </c>
      <c r="B768" s="26" t="s">
        <v>145</v>
      </c>
      <c r="C768" s="26" t="s">
        <v>222</v>
      </c>
      <c r="D768" s="26" t="s">
        <v>121</v>
      </c>
      <c r="E768" s="26" t="s">
        <v>17</v>
      </c>
      <c r="F768" s="26" t="s">
        <v>19</v>
      </c>
      <c r="G768" s="27" t="n">
        <v>-30</v>
      </c>
      <c r="H768" s="28" t="n">
        <v>195.1</v>
      </c>
      <c r="I768" s="28" t="n">
        <v>5853</v>
      </c>
      <c r="J768" s="28" t="n">
        <v>0</v>
      </c>
      <c r="K768" s="28" t="n">
        <v>-2.93</v>
      </c>
      <c r="L768" s="28" t="n">
        <v>-0</v>
      </c>
      <c r="M768" s="6" t="s">
        <f>=I768+J768+K768+L768</f>
      </c>
      <c r="N768" s="26"/>
    </row>
    <row collapsed="false" customFormat="false" customHeight="false" hidden="false" ht="12.1" outlineLevel="0" r="769">
      <c r="A769" s="25" t="n">
        <v>45182.419039352</v>
      </c>
      <c r="B769" s="26" t="s">
        <v>168</v>
      </c>
      <c r="C769" s="26" t="s">
        <v>245</v>
      </c>
      <c r="D769" s="26" t="s">
        <v>121</v>
      </c>
      <c r="E769" s="26" t="s">
        <v>17</v>
      </c>
      <c r="F769" s="26" t="s">
        <v>19</v>
      </c>
      <c r="G769" s="27" t="n">
        <v>-1300</v>
      </c>
      <c r="H769" s="28" t="n">
        <v>37.830769230769</v>
      </c>
      <c r="I769" s="28" t="n">
        <v>49180</v>
      </c>
      <c r="J769" s="28" t="n">
        <v>0</v>
      </c>
      <c r="K769" s="28" t="n">
        <v>-24.6</v>
      </c>
      <c r="L769" s="28" t="n">
        <v>-0</v>
      </c>
      <c r="M769" s="6" t="s">
        <f>=I769+J769+K769+L769</f>
      </c>
      <c r="N769" s="26"/>
    </row>
    <row collapsed="false" customFormat="false" customHeight="false" hidden="false" ht="12.1" outlineLevel="0" r="770">
      <c r="A770" s="25" t="n">
        <v>45182.429571759</v>
      </c>
      <c r="B770" s="26" t="s">
        <v>151</v>
      </c>
      <c r="C770" s="26" t="s">
        <v>228</v>
      </c>
      <c r="D770" s="26" t="s">
        <v>121</v>
      </c>
      <c r="E770" s="26" t="s">
        <v>17</v>
      </c>
      <c r="F770" s="26" t="s">
        <v>19</v>
      </c>
      <c r="G770" s="27" t="n">
        <v>-5000</v>
      </c>
      <c r="H770" s="28" t="n">
        <v>0.9487</v>
      </c>
      <c r="I770" s="28" t="n">
        <v>4743.5</v>
      </c>
      <c r="J770" s="28" t="n">
        <v>0</v>
      </c>
      <c r="K770" s="28" t="n">
        <v>-2.37</v>
      </c>
      <c r="L770" s="28" t="n">
        <v>-0</v>
      </c>
      <c r="M770" s="6" t="s">
        <f>=I770+J770+K770+L770</f>
      </c>
      <c r="N770" s="26"/>
    </row>
    <row collapsed="false" customFormat="false" customHeight="false" hidden="false" ht="12.1" outlineLevel="0" r="771">
      <c r="A771" s="20" t="n">
        <v>45182.520428241</v>
      </c>
      <c r="B771" s="16" t="s">
        <v>168</v>
      </c>
      <c r="C771" s="16" t="s">
        <v>245</v>
      </c>
      <c r="D771" s="16" t="s">
        <v>120</v>
      </c>
      <c r="E771" s="16" t="s">
        <v>17</v>
      </c>
      <c r="F771" s="16" t="s">
        <v>19</v>
      </c>
      <c r="G771" s="7" t="n">
        <v>800</v>
      </c>
      <c r="H771" s="6" t="n">
        <v>37.255</v>
      </c>
      <c r="I771" s="6" t="n">
        <v>-29804</v>
      </c>
      <c r="J771" s="6" t="n">
        <v>-0</v>
      </c>
      <c r="K771" s="6" t="n">
        <v>-14.91</v>
      </c>
      <c r="L771" s="6" t="n">
        <v>-0</v>
      </c>
      <c r="M771" s="6" t="s">
        <f>=I771+J771+K771+L771</f>
      </c>
      <c r="N771" s="16"/>
    </row>
    <row collapsed="false" customFormat="false" customHeight="false" hidden="false" ht="12.1" outlineLevel="0" r="772">
      <c r="A772" s="25" t="n">
        <v>45182.573090278</v>
      </c>
      <c r="B772" s="26" t="s">
        <v>156</v>
      </c>
      <c r="C772" s="26" t="s">
        <v>233</v>
      </c>
      <c r="D772" s="26" t="s">
        <v>121</v>
      </c>
      <c r="E772" s="26" t="s">
        <v>17</v>
      </c>
      <c r="F772" s="26" t="s">
        <v>19</v>
      </c>
      <c r="G772" s="27" t="n">
        <v>-4</v>
      </c>
      <c r="H772" s="28" t="n">
        <v>724</v>
      </c>
      <c r="I772" s="28" t="n">
        <v>2896</v>
      </c>
      <c r="J772" s="28" t="n">
        <v>0</v>
      </c>
      <c r="K772" s="28" t="n">
        <v>-1.45</v>
      </c>
      <c r="L772" s="28" t="n">
        <v>-0</v>
      </c>
      <c r="M772" s="6" t="s">
        <f>=I772+J772+K772+L772</f>
      </c>
      <c r="N772" s="26"/>
    </row>
    <row collapsed="false" customFormat="false" customHeight="false" hidden="false" ht="12.1" outlineLevel="0" r="773">
      <c r="A773" s="20" t="n">
        <v>45182.719039352</v>
      </c>
      <c r="B773" s="16" t="s">
        <v>169</v>
      </c>
      <c r="C773" s="16" t="s">
        <v>246</v>
      </c>
      <c r="D773" s="16" t="s">
        <v>120</v>
      </c>
      <c r="E773" s="16" t="s">
        <v>17</v>
      </c>
      <c r="F773" s="16" t="s">
        <v>19</v>
      </c>
      <c r="G773" s="7" t="n">
        <v>200</v>
      </c>
      <c r="H773" s="6" t="n">
        <v>38.95</v>
      </c>
      <c r="I773" s="6" t="n">
        <v>-7790</v>
      </c>
      <c r="J773" s="6" t="n">
        <v>-0</v>
      </c>
      <c r="K773" s="6" t="n">
        <v>-3.9</v>
      </c>
      <c r="L773" s="6" t="n">
        <v>-0</v>
      </c>
      <c r="M773" s="6" t="s">
        <f>=I773+J773+K773+L773</f>
      </c>
      <c r="N773" s="16"/>
    </row>
    <row collapsed="false" customFormat="false" customHeight="false" hidden="false" ht="12.1" outlineLevel="0" r="774">
      <c r="A774" s="20" t="n">
        <v>45182.758553241</v>
      </c>
      <c r="B774" s="16" t="s">
        <v>151</v>
      </c>
      <c r="C774" s="16" t="s">
        <v>228</v>
      </c>
      <c r="D774" s="16" t="s">
        <v>120</v>
      </c>
      <c r="E774" s="16" t="s">
        <v>17</v>
      </c>
      <c r="F774" s="16" t="s">
        <v>19</v>
      </c>
      <c r="G774" s="7" t="n">
        <v>4000</v>
      </c>
      <c r="H774" s="6" t="n">
        <v>0.9302</v>
      </c>
      <c r="I774" s="6" t="n">
        <v>-3720.8</v>
      </c>
      <c r="J774" s="6" t="n">
        <v>-0</v>
      </c>
      <c r="K774" s="6" t="n">
        <v>-1.86</v>
      </c>
      <c r="L774" s="6" t="n">
        <v>-0</v>
      </c>
      <c r="M774" s="6" t="s">
        <f>=I774+J774+K774+L774</f>
      </c>
      <c r="N774" s="16"/>
    </row>
    <row collapsed="false" customFormat="false" customHeight="false" hidden="false" ht="12.1" outlineLevel="0" r="775">
      <c r="A775" s="20" t="n">
        <v>45182.762071759</v>
      </c>
      <c r="B775" s="16" t="s">
        <v>173</v>
      </c>
      <c r="C775" s="16" t="s">
        <v>250</v>
      </c>
      <c r="D775" s="16" t="s">
        <v>120</v>
      </c>
      <c r="E775" s="16" t="s">
        <v>17</v>
      </c>
      <c r="F775" s="16" t="s">
        <v>19</v>
      </c>
      <c r="G775" s="7" t="n">
        <v>6</v>
      </c>
      <c r="H775" s="6" t="n">
        <v>643.4</v>
      </c>
      <c r="I775" s="6" t="n">
        <v>-3860.4</v>
      </c>
      <c r="J775" s="6" t="n">
        <v>-0</v>
      </c>
      <c r="K775" s="6" t="n">
        <v>-1.93</v>
      </c>
      <c r="L775" s="6" t="n">
        <v>-0</v>
      </c>
      <c r="M775" s="6" t="s">
        <f>=I775+J775+K775+L775</f>
      </c>
      <c r="N775" s="16"/>
    </row>
    <row collapsed="false" customFormat="false" customHeight="false" hidden="false" ht="12.1" outlineLevel="0" r="776">
      <c r="A776" s="20" t="n">
        <v>45183.433819444</v>
      </c>
      <c r="B776" s="16" t="s">
        <v>168</v>
      </c>
      <c r="C776" s="16" t="s">
        <v>245</v>
      </c>
      <c r="D776" s="16" t="s">
        <v>120</v>
      </c>
      <c r="E776" s="16" t="s">
        <v>17</v>
      </c>
      <c r="F776" s="16" t="s">
        <v>19</v>
      </c>
      <c r="G776" s="7" t="n">
        <v>1200</v>
      </c>
      <c r="H776" s="6" t="n">
        <v>34.52</v>
      </c>
      <c r="I776" s="6" t="n">
        <v>-41424</v>
      </c>
      <c r="J776" s="6" t="n">
        <v>-0</v>
      </c>
      <c r="K776" s="6" t="n">
        <v>-20.72</v>
      </c>
      <c r="L776" s="6" t="n">
        <v>-0</v>
      </c>
      <c r="M776" s="6" t="s">
        <f>=I776+J776+K776+L776</f>
      </c>
      <c r="N776" s="16"/>
    </row>
    <row collapsed="false" customFormat="false" customHeight="false" hidden="false" ht="12.1" outlineLevel="0" r="777">
      <c r="A777" s="25" t="n">
        <v>45183.451111111</v>
      </c>
      <c r="B777" s="26" t="s">
        <v>168</v>
      </c>
      <c r="C777" s="26" t="s">
        <v>245</v>
      </c>
      <c r="D777" s="26" t="s">
        <v>121</v>
      </c>
      <c r="E777" s="26" t="s">
        <v>17</v>
      </c>
      <c r="F777" s="26" t="s">
        <v>19</v>
      </c>
      <c r="G777" s="27" t="n">
        <v>-600</v>
      </c>
      <c r="H777" s="28" t="n">
        <v>35.95</v>
      </c>
      <c r="I777" s="28" t="n">
        <v>21570</v>
      </c>
      <c r="J777" s="28" t="n">
        <v>0</v>
      </c>
      <c r="K777" s="28" t="n">
        <v>-10.79</v>
      </c>
      <c r="L777" s="28" t="n">
        <v>-0</v>
      </c>
      <c r="M777" s="6" t="s">
        <f>=I777+J777+K777+L777</f>
      </c>
      <c r="N777" s="26"/>
    </row>
    <row collapsed="false" customFormat="false" customHeight="false" hidden="false" ht="12.1" outlineLevel="0" r="778">
      <c r="A778" s="20" t="n">
        <v>45183.491423611</v>
      </c>
      <c r="B778" s="16" t="s">
        <v>166</v>
      </c>
      <c r="C778" s="16" t="s">
        <v>243</v>
      </c>
      <c r="D778" s="16" t="s">
        <v>120</v>
      </c>
      <c r="E778" s="16" t="s">
        <v>17</v>
      </c>
      <c r="F778" s="16" t="s">
        <v>19</v>
      </c>
      <c r="G778" s="7" t="n">
        <v>50</v>
      </c>
      <c r="H778" s="6" t="n">
        <v>76.25</v>
      </c>
      <c r="I778" s="6" t="n">
        <v>-3812.5</v>
      </c>
      <c r="J778" s="6" t="n">
        <v>-0</v>
      </c>
      <c r="K778" s="6" t="n">
        <v>-1.91</v>
      </c>
      <c r="L778" s="6" t="n">
        <v>-0</v>
      </c>
      <c r="M778" s="6" t="s">
        <f>=I778+J778+K778+L778</f>
      </c>
      <c r="N778" s="16"/>
    </row>
    <row collapsed="false" customFormat="false" customHeight="false" hidden="false" ht="12.1" outlineLevel="0" r="779">
      <c r="A779" s="20" t="n">
        <v>45183.498819444</v>
      </c>
      <c r="B779" s="16" t="s">
        <v>132</v>
      </c>
      <c r="C779" s="16" t="s">
        <v>207</v>
      </c>
      <c r="D779" s="16" t="s">
        <v>120</v>
      </c>
      <c r="E779" s="16" t="s">
        <v>17</v>
      </c>
      <c r="F779" s="16" t="s">
        <v>19</v>
      </c>
      <c r="G779" s="7" t="n">
        <v>10</v>
      </c>
      <c r="H779" s="6" t="n">
        <v>507</v>
      </c>
      <c r="I779" s="6" t="n">
        <v>-5070</v>
      </c>
      <c r="J779" s="6" t="n">
        <v>-0</v>
      </c>
      <c r="K779" s="6" t="n">
        <v>-2.54</v>
      </c>
      <c r="L779" s="6" t="n">
        <v>-0</v>
      </c>
      <c r="M779" s="6" t="s">
        <f>=I779+J779+K779+L779</f>
      </c>
      <c r="N779" s="16"/>
    </row>
    <row collapsed="false" customFormat="false" customHeight="false" hidden="false" ht="12.1" outlineLevel="0" r="780">
      <c r="A780" s="20" t="n">
        <v>45183.507916667</v>
      </c>
      <c r="B780" s="16" t="s">
        <v>174</v>
      </c>
      <c r="C780" s="16" t="s">
        <v>251</v>
      </c>
      <c r="D780" s="16" t="s">
        <v>120</v>
      </c>
      <c r="E780" s="16" t="s">
        <v>17</v>
      </c>
      <c r="F780" s="16" t="s">
        <v>19</v>
      </c>
      <c r="G780" s="7" t="n">
        <v>6000</v>
      </c>
      <c r="H780" s="6" t="n">
        <v>0.6422</v>
      </c>
      <c r="I780" s="6" t="n">
        <v>-3853.2</v>
      </c>
      <c r="J780" s="6" t="n">
        <v>-0</v>
      </c>
      <c r="K780" s="6" t="n">
        <v>-1.93</v>
      </c>
      <c r="L780" s="6" t="n">
        <v>-0</v>
      </c>
      <c r="M780" s="6" t="s">
        <f>=I780+J780+K780+L780</f>
      </c>
      <c r="N780" s="16"/>
    </row>
    <row collapsed="false" customFormat="false" customHeight="false" hidden="false" ht="12.1" outlineLevel="0" r="781">
      <c r="A781" s="20" t="n">
        <v>45183.516585648</v>
      </c>
      <c r="B781" s="16" t="s">
        <v>125</v>
      </c>
      <c r="C781" s="16" t="s">
        <v>199</v>
      </c>
      <c r="D781" s="16" t="s">
        <v>120</v>
      </c>
      <c r="E781" s="16" t="s">
        <v>17</v>
      </c>
      <c r="F781" s="16" t="s">
        <v>19</v>
      </c>
      <c r="G781" s="7" t="n">
        <v>6</v>
      </c>
      <c r="H781" s="6" t="n">
        <v>1283.6</v>
      </c>
      <c r="I781" s="6" t="n">
        <v>-7701.6</v>
      </c>
      <c r="J781" s="6" t="n">
        <v>-0</v>
      </c>
      <c r="K781" s="6" t="n">
        <v>-3.85</v>
      </c>
      <c r="L781" s="6" t="n">
        <v>-0</v>
      </c>
      <c r="M781" s="6" t="s">
        <f>=I781+J781+K781+L781</f>
      </c>
      <c r="N781" s="16"/>
    </row>
    <row collapsed="false" customFormat="false" customHeight="false" hidden="false" ht="12.1" outlineLevel="0" r="782">
      <c r="A782" s="20" t="n">
        <v>45183.554282407</v>
      </c>
      <c r="B782" s="16" t="s">
        <v>151</v>
      </c>
      <c r="C782" s="16" t="s">
        <v>228</v>
      </c>
      <c r="D782" s="16" t="s">
        <v>120</v>
      </c>
      <c r="E782" s="16" t="s">
        <v>17</v>
      </c>
      <c r="F782" s="16" t="s">
        <v>19</v>
      </c>
      <c r="G782" s="7" t="n">
        <v>4000</v>
      </c>
      <c r="H782" s="6" t="n">
        <v>0.891</v>
      </c>
      <c r="I782" s="6" t="n">
        <v>-3564</v>
      </c>
      <c r="J782" s="6" t="n">
        <v>-0</v>
      </c>
      <c r="K782" s="6" t="n">
        <v>-1.78</v>
      </c>
      <c r="L782" s="6" t="n">
        <v>-0</v>
      </c>
      <c r="M782" s="6" t="s">
        <f>=I782+J782+K782+L782</f>
      </c>
      <c r="N782" s="16"/>
    </row>
    <row collapsed="false" customFormat="false" customHeight="false" hidden="false" ht="12.1" outlineLevel="0" r="783">
      <c r="A783" s="25" t="n">
        <v>45184.468946759</v>
      </c>
      <c r="B783" s="26" t="s">
        <v>168</v>
      </c>
      <c r="C783" s="26" t="s">
        <v>245</v>
      </c>
      <c r="D783" s="26" t="s">
        <v>121</v>
      </c>
      <c r="E783" s="26" t="s">
        <v>17</v>
      </c>
      <c r="F783" s="26" t="s">
        <v>19</v>
      </c>
      <c r="G783" s="27" t="n">
        <v>-800</v>
      </c>
      <c r="H783" s="28" t="n">
        <v>35.765</v>
      </c>
      <c r="I783" s="28" t="n">
        <v>28612</v>
      </c>
      <c r="J783" s="28" t="n">
        <v>0</v>
      </c>
      <c r="K783" s="28" t="n">
        <v>-14.31</v>
      </c>
      <c r="L783" s="28" t="n">
        <v>-0</v>
      </c>
      <c r="M783" s="6" t="s">
        <f>=I783+J783+K783+L783</f>
      </c>
      <c r="N783" s="26"/>
    </row>
    <row collapsed="false" customFormat="false" customHeight="false" hidden="false" ht="12.1" outlineLevel="0" r="784">
      <c r="A784" s="20" t="n">
        <v>45184.565671296</v>
      </c>
      <c r="B784" s="16" t="s">
        <v>168</v>
      </c>
      <c r="C784" s="16" t="s">
        <v>245</v>
      </c>
      <c r="D784" s="16" t="s">
        <v>120</v>
      </c>
      <c r="E784" s="16" t="s">
        <v>17</v>
      </c>
      <c r="F784" s="16" t="s">
        <v>19</v>
      </c>
      <c r="G784" s="7" t="n">
        <v>500</v>
      </c>
      <c r="H784" s="6" t="n">
        <v>35.794</v>
      </c>
      <c r="I784" s="6" t="n">
        <v>-17897</v>
      </c>
      <c r="J784" s="6" t="n">
        <v>-0</v>
      </c>
      <c r="K784" s="6" t="n">
        <v>-8.95</v>
      </c>
      <c r="L784" s="6" t="n">
        <v>-0</v>
      </c>
      <c r="M784" s="6" t="s">
        <f>=I784+J784+K784+L784</f>
      </c>
      <c r="N784" s="16"/>
    </row>
    <row collapsed="false" customFormat="false" customHeight="false" hidden="false" ht="12.1" outlineLevel="0" r="785">
      <c r="A785" s="20" t="n">
        <v>45184.572534722</v>
      </c>
      <c r="B785" s="16" t="s">
        <v>171</v>
      </c>
      <c r="C785" s="16" t="s">
        <v>248</v>
      </c>
      <c r="D785" s="16" t="s">
        <v>120</v>
      </c>
      <c r="E785" s="16" t="s">
        <v>17</v>
      </c>
      <c r="F785" s="16" t="s">
        <v>19</v>
      </c>
      <c r="G785" s="7" t="n">
        <v>3</v>
      </c>
      <c r="H785" s="6" t="n">
        <v>1200</v>
      </c>
      <c r="I785" s="6" t="n">
        <v>-3600</v>
      </c>
      <c r="J785" s="6" t="n">
        <v>-0</v>
      </c>
      <c r="K785" s="6" t="n">
        <v>-1.8</v>
      </c>
      <c r="L785" s="6" t="n">
        <v>-0</v>
      </c>
      <c r="M785" s="6" t="s">
        <f>=I785+J785+K785+L785</f>
      </c>
      <c r="N785" s="16"/>
    </row>
    <row collapsed="false" customFormat="false" customHeight="false" hidden="false" ht="12.1" outlineLevel="0" r="786">
      <c r="A786" s="20" t="n">
        <v>45187.46087963</v>
      </c>
      <c r="B786" s="16" t="s">
        <v>142</v>
      </c>
      <c r="C786" s="16" t="s">
        <v>218</v>
      </c>
      <c r="D786" s="16" t="s">
        <v>120</v>
      </c>
      <c r="E786" s="16" t="s">
        <v>17</v>
      </c>
      <c r="F786" s="16" t="s">
        <v>19</v>
      </c>
      <c r="G786" s="7" t="n">
        <v>50</v>
      </c>
      <c r="H786" s="6" t="n">
        <v>75.46</v>
      </c>
      <c r="I786" s="6" t="n">
        <v>-3773</v>
      </c>
      <c r="J786" s="6" t="n">
        <v>-0</v>
      </c>
      <c r="K786" s="6" t="n">
        <v>-1.89</v>
      </c>
      <c r="L786" s="6" t="n">
        <v>-0</v>
      </c>
      <c r="M786" s="6" t="s">
        <f>=I786+J786+K786+L786</f>
      </c>
      <c r="N786" s="16"/>
    </row>
    <row collapsed="false" customFormat="false" customHeight="false" hidden="false" ht="12.1" outlineLevel="0" r="787">
      <c r="A787" s="25" t="n">
        <v>45187.595648148</v>
      </c>
      <c r="B787" s="26" t="s">
        <v>168</v>
      </c>
      <c r="C787" s="26" t="s">
        <v>245</v>
      </c>
      <c r="D787" s="26" t="s">
        <v>121</v>
      </c>
      <c r="E787" s="26" t="s">
        <v>17</v>
      </c>
      <c r="F787" s="26" t="s">
        <v>19</v>
      </c>
      <c r="G787" s="27" t="n">
        <v>-150</v>
      </c>
      <c r="H787" s="28" t="n">
        <v>37.8</v>
      </c>
      <c r="I787" s="28" t="n">
        <v>5670</v>
      </c>
      <c r="J787" s="28" t="n">
        <v>0</v>
      </c>
      <c r="K787" s="28" t="n">
        <v>-2.84</v>
      </c>
      <c r="L787" s="28" t="n">
        <v>-0</v>
      </c>
      <c r="M787" s="6" t="s">
        <f>=I787+J787+K787+L787</f>
      </c>
      <c r="N787" s="26"/>
    </row>
    <row collapsed="false" customFormat="false" customHeight="false" hidden="false" ht="12.1" outlineLevel="0" r="788">
      <c r="A788" s="20" t="n">
        <v>45187.606446759</v>
      </c>
      <c r="B788" s="16" t="s">
        <v>168</v>
      </c>
      <c r="C788" s="16" t="s">
        <v>245</v>
      </c>
      <c r="D788" s="16" t="s">
        <v>120</v>
      </c>
      <c r="E788" s="16" t="s">
        <v>17</v>
      </c>
      <c r="F788" s="16" t="s">
        <v>19</v>
      </c>
      <c r="G788" s="7" t="n">
        <v>150</v>
      </c>
      <c r="H788" s="6" t="n">
        <v>37.07</v>
      </c>
      <c r="I788" s="6" t="n">
        <v>-5560.5</v>
      </c>
      <c r="J788" s="6" t="n">
        <v>-0</v>
      </c>
      <c r="K788" s="6" t="n">
        <v>-2.78</v>
      </c>
      <c r="L788" s="6" t="n">
        <v>-0</v>
      </c>
      <c r="M788" s="6" t="s">
        <f>=I788+J788+K788+L788</f>
      </c>
      <c r="N788" s="16"/>
    </row>
    <row collapsed="false" customFormat="false" customHeight="false" hidden="false" ht="12.1" outlineLevel="0" r="789">
      <c r="A789" s="25" t="n">
        <v>45187.623460648</v>
      </c>
      <c r="B789" s="26" t="s">
        <v>166</v>
      </c>
      <c r="C789" s="26" t="s">
        <v>243</v>
      </c>
      <c r="D789" s="26" t="s">
        <v>121</v>
      </c>
      <c r="E789" s="26" t="s">
        <v>17</v>
      </c>
      <c r="F789" s="26" t="s">
        <v>19</v>
      </c>
      <c r="G789" s="27" t="n">
        <v>-50</v>
      </c>
      <c r="H789" s="28" t="n">
        <v>80.68</v>
      </c>
      <c r="I789" s="28" t="n">
        <v>4034</v>
      </c>
      <c r="J789" s="28" t="n">
        <v>0</v>
      </c>
      <c r="K789" s="28" t="n">
        <v>-2.02</v>
      </c>
      <c r="L789" s="28" t="n">
        <v>-0</v>
      </c>
      <c r="M789" s="6" t="s">
        <f>=I789+J789+K789+L789</f>
      </c>
      <c r="N789" s="26"/>
    </row>
    <row collapsed="false" customFormat="false" customHeight="false" hidden="false" ht="12.1" outlineLevel="0" r="790">
      <c r="A790" s="20" t="n">
        <v>45187.630613426</v>
      </c>
      <c r="B790" s="16" t="s">
        <v>166</v>
      </c>
      <c r="C790" s="16" t="s">
        <v>243</v>
      </c>
      <c r="D790" s="16" t="s">
        <v>120</v>
      </c>
      <c r="E790" s="16" t="s">
        <v>17</v>
      </c>
      <c r="F790" s="16" t="s">
        <v>19</v>
      </c>
      <c r="G790" s="7" t="n">
        <v>50</v>
      </c>
      <c r="H790" s="6" t="n">
        <v>79.7</v>
      </c>
      <c r="I790" s="6" t="n">
        <v>-3985</v>
      </c>
      <c r="J790" s="6" t="n">
        <v>-0</v>
      </c>
      <c r="K790" s="6" t="n">
        <v>-1.99</v>
      </c>
      <c r="L790" s="6" t="n">
        <v>-0</v>
      </c>
      <c r="M790" s="6" t="s">
        <f>=I790+J790+K790+L790</f>
      </c>
      <c r="N790" s="16"/>
    </row>
    <row collapsed="false" customFormat="false" customHeight="false" hidden="false" ht="12.1" outlineLevel="0" r="791">
      <c r="A791" s="20" t="n">
        <v>45188.442025463</v>
      </c>
      <c r="B791" s="16" t="s">
        <v>168</v>
      </c>
      <c r="C791" s="16" t="s">
        <v>245</v>
      </c>
      <c r="D791" s="16" t="s">
        <v>120</v>
      </c>
      <c r="E791" s="16" t="s">
        <v>17</v>
      </c>
      <c r="F791" s="16" t="s">
        <v>19</v>
      </c>
      <c r="G791" s="7" t="n">
        <v>400</v>
      </c>
      <c r="H791" s="6" t="n">
        <v>35.325</v>
      </c>
      <c r="I791" s="6" t="n">
        <v>-14130</v>
      </c>
      <c r="J791" s="6" t="n">
        <v>-0</v>
      </c>
      <c r="K791" s="6" t="n">
        <v>-7.07</v>
      </c>
      <c r="L791" s="6" t="n">
        <v>-0</v>
      </c>
      <c r="M791" s="6" t="s">
        <f>=I791+J791+K791+L791</f>
      </c>
      <c r="N791" s="16"/>
    </row>
    <row collapsed="false" customFormat="false" customHeight="false" hidden="false" ht="12.1" outlineLevel="0" r="792">
      <c r="A792" s="20" t="n">
        <v>45188.595092593</v>
      </c>
      <c r="B792" s="16" t="s">
        <v>21</v>
      </c>
      <c r="C792" s="16" t="s">
        <v>198</v>
      </c>
      <c r="D792" s="16" t="s">
        <v>120</v>
      </c>
      <c r="E792" s="16" t="s">
        <v>17</v>
      </c>
      <c r="F792" s="16" t="s">
        <v>19</v>
      </c>
      <c r="G792" s="7" t="n">
        <v>1</v>
      </c>
      <c r="H792" s="6" t="n">
        <v>6402</v>
      </c>
      <c r="I792" s="6" t="n">
        <v>-6402</v>
      </c>
      <c r="J792" s="6" t="n">
        <v>-0</v>
      </c>
      <c r="K792" s="6" t="n">
        <v>-3.2</v>
      </c>
      <c r="L792" s="6" t="n">
        <v>-0</v>
      </c>
      <c r="M792" s="6" t="s">
        <f>=I792+J792+K792+L792</f>
      </c>
      <c r="N792" s="16"/>
    </row>
    <row collapsed="false" customFormat="false" customHeight="false" hidden="false" ht="12.1" outlineLevel="0" r="793">
      <c r="A793" s="25" t="n">
        <v>45188.750914352</v>
      </c>
      <c r="B793" s="26" t="s">
        <v>24</v>
      </c>
      <c r="C793" s="26" t="s">
        <v>197</v>
      </c>
      <c r="D793" s="26" t="s">
        <v>121</v>
      </c>
      <c r="E793" s="26" t="s">
        <v>17</v>
      </c>
      <c r="F793" s="26" t="s">
        <v>19</v>
      </c>
      <c r="G793" s="27" t="n">
        <v>-20</v>
      </c>
      <c r="H793" s="28" t="n">
        <v>195.46</v>
      </c>
      <c r="I793" s="28" t="n">
        <v>3909.2</v>
      </c>
      <c r="J793" s="28" t="n">
        <v>0</v>
      </c>
      <c r="K793" s="28" t="n">
        <v>-1.96</v>
      </c>
      <c r="L793" s="28" t="n">
        <v>-0</v>
      </c>
      <c r="M793" s="6" t="s">
        <f>=I793+J793+K793+L793</f>
      </c>
      <c r="N793" s="26"/>
    </row>
    <row collapsed="false" customFormat="false" customHeight="false" hidden="false" ht="12.1" outlineLevel="0" r="794">
      <c r="A794" s="20" t="n">
        <v>45189.422384259</v>
      </c>
      <c r="B794" s="16" t="s">
        <v>168</v>
      </c>
      <c r="C794" s="16" t="s">
        <v>245</v>
      </c>
      <c r="D794" s="16" t="s">
        <v>120</v>
      </c>
      <c r="E794" s="16" t="s">
        <v>17</v>
      </c>
      <c r="F794" s="16" t="s">
        <v>19</v>
      </c>
      <c r="G794" s="7" t="n">
        <v>2300</v>
      </c>
      <c r="H794" s="6" t="n">
        <v>31.370869565217</v>
      </c>
      <c r="I794" s="6" t="n">
        <v>-72153</v>
      </c>
      <c r="J794" s="6" t="n">
        <v>-0</v>
      </c>
      <c r="K794" s="6" t="n">
        <v>-36.08</v>
      </c>
      <c r="L794" s="6" t="n">
        <v>-0</v>
      </c>
      <c r="M794" s="6" t="s">
        <f>=I794+J794+K794+L794</f>
      </c>
      <c r="N794" s="16"/>
    </row>
    <row collapsed="false" customFormat="false" customHeight="false" hidden="false" ht="12.1" outlineLevel="0" r="795">
      <c r="A795" s="25" t="n">
        <v>45189.425625</v>
      </c>
      <c r="B795" s="26" t="s">
        <v>168</v>
      </c>
      <c r="C795" s="26" t="s">
        <v>245</v>
      </c>
      <c r="D795" s="26" t="s">
        <v>121</v>
      </c>
      <c r="E795" s="26" t="s">
        <v>17</v>
      </c>
      <c r="F795" s="26" t="s">
        <v>19</v>
      </c>
      <c r="G795" s="27" t="n">
        <v>-2000</v>
      </c>
      <c r="H795" s="28" t="n">
        <v>31.6035</v>
      </c>
      <c r="I795" s="28" t="n">
        <v>63207</v>
      </c>
      <c r="J795" s="28" t="n">
        <v>0</v>
      </c>
      <c r="K795" s="28" t="n">
        <v>-31.62</v>
      </c>
      <c r="L795" s="28" t="n">
        <v>-0</v>
      </c>
      <c r="M795" s="6" t="s">
        <f>=I795+J795+K795+L795</f>
      </c>
      <c r="N795" s="26"/>
    </row>
    <row collapsed="false" customFormat="false" customHeight="false" hidden="false" ht="12.1" outlineLevel="0" r="796">
      <c r="A796" s="25" t="n">
        <v>45189.512824074</v>
      </c>
      <c r="B796" s="26" t="s">
        <v>21</v>
      </c>
      <c r="C796" s="26" t="s">
        <v>198</v>
      </c>
      <c r="D796" s="26" t="s">
        <v>121</v>
      </c>
      <c r="E796" s="26" t="s">
        <v>17</v>
      </c>
      <c r="F796" s="26" t="s">
        <v>19</v>
      </c>
      <c r="G796" s="27" t="n">
        <v>-1</v>
      </c>
      <c r="H796" s="28" t="n">
        <v>6421</v>
      </c>
      <c r="I796" s="28" t="n">
        <v>6421</v>
      </c>
      <c r="J796" s="28" t="n">
        <v>0</v>
      </c>
      <c r="K796" s="28" t="n">
        <v>-3.21</v>
      </c>
      <c r="L796" s="28" t="n">
        <v>-0</v>
      </c>
      <c r="M796" s="6" t="s">
        <f>=I796+J796+K796+L796</f>
      </c>
      <c r="N796" s="26"/>
    </row>
    <row collapsed="false" customFormat="false" customHeight="false" hidden="false" ht="12.1" outlineLevel="0" r="797">
      <c r="A797" s="25" t="n">
        <v>45190.506840278</v>
      </c>
      <c r="B797" s="26" t="s">
        <v>168</v>
      </c>
      <c r="C797" s="26" t="s">
        <v>245</v>
      </c>
      <c r="D797" s="26" t="s">
        <v>121</v>
      </c>
      <c r="E797" s="26" t="s">
        <v>17</v>
      </c>
      <c r="F797" s="26" t="s">
        <v>19</v>
      </c>
      <c r="G797" s="27" t="n">
        <v>-600</v>
      </c>
      <c r="H797" s="28" t="n">
        <v>31.995</v>
      </c>
      <c r="I797" s="28" t="n">
        <v>19197</v>
      </c>
      <c r="J797" s="28" t="n">
        <v>0</v>
      </c>
      <c r="K797" s="28" t="n">
        <v>-9.6</v>
      </c>
      <c r="L797" s="28" t="n">
        <v>-0</v>
      </c>
      <c r="M797" s="6" t="s">
        <f>=I797+J797+K797+L797</f>
      </c>
      <c r="N797" s="26"/>
    </row>
    <row collapsed="false" customFormat="false" customHeight="false" hidden="false" ht="12.1" outlineLevel="0" r="798">
      <c r="A798" s="25" t="n">
        <v>45190.626157407</v>
      </c>
      <c r="B798" s="26" t="s">
        <v>145</v>
      </c>
      <c r="C798" s="26" t="s">
        <v>222</v>
      </c>
      <c r="D798" s="26" t="s">
        <v>121</v>
      </c>
      <c r="E798" s="26" t="s">
        <v>17</v>
      </c>
      <c r="F798" s="26" t="s">
        <v>19</v>
      </c>
      <c r="G798" s="27" t="n">
        <v>-30</v>
      </c>
      <c r="H798" s="28" t="n">
        <v>200.64</v>
      </c>
      <c r="I798" s="28" t="n">
        <v>6019.2</v>
      </c>
      <c r="J798" s="28" t="n">
        <v>0</v>
      </c>
      <c r="K798" s="28" t="n">
        <v>-3.01</v>
      </c>
      <c r="L798" s="28" t="n">
        <v>-0</v>
      </c>
      <c r="M798" s="6" t="s">
        <f>=I798+J798+K798+L798</f>
      </c>
      <c r="N798" s="26"/>
    </row>
    <row collapsed="false" customFormat="false" customHeight="false" hidden="false" ht="12.1" outlineLevel="0" r="799">
      <c r="A799" s="20" t="n">
        <v>45190.62869213</v>
      </c>
      <c r="B799" s="16" t="s">
        <v>174</v>
      </c>
      <c r="C799" s="16" t="s">
        <v>251</v>
      </c>
      <c r="D799" s="16" t="s">
        <v>120</v>
      </c>
      <c r="E799" s="16" t="s">
        <v>17</v>
      </c>
      <c r="F799" s="16" t="s">
        <v>19</v>
      </c>
      <c r="G799" s="7" t="n">
        <v>6000</v>
      </c>
      <c r="H799" s="6" t="n">
        <v>0.5949</v>
      </c>
      <c r="I799" s="6" t="n">
        <v>-3569.4</v>
      </c>
      <c r="J799" s="6" t="n">
        <v>-0</v>
      </c>
      <c r="K799" s="6" t="n">
        <v>-1.78</v>
      </c>
      <c r="L799" s="6" t="n">
        <v>-0</v>
      </c>
      <c r="M799" s="6" t="s">
        <f>=I799+J799+K799+L799</f>
      </c>
      <c r="N799" s="16"/>
    </row>
    <row collapsed="false" customFormat="false" customHeight="false" hidden="false" ht="12.1" outlineLevel="0" r="800">
      <c r="A800" s="20" t="n">
        <v>45190.640034722</v>
      </c>
      <c r="B800" s="16" t="s">
        <v>168</v>
      </c>
      <c r="C800" s="16" t="s">
        <v>245</v>
      </c>
      <c r="D800" s="16" t="s">
        <v>120</v>
      </c>
      <c r="E800" s="16" t="s">
        <v>17</v>
      </c>
      <c r="F800" s="16" t="s">
        <v>19</v>
      </c>
      <c r="G800" s="7" t="n">
        <v>300</v>
      </c>
      <c r="H800" s="6" t="n">
        <v>31.96</v>
      </c>
      <c r="I800" s="6" t="n">
        <v>-9588</v>
      </c>
      <c r="J800" s="6" t="n">
        <v>-0</v>
      </c>
      <c r="K800" s="6" t="n">
        <v>-4.79</v>
      </c>
      <c r="L800" s="6" t="n">
        <v>-0</v>
      </c>
      <c r="M800" s="6" t="s">
        <f>=I800+J800+K800+L800</f>
      </c>
      <c r="N800" s="16"/>
    </row>
    <row collapsed="false" customFormat="false" customHeight="false" hidden="false" ht="12.1" outlineLevel="0" r="801">
      <c r="A801" s="25" t="n">
        <v>45190.690381944</v>
      </c>
      <c r="B801" s="26" t="s">
        <v>166</v>
      </c>
      <c r="C801" s="26" t="s">
        <v>243</v>
      </c>
      <c r="D801" s="26" t="s">
        <v>121</v>
      </c>
      <c r="E801" s="26" t="s">
        <v>17</v>
      </c>
      <c r="F801" s="26" t="s">
        <v>19</v>
      </c>
      <c r="G801" s="27" t="n">
        <v>-50</v>
      </c>
      <c r="H801" s="28" t="n">
        <v>77.49</v>
      </c>
      <c r="I801" s="28" t="n">
        <v>3874.5</v>
      </c>
      <c r="J801" s="28" t="n">
        <v>0</v>
      </c>
      <c r="K801" s="28" t="n">
        <v>-1.94</v>
      </c>
      <c r="L801" s="28" t="n">
        <v>-0</v>
      </c>
      <c r="M801" s="6" t="s">
        <f>=I801+J801+K801+L801</f>
      </c>
      <c r="N801" s="26"/>
    </row>
    <row collapsed="false" customFormat="false" customHeight="false" hidden="false" ht="12.1" outlineLevel="0" r="802">
      <c r="A802" s="20" t="n">
        <v>45190.706516204</v>
      </c>
      <c r="B802" s="16" t="s">
        <v>166</v>
      </c>
      <c r="C802" s="16" t="s">
        <v>243</v>
      </c>
      <c r="D802" s="16" t="s">
        <v>120</v>
      </c>
      <c r="E802" s="16" t="s">
        <v>17</v>
      </c>
      <c r="F802" s="16" t="s">
        <v>19</v>
      </c>
      <c r="G802" s="7" t="n">
        <v>50</v>
      </c>
      <c r="H802" s="6" t="n">
        <v>77.01</v>
      </c>
      <c r="I802" s="6" t="n">
        <v>-3850.5</v>
      </c>
      <c r="J802" s="6" t="n">
        <v>-0</v>
      </c>
      <c r="K802" s="6" t="n">
        <v>-1.93</v>
      </c>
      <c r="L802" s="6" t="n">
        <v>-0</v>
      </c>
      <c r="M802" s="6" t="s">
        <f>=I802+J802+K802+L802</f>
      </c>
      <c r="N802" s="16"/>
    </row>
    <row collapsed="false" customFormat="false" customHeight="false" hidden="false" ht="12.1" outlineLevel="0" r="803">
      <c r="A803" s="25" t="n">
        <v>45190.713541667</v>
      </c>
      <c r="B803" s="26" t="s">
        <v>132</v>
      </c>
      <c r="C803" s="26" t="s">
        <v>207</v>
      </c>
      <c r="D803" s="26" t="s">
        <v>121</v>
      </c>
      <c r="E803" s="26" t="s">
        <v>17</v>
      </c>
      <c r="F803" s="26" t="s">
        <v>19</v>
      </c>
      <c r="G803" s="27" t="n">
        <v>-10</v>
      </c>
      <c r="H803" s="28" t="n">
        <v>515.6</v>
      </c>
      <c r="I803" s="28" t="n">
        <v>5156</v>
      </c>
      <c r="J803" s="28" t="n">
        <v>0</v>
      </c>
      <c r="K803" s="28" t="n">
        <v>-2.58</v>
      </c>
      <c r="L803" s="28" t="n">
        <v>-0</v>
      </c>
      <c r="M803" s="6" t="s">
        <f>=I803+J803+K803+L803</f>
      </c>
      <c r="N803" s="26"/>
    </row>
    <row collapsed="false" customFormat="false" customHeight="false" hidden="false" ht="12.1" outlineLevel="0" r="804">
      <c r="A804" s="20" t="n">
        <v>45191.517314815</v>
      </c>
      <c r="B804" s="16" t="s">
        <v>168</v>
      </c>
      <c r="C804" s="16" t="s">
        <v>245</v>
      </c>
      <c r="D804" s="16" t="s">
        <v>120</v>
      </c>
      <c r="E804" s="16" t="s">
        <v>17</v>
      </c>
      <c r="F804" s="16" t="s">
        <v>19</v>
      </c>
      <c r="G804" s="7" t="n">
        <v>690</v>
      </c>
      <c r="H804" s="6" t="n">
        <v>31.287391304348</v>
      </c>
      <c r="I804" s="6" t="n">
        <v>-21588.3</v>
      </c>
      <c r="J804" s="6" t="n">
        <v>-0</v>
      </c>
      <c r="K804" s="6" t="n">
        <v>-10.8</v>
      </c>
      <c r="L804" s="6" t="n">
        <v>-0</v>
      </c>
      <c r="M804" s="6" t="s">
        <f>=I804+J804+K804+L804</f>
      </c>
      <c r="N804" s="16"/>
    </row>
    <row collapsed="false" customFormat="false" customHeight="false" hidden="false" ht="12.1" outlineLevel="0" r="805">
      <c r="A805" s="25" t="n">
        <v>45191.546493056</v>
      </c>
      <c r="B805" s="26" t="s">
        <v>125</v>
      </c>
      <c r="C805" s="26" t="s">
        <v>199</v>
      </c>
      <c r="D805" s="26" t="s">
        <v>121</v>
      </c>
      <c r="E805" s="26" t="s">
        <v>17</v>
      </c>
      <c r="F805" s="26" t="s">
        <v>19</v>
      </c>
      <c r="G805" s="27" t="n">
        <v>-6</v>
      </c>
      <c r="H805" s="28" t="n">
        <v>1304.4</v>
      </c>
      <c r="I805" s="28" t="n">
        <v>7826.4</v>
      </c>
      <c r="J805" s="28" t="n">
        <v>0</v>
      </c>
      <c r="K805" s="28" t="n">
        <v>-3.91</v>
      </c>
      <c r="L805" s="28" t="n">
        <v>-0</v>
      </c>
      <c r="M805" s="6" t="s">
        <f>=I805+J805+K805+L805</f>
      </c>
      <c r="N805" s="26"/>
    </row>
    <row collapsed="false" customFormat="false" customHeight="false" hidden="false" ht="12.1" outlineLevel="0" r="806">
      <c r="A806" s="25" t="n">
        <v>45191.551006944</v>
      </c>
      <c r="B806" s="26" t="s">
        <v>168</v>
      </c>
      <c r="C806" s="26" t="s">
        <v>245</v>
      </c>
      <c r="D806" s="26" t="s">
        <v>121</v>
      </c>
      <c r="E806" s="26" t="s">
        <v>17</v>
      </c>
      <c r="F806" s="26" t="s">
        <v>19</v>
      </c>
      <c r="G806" s="27" t="n">
        <v>-690</v>
      </c>
      <c r="H806" s="28" t="n">
        <v>31.591304347826</v>
      </c>
      <c r="I806" s="28" t="n">
        <v>21798</v>
      </c>
      <c r="J806" s="28" t="n">
        <v>0</v>
      </c>
      <c r="K806" s="28" t="n">
        <v>-10.9</v>
      </c>
      <c r="L806" s="28" t="n">
        <v>-0</v>
      </c>
      <c r="M806" s="6" t="s">
        <f>=I806+J806+K806+L806</f>
      </c>
      <c r="N806" s="26"/>
    </row>
    <row collapsed="false" customFormat="false" customHeight="false" hidden="false" ht="12.1" outlineLevel="0" r="807">
      <c r="A807" s="20" t="n">
        <v>45191.650555556</v>
      </c>
      <c r="B807" s="16" t="s">
        <v>156</v>
      </c>
      <c r="C807" s="16" t="s">
        <v>233</v>
      </c>
      <c r="D807" s="16" t="s">
        <v>120</v>
      </c>
      <c r="E807" s="16" t="s">
        <v>17</v>
      </c>
      <c r="F807" s="16" t="s">
        <v>19</v>
      </c>
      <c r="G807" s="7" t="n">
        <v>6</v>
      </c>
      <c r="H807" s="6" t="n">
        <v>618</v>
      </c>
      <c r="I807" s="6" t="n">
        <v>-3708</v>
      </c>
      <c r="J807" s="6" t="n">
        <v>-0</v>
      </c>
      <c r="K807" s="6" t="n">
        <v>-1.85</v>
      </c>
      <c r="L807" s="6" t="n">
        <v>-0</v>
      </c>
      <c r="M807" s="6" t="s">
        <f>=I807+J807+K807+L807</f>
      </c>
      <c r="N807" s="16"/>
    </row>
    <row collapsed="false" customFormat="false" customHeight="false" hidden="false" ht="12.1" outlineLevel="0" r="808">
      <c r="A808" s="25" t="n">
        <v>45194.437326389</v>
      </c>
      <c r="B808" s="26" t="s">
        <v>168</v>
      </c>
      <c r="C808" s="26" t="s">
        <v>245</v>
      </c>
      <c r="D808" s="26" t="s">
        <v>121</v>
      </c>
      <c r="E808" s="26" t="s">
        <v>17</v>
      </c>
      <c r="F808" s="26" t="s">
        <v>19</v>
      </c>
      <c r="G808" s="27" t="n">
        <v>-900</v>
      </c>
      <c r="H808" s="28" t="n">
        <v>32.383333333333</v>
      </c>
      <c r="I808" s="28" t="n">
        <v>29145</v>
      </c>
      <c r="J808" s="28" t="n">
        <v>0</v>
      </c>
      <c r="K808" s="28" t="n">
        <v>-14.58</v>
      </c>
      <c r="L808" s="28" t="n">
        <v>-0</v>
      </c>
      <c r="M808" s="6" t="s">
        <f>=I808+J808+K808+L808</f>
      </c>
      <c r="N808" s="26"/>
    </row>
    <row collapsed="false" customFormat="false" customHeight="false" hidden="false" ht="12.1" outlineLevel="0" r="809">
      <c r="A809" s="20" t="n">
        <v>45194.438275463</v>
      </c>
      <c r="B809" s="16" t="s">
        <v>168</v>
      </c>
      <c r="C809" s="16" t="s">
        <v>245</v>
      </c>
      <c r="D809" s="16" t="s">
        <v>120</v>
      </c>
      <c r="E809" s="16" t="s">
        <v>17</v>
      </c>
      <c r="F809" s="16" t="s">
        <v>19</v>
      </c>
      <c r="G809" s="7" t="n">
        <v>900</v>
      </c>
      <c r="H809" s="6" t="n">
        <v>32.086666666667</v>
      </c>
      <c r="I809" s="6" t="n">
        <v>-28878</v>
      </c>
      <c r="J809" s="6" t="n">
        <v>-0</v>
      </c>
      <c r="K809" s="6" t="n">
        <v>-14.43</v>
      </c>
      <c r="L809" s="6" t="n">
        <v>-0</v>
      </c>
      <c r="M809" s="6" t="s">
        <f>=I809+J809+K809+L809</f>
      </c>
      <c r="N809" s="16"/>
    </row>
    <row collapsed="false" customFormat="false" customHeight="false" hidden="false" ht="12.1" outlineLevel="0" r="810">
      <c r="A810" s="25" t="n">
        <v>45194.44087963</v>
      </c>
      <c r="B810" s="26" t="s">
        <v>166</v>
      </c>
      <c r="C810" s="26" t="s">
        <v>243</v>
      </c>
      <c r="D810" s="26" t="s">
        <v>121</v>
      </c>
      <c r="E810" s="26" t="s">
        <v>17</v>
      </c>
      <c r="F810" s="26" t="s">
        <v>19</v>
      </c>
      <c r="G810" s="27" t="n">
        <v>-50</v>
      </c>
      <c r="H810" s="28" t="n">
        <v>78.97</v>
      </c>
      <c r="I810" s="28" t="n">
        <v>3948.5</v>
      </c>
      <c r="J810" s="28" t="n">
        <v>0</v>
      </c>
      <c r="K810" s="28" t="n">
        <v>-1.97</v>
      </c>
      <c r="L810" s="28" t="n">
        <v>-0</v>
      </c>
      <c r="M810" s="6" t="s">
        <f>=I810+J810+K810+L810</f>
      </c>
      <c r="N810" s="26"/>
    </row>
    <row collapsed="false" customFormat="false" customHeight="false" hidden="false" ht="12.1" outlineLevel="0" r="811">
      <c r="A811" s="25" t="n">
        <v>45194.44099537</v>
      </c>
      <c r="B811" s="26" t="s">
        <v>156</v>
      </c>
      <c r="C811" s="26" t="s">
        <v>233</v>
      </c>
      <c r="D811" s="26" t="s">
        <v>121</v>
      </c>
      <c r="E811" s="26" t="s">
        <v>17</v>
      </c>
      <c r="F811" s="26" t="s">
        <v>19</v>
      </c>
      <c r="G811" s="27" t="n">
        <v>-6</v>
      </c>
      <c r="H811" s="28" t="n">
        <v>631.25</v>
      </c>
      <c r="I811" s="28" t="n">
        <v>3787.5</v>
      </c>
      <c r="J811" s="28" t="n">
        <v>0</v>
      </c>
      <c r="K811" s="28" t="n">
        <v>-1.89</v>
      </c>
      <c r="L811" s="28" t="n">
        <v>-0</v>
      </c>
      <c r="M811" s="6" t="s">
        <f>=I811+J811+K811+L811</f>
      </c>
      <c r="N811" s="26"/>
    </row>
    <row collapsed="false" customFormat="false" customHeight="false" hidden="false" ht="12.1" outlineLevel="0" r="812">
      <c r="A812" s="20" t="n">
        <v>45194.547824074</v>
      </c>
      <c r="B812" s="16" t="s">
        <v>132</v>
      </c>
      <c r="C812" s="16" t="s">
        <v>207</v>
      </c>
      <c r="D812" s="16" t="s">
        <v>120</v>
      </c>
      <c r="E812" s="16" t="s">
        <v>17</v>
      </c>
      <c r="F812" s="16" t="s">
        <v>19</v>
      </c>
      <c r="G812" s="7" t="n">
        <v>10</v>
      </c>
      <c r="H812" s="6" t="n">
        <v>507</v>
      </c>
      <c r="I812" s="6" t="n">
        <v>-5070</v>
      </c>
      <c r="J812" s="6" t="n">
        <v>-0</v>
      </c>
      <c r="K812" s="6" t="n">
        <v>-2.54</v>
      </c>
      <c r="L812" s="6" t="n">
        <v>-0</v>
      </c>
      <c r="M812" s="6" t="s">
        <f>=I812+J812+K812+L812</f>
      </c>
      <c r="N812" s="16"/>
    </row>
    <row collapsed="false" customFormat="false" customHeight="false" hidden="false" ht="12.1" outlineLevel="0" r="813">
      <c r="A813" s="25" t="n">
        <v>45194.645798611</v>
      </c>
      <c r="B813" s="26" t="s">
        <v>135</v>
      </c>
      <c r="C813" s="26" t="s">
        <v>210</v>
      </c>
      <c r="D813" s="26" t="s">
        <v>121</v>
      </c>
      <c r="E813" s="26" t="s">
        <v>17</v>
      </c>
      <c r="F813" s="26" t="s">
        <v>19</v>
      </c>
      <c r="G813" s="27" t="n">
        <v>-100</v>
      </c>
      <c r="H813" s="28" t="n">
        <v>49.06</v>
      </c>
      <c r="I813" s="28" t="n">
        <v>4906</v>
      </c>
      <c r="J813" s="28" t="n">
        <v>0</v>
      </c>
      <c r="K813" s="28" t="n">
        <v>-2.45</v>
      </c>
      <c r="L813" s="28" t="n">
        <v>-0</v>
      </c>
      <c r="M813" s="6" t="s">
        <f>=I813+J813+K813+L813</f>
      </c>
      <c r="N813" s="26"/>
    </row>
    <row collapsed="false" customFormat="false" customHeight="false" hidden="false" ht="12.1" outlineLevel="0" r="814">
      <c r="A814" s="20" t="n">
        <v>45195.435451389</v>
      </c>
      <c r="B814" s="16" t="s">
        <v>166</v>
      </c>
      <c r="C814" s="16" t="s">
        <v>243</v>
      </c>
      <c r="D814" s="16" t="s">
        <v>120</v>
      </c>
      <c r="E814" s="16" t="s">
        <v>17</v>
      </c>
      <c r="F814" s="16" t="s">
        <v>19</v>
      </c>
      <c r="G814" s="7" t="n">
        <v>50</v>
      </c>
      <c r="H814" s="6" t="n">
        <v>77.88</v>
      </c>
      <c r="I814" s="6" t="n">
        <v>-3894</v>
      </c>
      <c r="J814" s="6" t="n">
        <v>-0</v>
      </c>
      <c r="K814" s="6" t="n">
        <v>-1.95</v>
      </c>
      <c r="L814" s="6" t="n">
        <v>-0</v>
      </c>
      <c r="M814" s="6" t="s">
        <f>=I814+J814+K814+L814</f>
      </c>
      <c r="N814" s="16"/>
    </row>
    <row collapsed="false" customFormat="false" customHeight="false" hidden="false" ht="12.1" outlineLevel="0" r="815">
      <c r="A815" s="20" t="n">
        <v>45195.50349537</v>
      </c>
      <c r="B815" s="16" t="s">
        <v>175</v>
      </c>
      <c r="C815" s="16" t="s">
        <v>252</v>
      </c>
      <c r="D815" s="16" t="s">
        <v>120</v>
      </c>
      <c r="E815" s="16" t="s">
        <v>17</v>
      </c>
      <c r="F815" s="16" t="s">
        <v>19</v>
      </c>
      <c r="G815" s="7" t="n">
        <v>2</v>
      </c>
      <c r="H815" s="6" t="n">
        <v>1046</v>
      </c>
      <c r="I815" s="6" t="n">
        <v>-2092</v>
      </c>
      <c r="J815" s="6" t="n">
        <v>-0</v>
      </c>
      <c r="K815" s="6" t="n">
        <v>-1.04</v>
      </c>
      <c r="L815" s="6" t="n">
        <v>-0</v>
      </c>
      <c r="M815" s="6" t="s">
        <f>=I815+J815+K815+L815</f>
      </c>
      <c r="N815" s="16"/>
    </row>
    <row collapsed="false" customFormat="false" customHeight="false" hidden="false" ht="12.1" outlineLevel="0" r="816">
      <c r="A816" s="20" t="n">
        <v>45195.523217593</v>
      </c>
      <c r="B816" s="16" t="s">
        <v>156</v>
      </c>
      <c r="C816" s="16" t="s">
        <v>233</v>
      </c>
      <c r="D816" s="16" t="s">
        <v>120</v>
      </c>
      <c r="E816" s="16" t="s">
        <v>17</v>
      </c>
      <c r="F816" s="16" t="s">
        <v>19</v>
      </c>
      <c r="G816" s="7" t="n">
        <v>6</v>
      </c>
      <c r="H816" s="6" t="n">
        <v>611.4</v>
      </c>
      <c r="I816" s="6" t="n">
        <v>-3668.4</v>
      </c>
      <c r="J816" s="6" t="n">
        <v>-0</v>
      </c>
      <c r="K816" s="6" t="n">
        <v>-1.83</v>
      </c>
      <c r="L816" s="6" t="n">
        <v>-0</v>
      </c>
      <c r="M816" s="6" t="s">
        <f>=I816+J816+K816+L816</f>
      </c>
      <c r="N816" s="16"/>
    </row>
    <row collapsed="false" customFormat="false" customHeight="false" hidden="false" ht="12.1" outlineLevel="0" r="817">
      <c r="A817" s="25" t="n">
        <v>45195.597743056</v>
      </c>
      <c r="B817" s="26" t="s">
        <v>156</v>
      </c>
      <c r="C817" s="26" t="s">
        <v>233</v>
      </c>
      <c r="D817" s="26" t="s">
        <v>121</v>
      </c>
      <c r="E817" s="26" t="s">
        <v>17</v>
      </c>
      <c r="F817" s="26" t="s">
        <v>19</v>
      </c>
      <c r="G817" s="27" t="n">
        <v>-6</v>
      </c>
      <c r="H817" s="28" t="n">
        <v>618</v>
      </c>
      <c r="I817" s="28" t="n">
        <v>3708</v>
      </c>
      <c r="J817" s="28" t="n">
        <v>0</v>
      </c>
      <c r="K817" s="28" t="n">
        <v>-1.85</v>
      </c>
      <c r="L817" s="28" t="n">
        <v>-0</v>
      </c>
      <c r="M817" s="6" t="s">
        <f>=I817+J817+K817+L817</f>
      </c>
      <c r="N817" s="26"/>
    </row>
    <row collapsed="false" customFormat="false" customHeight="false" hidden="false" ht="12.1" outlineLevel="0" r="818">
      <c r="A818" s="25" t="n">
        <v>45195.680752315</v>
      </c>
      <c r="B818" s="26" t="s">
        <v>125</v>
      </c>
      <c r="C818" s="26" t="s">
        <v>199</v>
      </c>
      <c r="D818" s="26" t="s">
        <v>121</v>
      </c>
      <c r="E818" s="26" t="s">
        <v>17</v>
      </c>
      <c r="F818" s="26" t="s">
        <v>19</v>
      </c>
      <c r="G818" s="27" t="n">
        <v>-3</v>
      </c>
      <c r="H818" s="28" t="n">
        <v>1369</v>
      </c>
      <c r="I818" s="28" t="n">
        <v>4107</v>
      </c>
      <c r="J818" s="28" t="n">
        <v>0</v>
      </c>
      <c r="K818" s="28" t="n">
        <v>-2.05</v>
      </c>
      <c r="L818" s="28" t="n">
        <v>-0</v>
      </c>
      <c r="M818" s="6" t="s">
        <f>=I818+J818+K818+L818</f>
      </c>
      <c r="N818" s="26"/>
    </row>
    <row collapsed="false" customFormat="false" customHeight="false" hidden="false" ht="12.1" outlineLevel="0" r="819">
      <c r="A819" s="25" t="n">
        <v>45195.735416667</v>
      </c>
      <c r="B819" s="26" t="s">
        <v>135</v>
      </c>
      <c r="C819" s="26" t="s">
        <v>210</v>
      </c>
      <c r="D819" s="26" t="s">
        <v>121</v>
      </c>
      <c r="E819" s="26" t="s">
        <v>17</v>
      </c>
      <c r="F819" s="26" t="s">
        <v>19</v>
      </c>
      <c r="G819" s="27" t="n">
        <v>-100</v>
      </c>
      <c r="H819" s="28" t="n">
        <v>49.33</v>
      </c>
      <c r="I819" s="28" t="n">
        <v>4933</v>
      </c>
      <c r="J819" s="28" t="n">
        <v>0</v>
      </c>
      <c r="K819" s="28" t="n">
        <v>-2.47</v>
      </c>
      <c r="L819" s="28" t="n">
        <v>-0</v>
      </c>
      <c r="M819" s="6" t="s">
        <f>=I819+J819+K819+L819</f>
      </c>
      <c r="N819" s="26"/>
    </row>
    <row collapsed="false" customFormat="false" customHeight="false" hidden="false" ht="12.1" outlineLevel="0" r="820">
      <c r="A820" s="25" t="n">
        <v>45195.747071759</v>
      </c>
      <c r="B820" s="26" t="s">
        <v>168</v>
      </c>
      <c r="C820" s="26" t="s">
        <v>245</v>
      </c>
      <c r="D820" s="26" t="s">
        <v>121</v>
      </c>
      <c r="E820" s="26" t="s">
        <v>17</v>
      </c>
      <c r="F820" s="26" t="s">
        <v>19</v>
      </c>
      <c r="G820" s="27" t="n">
        <v>-300</v>
      </c>
      <c r="H820" s="28" t="n">
        <v>32.19</v>
      </c>
      <c r="I820" s="28" t="n">
        <v>9657</v>
      </c>
      <c r="J820" s="28" t="n">
        <v>0</v>
      </c>
      <c r="K820" s="28" t="n">
        <v>-4.83</v>
      </c>
      <c r="L820" s="28" t="n">
        <v>-0</v>
      </c>
      <c r="M820" s="6" t="s">
        <f>=I820+J820+K820+L820</f>
      </c>
      <c r="N820" s="26"/>
    </row>
    <row collapsed="false" customFormat="false" customHeight="false" hidden="false" ht="12.1" outlineLevel="0" r="821">
      <c r="A821" s="25" t="n">
        <v>45197.510717593</v>
      </c>
      <c r="B821" s="26" t="s">
        <v>132</v>
      </c>
      <c r="C821" s="26" t="s">
        <v>207</v>
      </c>
      <c r="D821" s="26" t="s">
        <v>121</v>
      </c>
      <c r="E821" s="26" t="s">
        <v>17</v>
      </c>
      <c r="F821" s="26" t="s">
        <v>19</v>
      </c>
      <c r="G821" s="27" t="n">
        <v>-10</v>
      </c>
      <c r="H821" s="28" t="n">
        <v>516.4</v>
      </c>
      <c r="I821" s="28" t="n">
        <v>5164</v>
      </c>
      <c r="J821" s="28" t="n">
        <v>0</v>
      </c>
      <c r="K821" s="28" t="n">
        <v>-2.59</v>
      </c>
      <c r="L821" s="28" t="n">
        <v>-0</v>
      </c>
      <c r="M821" s="6" t="s">
        <f>=I821+J821+K821+L821</f>
      </c>
      <c r="N821" s="26"/>
    </row>
    <row collapsed="false" customFormat="false" customHeight="false" hidden="false" ht="12.1" outlineLevel="0" r="822">
      <c r="A822" s="20" t="n">
        <v>45197.702083333</v>
      </c>
      <c r="B822" s="16" t="s">
        <v>167</v>
      </c>
      <c r="C822" s="16" t="s">
        <v>244</v>
      </c>
      <c r="D822" s="16" t="s">
        <v>120</v>
      </c>
      <c r="E822" s="16" t="s">
        <v>17</v>
      </c>
      <c r="F822" s="16" t="s">
        <v>19</v>
      </c>
      <c r="G822" s="7" t="n">
        <v>1</v>
      </c>
      <c r="H822" s="6" t="n">
        <v>3272.5</v>
      </c>
      <c r="I822" s="6" t="n">
        <v>-3272.5</v>
      </c>
      <c r="J822" s="6" t="n">
        <v>-0</v>
      </c>
      <c r="K822" s="6" t="n">
        <v>-1.64</v>
      </c>
      <c r="L822" s="6" t="n">
        <v>-0</v>
      </c>
      <c r="M822" s="6" t="s">
        <f>=I822+J822+K822+L822</f>
      </c>
      <c r="N822" s="16"/>
    </row>
    <row collapsed="false" customFormat="false" customHeight="false" hidden="false" ht="12.1" outlineLevel="0" r="823">
      <c r="A823" s="20" t="n">
        <v>45197.721805556</v>
      </c>
      <c r="B823" s="16" t="s">
        <v>30</v>
      </c>
      <c r="C823" s="16" t="s">
        <v>215</v>
      </c>
      <c r="D823" s="16" t="s">
        <v>120</v>
      </c>
      <c r="E823" s="16" t="s">
        <v>17</v>
      </c>
      <c r="F823" s="16" t="s">
        <v>19</v>
      </c>
      <c r="G823" s="7" t="n">
        <v>20</v>
      </c>
      <c r="H823" s="6" t="n">
        <v>177.1</v>
      </c>
      <c r="I823" s="6" t="n">
        <v>-3542</v>
      </c>
      <c r="J823" s="6" t="n">
        <v>-0</v>
      </c>
      <c r="K823" s="6" t="n">
        <v>-1.77</v>
      </c>
      <c r="L823" s="6" t="n">
        <v>-0</v>
      </c>
      <c r="M823" s="6" t="s">
        <f>=I823+J823+K823+L823</f>
      </c>
      <c r="N823" s="16"/>
    </row>
    <row collapsed="false" customFormat="false" customHeight="false" hidden="false" ht="12.1" outlineLevel="0" r="824">
      <c r="A824" s="25" t="n">
        <v>45198.453252315</v>
      </c>
      <c r="B824" s="26" t="s">
        <v>169</v>
      </c>
      <c r="C824" s="26" t="s">
        <v>246</v>
      </c>
      <c r="D824" s="26" t="s">
        <v>121</v>
      </c>
      <c r="E824" s="26" t="s">
        <v>17</v>
      </c>
      <c r="F824" s="26" t="s">
        <v>19</v>
      </c>
      <c r="G824" s="27" t="n">
        <v>-200</v>
      </c>
      <c r="H824" s="28" t="n">
        <v>36.65</v>
      </c>
      <c r="I824" s="28" t="n">
        <v>7330</v>
      </c>
      <c r="J824" s="28" t="n">
        <v>0</v>
      </c>
      <c r="K824" s="28" t="n">
        <v>-3.67</v>
      </c>
      <c r="L824" s="28" t="n">
        <v>-0</v>
      </c>
      <c r="M824" s="6" t="s">
        <f>=I824+J824+K824+L824</f>
      </c>
      <c r="N824" s="26"/>
    </row>
    <row collapsed="false" customFormat="false" customHeight="false" hidden="false" ht="12.1" outlineLevel="0" r="825">
      <c r="A825" s="25" t="n">
        <v>45198.554780093</v>
      </c>
      <c r="B825" s="26" t="s">
        <v>166</v>
      </c>
      <c r="C825" s="26" t="s">
        <v>243</v>
      </c>
      <c r="D825" s="26" t="s">
        <v>121</v>
      </c>
      <c r="E825" s="26" t="s">
        <v>17</v>
      </c>
      <c r="F825" s="26" t="s">
        <v>19</v>
      </c>
      <c r="G825" s="27" t="n">
        <v>-100</v>
      </c>
      <c r="H825" s="28" t="n">
        <v>80.4</v>
      </c>
      <c r="I825" s="28" t="n">
        <v>8040</v>
      </c>
      <c r="J825" s="28" t="n">
        <v>0</v>
      </c>
      <c r="K825" s="28" t="n">
        <v>-4.02</v>
      </c>
      <c r="L825" s="28" t="n">
        <v>-0</v>
      </c>
      <c r="M825" s="6" t="s">
        <f>=I825+J825+K825+L825</f>
      </c>
      <c r="N825" s="26"/>
    </row>
    <row collapsed="false" customFormat="false" customHeight="false" hidden="false" ht="12.1" outlineLevel="0" r="826">
      <c r="A826" s="20" t="n">
        <v>45198.644155093</v>
      </c>
      <c r="B826" s="16" t="s">
        <v>166</v>
      </c>
      <c r="C826" s="16" t="s">
        <v>243</v>
      </c>
      <c r="D826" s="16" t="s">
        <v>120</v>
      </c>
      <c r="E826" s="16" t="s">
        <v>17</v>
      </c>
      <c r="F826" s="16" t="s">
        <v>19</v>
      </c>
      <c r="G826" s="7" t="n">
        <v>50</v>
      </c>
      <c r="H826" s="6" t="n">
        <v>79.5</v>
      </c>
      <c r="I826" s="6" t="n">
        <v>-3975</v>
      </c>
      <c r="J826" s="6" t="n">
        <v>-0</v>
      </c>
      <c r="K826" s="6" t="n">
        <v>-1.99</v>
      </c>
      <c r="L826" s="6" t="n">
        <v>-0</v>
      </c>
      <c r="M826" s="6" t="s">
        <f>=I826+J826+K826+L826</f>
      </c>
      <c r="N826" s="16"/>
    </row>
    <row collapsed="false" customFormat="false" customHeight="false" hidden="false" ht="12.1" outlineLevel="0" r="827">
      <c r="A827" s="20" t="n">
        <v>45198.659085648</v>
      </c>
      <c r="B827" s="16" t="s">
        <v>169</v>
      </c>
      <c r="C827" s="16" t="s">
        <v>246</v>
      </c>
      <c r="D827" s="16" t="s">
        <v>120</v>
      </c>
      <c r="E827" s="16" t="s">
        <v>17</v>
      </c>
      <c r="F827" s="16" t="s">
        <v>19</v>
      </c>
      <c r="G827" s="7" t="n">
        <v>200</v>
      </c>
      <c r="H827" s="6" t="n">
        <v>36.35</v>
      </c>
      <c r="I827" s="6" t="n">
        <v>-7270</v>
      </c>
      <c r="J827" s="6" t="n">
        <v>-0</v>
      </c>
      <c r="K827" s="6" t="n">
        <v>-3.64</v>
      </c>
      <c r="L827" s="6" t="n">
        <v>-0</v>
      </c>
      <c r="M827" s="6" t="s">
        <f>=I827+J827+K827+L827</f>
      </c>
      <c r="N827" s="16"/>
    </row>
    <row collapsed="false" customFormat="false" customHeight="false" hidden="false" ht="12.1" outlineLevel="0" r="828">
      <c r="A828" s="20" t="n">
        <v>45201.701122685</v>
      </c>
      <c r="B828" s="16" t="s">
        <v>126</v>
      </c>
      <c r="C828" s="16" t="s">
        <v>200</v>
      </c>
      <c r="D828" s="16" t="s">
        <v>120</v>
      </c>
      <c r="E828" s="16" t="s">
        <v>17</v>
      </c>
      <c r="F828" s="16" t="s">
        <v>19</v>
      </c>
      <c r="G828" s="7" t="n">
        <v>1200</v>
      </c>
      <c r="H828" s="6" t="n">
        <v>5.123</v>
      </c>
      <c r="I828" s="6" t="n">
        <v>-6147.6</v>
      </c>
      <c r="J828" s="6" t="n">
        <v>-0</v>
      </c>
      <c r="K828" s="6" t="n">
        <v>-3.07</v>
      </c>
      <c r="L828" s="6" t="n">
        <v>-0</v>
      </c>
      <c r="M828" s="6" t="s">
        <f>=I828+J828+K828+L828</f>
      </c>
      <c r="N828" s="16"/>
    </row>
    <row collapsed="false" customFormat="false" customHeight="false" hidden="false" ht="12.1" outlineLevel="0" r="829">
      <c r="A829" s="25" t="n">
        <v>45201.751851852</v>
      </c>
      <c r="B829" s="26" t="s">
        <v>125</v>
      </c>
      <c r="C829" s="26" t="s">
        <v>199</v>
      </c>
      <c r="D829" s="26" t="s">
        <v>121</v>
      </c>
      <c r="E829" s="26" t="s">
        <v>17</v>
      </c>
      <c r="F829" s="26" t="s">
        <v>19</v>
      </c>
      <c r="G829" s="27" t="n">
        <v>-3</v>
      </c>
      <c r="H829" s="28" t="n">
        <v>1391.2</v>
      </c>
      <c r="I829" s="28" t="n">
        <v>4173.6</v>
      </c>
      <c r="J829" s="28" t="n">
        <v>0</v>
      </c>
      <c r="K829" s="28" t="n">
        <v>-2.09</v>
      </c>
      <c r="L829" s="28" t="n">
        <v>-0</v>
      </c>
      <c r="M829" s="6" t="s">
        <f>=I829+J829+K829+L829</f>
      </c>
      <c r="N829" s="26"/>
    </row>
    <row collapsed="false" customFormat="false" customHeight="false" hidden="false" ht="12.1" outlineLevel="0" r="830">
      <c r="A830" s="25" t="n">
        <v>45201.76869213</v>
      </c>
      <c r="B830" s="26" t="s">
        <v>30</v>
      </c>
      <c r="C830" s="26" t="s">
        <v>215</v>
      </c>
      <c r="D830" s="26" t="s">
        <v>121</v>
      </c>
      <c r="E830" s="26" t="s">
        <v>17</v>
      </c>
      <c r="F830" s="26" t="s">
        <v>19</v>
      </c>
      <c r="G830" s="27" t="n">
        <v>-20</v>
      </c>
      <c r="H830" s="28" t="n">
        <v>181.3</v>
      </c>
      <c r="I830" s="28" t="n">
        <v>3626</v>
      </c>
      <c r="J830" s="28" t="n">
        <v>0</v>
      </c>
      <c r="K830" s="28" t="n">
        <v>-1.81</v>
      </c>
      <c r="L830" s="28" t="n">
        <v>-0</v>
      </c>
      <c r="M830" s="6" t="s">
        <f>=I830+J830+K830+L830</f>
      </c>
      <c r="N830" s="26"/>
    </row>
    <row collapsed="false" customFormat="false" customHeight="false" hidden="false" ht="12.1" outlineLevel="0" r="831">
      <c r="A831" s="20" t="n">
        <v>45202.443819444</v>
      </c>
      <c r="B831" s="16" t="s">
        <v>125</v>
      </c>
      <c r="C831" s="16" t="s">
        <v>199</v>
      </c>
      <c r="D831" s="16" t="s">
        <v>120</v>
      </c>
      <c r="E831" s="16" t="s">
        <v>17</v>
      </c>
      <c r="F831" s="16" t="s">
        <v>19</v>
      </c>
      <c r="G831" s="7" t="n">
        <v>3</v>
      </c>
      <c r="H831" s="6" t="n">
        <v>1368.2</v>
      </c>
      <c r="I831" s="6" t="n">
        <v>-4104.6</v>
      </c>
      <c r="J831" s="6" t="n">
        <v>-0</v>
      </c>
      <c r="K831" s="6" t="n">
        <v>-2.05</v>
      </c>
      <c r="L831" s="6" t="n">
        <v>-0</v>
      </c>
      <c r="M831" s="6" t="s">
        <f>=I831+J831+K831+L831</f>
      </c>
      <c r="N831" s="16"/>
    </row>
    <row collapsed="false" customFormat="false" customHeight="false" hidden="false" ht="12.1" outlineLevel="0" r="832">
      <c r="A832" s="20" t="n">
        <v>45202.443900463</v>
      </c>
      <c r="B832" s="16" t="s">
        <v>166</v>
      </c>
      <c r="C832" s="16" t="s">
        <v>243</v>
      </c>
      <c r="D832" s="16" t="s">
        <v>120</v>
      </c>
      <c r="E832" s="16" t="s">
        <v>17</v>
      </c>
      <c r="F832" s="16" t="s">
        <v>19</v>
      </c>
      <c r="G832" s="7" t="n">
        <v>50</v>
      </c>
      <c r="H832" s="6" t="n">
        <v>78.5</v>
      </c>
      <c r="I832" s="6" t="n">
        <v>-3925</v>
      </c>
      <c r="J832" s="6" t="n">
        <v>-0</v>
      </c>
      <c r="K832" s="6" t="n">
        <v>-1.96</v>
      </c>
      <c r="L832" s="6" t="n">
        <v>-0</v>
      </c>
      <c r="M832" s="6" t="s">
        <f>=I832+J832+K832+L832</f>
      </c>
      <c r="N832" s="16"/>
    </row>
    <row collapsed="false" customFormat="false" customHeight="false" hidden="false" ht="12.1" outlineLevel="0" r="833">
      <c r="A833" s="20" t="n">
        <v>45202.545</v>
      </c>
      <c r="B833" s="16" t="s">
        <v>151</v>
      </c>
      <c r="C833" s="16" t="s">
        <v>228</v>
      </c>
      <c r="D833" s="16" t="s">
        <v>120</v>
      </c>
      <c r="E833" s="16" t="s">
        <v>17</v>
      </c>
      <c r="F833" s="16" t="s">
        <v>19</v>
      </c>
      <c r="G833" s="7" t="n">
        <v>8000</v>
      </c>
      <c r="H833" s="6" t="n">
        <v>0.8367</v>
      </c>
      <c r="I833" s="6" t="n">
        <v>-6693.6</v>
      </c>
      <c r="J833" s="6" t="n">
        <v>-0</v>
      </c>
      <c r="K833" s="6" t="n">
        <v>-5.35</v>
      </c>
      <c r="L833" s="6" t="n">
        <v>-0</v>
      </c>
      <c r="M833" s="6" t="s">
        <f>=I833+J833+K833+L833</f>
      </c>
      <c r="N833" s="16"/>
    </row>
    <row collapsed="false" customFormat="false" customHeight="false" hidden="false" ht="12.1" outlineLevel="0" r="834">
      <c r="A834" s="20" t="n">
        <v>45202.563310185</v>
      </c>
      <c r="B834" s="16" t="s">
        <v>134</v>
      </c>
      <c r="C834" s="16" t="s">
        <v>209</v>
      </c>
      <c r="D834" s="16" t="s">
        <v>120</v>
      </c>
      <c r="E834" s="16" t="s">
        <v>17</v>
      </c>
      <c r="F834" s="16" t="s">
        <v>19</v>
      </c>
      <c r="G834" s="7" t="n">
        <v>1000</v>
      </c>
      <c r="H834" s="6" t="n">
        <v>4.375</v>
      </c>
      <c r="I834" s="6" t="n">
        <v>-4375</v>
      </c>
      <c r="J834" s="6" t="n">
        <v>-0</v>
      </c>
      <c r="K834" s="6" t="n">
        <v>-2.19</v>
      </c>
      <c r="L834" s="6" t="n">
        <v>-0</v>
      </c>
      <c r="M834" s="6" t="s">
        <f>=I834+J834+K834+L834</f>
      </c>
      <c r="N834" s="16"/>
    </row>
    <row collapsed="false" customFormat="false" customHeight="false" hidden="false" ht="12.1" outlineLevel="0" r="835">
      <c r="A835" s="20" t="n">
        <v>45202.624259259</v>
      </c>
      <c r="B835" s="16" t="s">
        <v>175</v>
      </c>
      <c r="C835" s="16" t="s">
        <v>252</v>
      </c>
      <c r="D835" s="16" t="s">
        <v>120</v>
      </c>
      <c r="E835" s="16" t="s">
        <v>17</v>
      </c>
      <c r="F835" s="16" t="s">
        <v>19</v>
      </c>
      <c r="G835" s="7" t="n">
        <v>4</v>
      </c>
      <c r="H835" s="6" t="n">
        <v>1028</v>
      </c>
      <c r="I835" s="6" t="n">
        <v>-4112</v>
      </c>
      <c r="J835" s="6" t="n">
        <v>-0</v>
      </c>
      <c r="K835" s="6" t="n">
        <v>-2.06</v>
      </c>
      <c r="L835" s="6" t="n">
        <v>-0</v>
      </c>
      <c r="M835" s="6" t="s">
        <f>=I835+J835+K835+L835</f>
      </c>
      <c r="N835" s="16"/>
    </row>
    <row collapsed="false" customFormat="false" customHeight="false" hidden="false" ht="12.1" outlineLevel="0" r="836">
      <c r="A836" s="25" t="n">
        <v>45202.692962963</v>
      </c>
      <c r="B836" s="26" t="s">
        <v>126</v>
      </c>
      <c r="C836" s="26" t="s">
        <v>200</v>
      </c>
      <c r="D836" s="26" t="s">
        <v>121</v>
      </c>
      <c r="E836" s="26" t="s">
        <v>17</v>
      </c>
      <c r="F836" s="26" t="s">
        <v>19</v>
      </c>
      <c r="G836" s="27" t="n">
        <v>-1200</v>
      </c>
      <c r="H836" s="28" t="n">
        <v>5.19</v>
      </c>
      <c r="I836" s="28" t="n">
        <v>6228</v>
      </c>
      <c r="J836" s="28" t="n">
        <v>0</v>
      </c>
      <c r="K836" s="28" t="n">
        <v>-3.11</v>
      </c>
      <c r="L836" s="28" t="n">
        <v>-0</v>
      </c>
      <c r="M836" s="6" t="s">
        <f>=I836+J836+K836+L836</f>
      </c>
      <c r="N836" s="26"/>
    </row>
    <row collapsed="false" customFormat="false" customHeight="false" hidden="false" ht="12.1" outlineLevel="0" r="837">
      <c r="A837" s="20" t="n">
        <v>45202.99287037</v>
      </c>
      <c r="B837" s="16" t="s">
        <v>41</v>
      </c>
      <c r="C837" s="16" t="s">
        <v>253</v>
      </c>
      <c r="D837" s="16" t="s">
        <v>120</v>
      </c>
      <c r="E837" s="16" t="s">
        <v>42</v>
      </c>
      <c r="F837" s="16" t="s">
        <v>19</v>
      </c>
      <c r="G837" s="7" t="n">
        <v>35000</v>
      </c>
      <c r="H837" s="6" t="n">
        <v>1.2787</v>
      </c>
      <c r="I837" s="6" t="n">
        <v>-44754.5</v>
      </c>
      <c r="J837" s="6" t="n">
        <v>-0</v>
      </c>
      <c r="K837" s="6" t="n">
        <v>-0</v>
      </c>
      <c r="L837" s="6" t="n">
        <v>-0</v>
      </c>
      <c r="M837" s="6" t="s">
        <f>=I837+J837+K837+L837</f>
      </c>
      <c r="N837" s="16"/>
    </row>
    <row collapsed="false" customFormat="false" customHeight="false" hidden="false" ht="12.1" outlineLevel="0" r="838">
      <c r="A838" s="25" t="n">
        <v>45203.570381944</v>
      </c>
      <c r="B838" s="26" t="s">
        <v>166</v>
      </c>
      <c r="C838" s="26" t="s">
        <v>243</v>
      </c>
      <c r="D838" s="26" t="s">
        <v>121</v>
      </c>
      <c r="E838" s="26" t="s">
        <v>17</v>
      </c>
      <c r="F838" s="26" t="s">
        <v>19</v>
      </c>
      <c r="G838" s="27" t="n">
        <v>-100</v>
      </c>
      <c r="H838" s="28" t="n">
        <v>80</v>
      </c>
      <c r="I838" s="28" t="n">
        <v>8000</v>
      </c>
      <c r="J838" s="28" t="n">
        <v>0</v>
      </c>
      <c r="K838" s="28" t="n">
        <v>-4</v>
      </c>
      <c r="L838" s="28" t="n">
        <v>-0</v>
      </c>
      <c r="M838" s="6" t="s">
        <f>=I838+J838+K838+L838</f>
      </c>
      <c r="N838" s="26"/>
    </row>
    <row collapsed="false" customFormat="false" customHeight="false" hidden="false" ht="12.1" outlineLevel="0" r="839">
      <c r="A839" s="20" t="n">
        <v>45203.699965278</v>
      </c>
      <c r="B839" s="16" t="s">
        <v>166</v>
      </c>
      <c r="C839" s="16" t="s">
        <v>243</v>
      </c>
      <c r="D839" s="16" t="s">
        <v>120</v>
      </c>
      <c r="E839" s="16" t="s">
        <v>17</v>
      </c>
      <c r="F839" s="16" t="s">
        <v>19</v>
      </c>
      <c r="G839" s="7" t="n">
        <v>100</v>
      </c>
      <c r="H839" s="6" t="n">
        <v>79.01</v>
      </c>
      <c r="I839" s="6" t="n">
        <v>-7901</v>
      </c>
      <c r="J839" s="6" t="n">
        <v>-0</v>
      </c>
      <c r="K839" s="6" t="n">
        <v>-3.95</v>
      </c>
      <c r="L839" s="6" t="n">
        <v>-0</v>
      </c>
      <c r="M839" s="6" t="s">
        <f>=I839+J839+K839+L839</f>
      </c>
      <c r="N839" s="16"/>
    </row>
    <row collapsed="false" customFormat="false" customHeight="false" hidden="false" ht="12.1" outlineLevel="0" r="840">
      <c r="A840" s="20" t="n">
        <v>45204.465451389</v>
      </c>
      <c r="B840" s="16" t="s">
        <v>150</v>
      </c>
      <c r="C840" s="16" t="s">
        <v>227</v>
      </c>
      <c r="D840" s="16" t="s">
        <v>120</v>
      </c>
      <c r="E840" s="16" t="s">
        <v>17</v>
      </c>
      <c r="F840" s="16" t="s">
        <v>19</v>
      </c>
      <c r="G840" s="7" t="n">
        <v>40</v>
      </c>
      <c r="H840" s="6" t="n">
        <v>82.54</v>
      </c>
      <c r="I840" s="6" t="n">
        <v>-3301.6</v>
      </c>
      <c r="J840" s="6" t="n">
        <v>-0</v>
      </c>
      <c r="K840" s="6" t="n">
        <v>-1.65</v>
      </c>
      <c r="L840" s="6" t="n">
        <v>-0</v>
      </c>
      <c r="M840" s="6" t="s">
        <f>=I840+J840+K840+L840</f>
      </c>
      <c r="N840" s="16"/>
    </row>
    <row collapsed="false" customFormat="false" customHeight="false" hidden="false" ht="12.1" outlineLevel="0" r="841">
      <c r="A841" s="25" t="n">
        <v>45205.492280093</v>
      </c>
      <c r="B841" s="26" t="s">
        <v>175</v>
      </c>
      <c r="C841" s="26" t="s">
        <v>252</v>
      </c>
      <c r="D841" s="26" t="s">
        <v>121</v>
      </c>
      <c r="E841" s="26" t="s">
        <v>17</v>
      </c>
      <c r="F841" s="26" t="s">
        <v>19</v>
      </c>
      <c r="G841" s="27" t="n">
        <v>-6</v>
      </c>
      <c r="H841" s="28" t="n">
        <v>1068</v>
      </c>
      <c r="I841" s="28" t="n">
        <v>6408</v>
      </c>
      <c r="J841" s="28" t="n">
        <v>0</v>
      </c>
      <c r="K841" s="28" t="n">
        <v>-3.2</v>
      </c>
      <c r="L841" s="28" t="n">
        <v>-0</v>
      </c>
      <c r="M841" s="6" t="s">
        <f>=I841+J841+K841+L841</f>
      </c>
      <c r="N841" s="26"/>
    </row>
    <row collapsed="false" customFormat="false" customHeight="false" hidden="false" ht="12.1" outlineLevel="0" r="842">
      <c r="A842" s="20" t="n">
        <v>45205.520173611</v>
      </c>
      <c r="B842" s="16" t="s">
        <v>164</v>
      </c>
      <c r="C842" s="16" t="s">
        <v>241</v>
      </c>
      <c r="D842" s="16" t="s">
        <v>120</v>
      </c>
      <c r="E842" s="16" t="s">
        <v>17</v>
      </c>
      <c r="F842" s="16" t="s">
        <v>19</v>
      </c>
      <c r="G842" s="7" t="n">
        <v>5</v>
      </c>
      <c r="H842" s="6" t="n">
        <v>824</v>
      </c>
      <c r="I842" s="6" t="n">
        <v>-4120</v>
      </c>
      <c r="J842" s="6" t="n">
        <v>-0</v>
      </c>
      <c r="K842" s="6" t="n">
        <v>-2.06</v>
      </c>
      <c r="L842" s="6" t="n">
        <v>-0</v>
      </c>
      <c r="M842" s="6" t="s">
        <f>=I842+J842+K842+L842</f>
      </c>
      <c r="N842" s="16"/>
    </row>
    <row collapsed="false" customFormat="false" customHeight="false" hidden="false" ht="12.1" outlineLevel="0" r="843">
      <c r="A843" s="25" t="n">
        <v>45205.54193287</v>
      </c>
      <c r="B843" s="26" t="s">
        <v>166</v>
      </c>
      <c r="C843" s="26" t="s">
        <v>243</v>
      </c>
      <c r="D843" s="26" t="s">
        <v>121</v>
      </c>
      <c r="E843" s="26" t="s">
        <v>17</v>
      </c>
      <c r="F843" s="26" t="s">
        <v>19</v>
      </c>
      <c r="G843" s="27" t="n">
        <v>-100</v>
      </c>
      <c r="H843" s="28" t="n">
        <v>80.45</v>
      </c>
      <c r="I843" s="28" t="n">
        <v>8045</v>
      </c>
      <c r="J843" s="28" t="n">
        <v>0</v>
      </c>
      <c r="K843" s="28" t="n">
        <v>-4.02</v>
      </c>
      <c r="L843" s="28" t="n">
        <v>-0</v>
      </c>
      <c r="M843" s="6" t="s">
        <f>=I843+J843+K843+L843</f>
      </c>
      <c r="N843" s="26"/>
    </row>
    <row collapsed="false" customFormat="false" customHeight="false" hidden="false" ht="12.1" outlineLevel="0" r="844">
      <c r="A844" s="25" t="n">
        <v>45205.768993056</v>
      </c>
      <c r="B844" s="26" t="s">
        <v>164</v>
      </c>
      <c r="C844" s="26" t="s">
        <v>241</v>
      </c>
      <c r="D844" s="26" t="s">
        <v>121</v>
      </c>
      <c r="E844" s="26" t="s">
        <v>17</v>
      </c>
      <c r="F844" s="26" t="s">
        <v>19</v>
      </c>
      <c r="G844" s="27" t="n">
        <v>-5</v>
      </c>
      <c r="H844" s="28" t="n">
        <v>839.6</v>
      </c>
      <c r="I844" s="28" t="n">
        <v>4198</v>
      </c>
      <c r="J844" s="28" t="n">
        <v>0</v>
      </c>
      <c r="K844" s="28" t="n">
        <v>-2.1</v>
      </c>
      <c r="L844" s="28" t="n">
        <v>-0</v>
      </c>
      <c r="M844" s="6" t="s">
        <f>=I844+J844+K844+L844</f>
      </c>
      <c r="N844" s="26"/>
    </row>
    <row collapsed="false" customFormat="false" customHeight="false" hidden="false" ht="12.1" outlineLevel="0" r="845">
      <c r="A845" s="20" t="n">
        <v>45208.703865741</v>
      </c>
      <c r="B845" s="16" t="s">
        <v>168</v>
      </c>
      <c r="C845" s="16" t="s">
        <v>245</v>
      </c>
      <c r="D845" s="16" t="s">
        <v>120</v>
      </c>
      <c r="E845" s="16" t="s">
        <v>17</v>
      </c>
      <c r="F845" s="16" t="s">
        <v>19</v>
      </c>
      <c r="G845" s="7" t="n">
        <v>300</v>
      </c>
      <c r="H845" s="6" t="n">
        <v>31.82</v>
      </c>
      <c r="I845" s="6" t="n">
        <v>-9546</v>
      </c>
      <c r="J845" s="6" t="n">
        <v>-0</v>
      </c>
      <c r="K845" s="6" t="n">
        <v>-4.77</v>
      </c>
      <c r="L845" s="6" t="n">
        <v>-0</v>
      </c>
      <c r="M845" s="6" t="s">
        <f>=I845+J845+K845+L845</f>
      </c>
      <c r="N845" s="16"/>
    </row>
    <row collapsed="false" customFormat="false" customHeight="false" hidden="false" ht="12.1" outlineLevel="0" r="846">
      <c r="A846" s="25" t="n">
        <v>45209.588414352</v>
      </c>
      <c r="B846" s="26" t="s">
        <v>171</v>
      </c>
      <c r="C846" s="26" t="s">
        <v>248</v>
      </c>
      <c r="D846" s="26" t="s">
        <v>121</v>
      </c>
      <c r="E846" s="26" t="s">
        <v>17</v>
      </c>
      <c r="F846" s="26" t="s">
        <v>19</v>
      </c>
      <c r="G846" s="27" t="n">
        <v>-6</v>
      </c>
      <c r="H846" s="28" t="n">
        <v>1242.5</v>
      </c>
      <c r="I846" s="28" t="n">
        <v>7455</v>
      </c>
      <c r="J846" s="28" t="n">
        <v>0</v>
      </c>
      <c r="K846" s="28" t="n">
        <v>-3.72</v>
      </c>
      <c r="L846" s="28" t="n">
        <v>-0</v>
      </c>
      <c r="M846" s="6" t="s">
        <f>=I846+J846+K846+L846</f>
      </c>
      <c r="N846" s="26"/>
    </row>
    <row collapsed="false" customFormat="false" customHeight="false" hidden="false" ht="12.1" outlineLevel="0" r="847">
      <c r="A847" s="25" t="n">
        <v>45210.486493056</v>
      </c>
      <c r="B847" s="26" t="s">
        <v>150</v>
      </c>
      <c r="C847" s="26" t="s">
        <v>227</v>
      </c>
      <c r="D847" s="26" t="s">
        <v>121</v>
      </c>
      <c r="E847" s="26" t="s">
        <v>17</v>
      </c>
      <c r="F847" s="26" t="s">
        <v>19</v>
      </c>
      <c r="G847" s="27" t="n">
        <v>-40</v>
      </c>
      <c r="H847" s="28" t="n">
        <v>84.38</v>
      </c>
      <c r="I847" s="28" t="n">
        <v>3375.2</v>
      </c>
      <c r="J847" s="28" t="n">
        <v>0</v>
      </c>
      <c r="K847" s="28" t="n">
        <v>-1.69</v>
      </c>
      <c r="L847" s="28" t="n">
        <v>-0</v>
      </c>
      <c r="M847" s="6" t="s">
        <f>=I847+J847+K847+L847</f>
      </c>
      <c r="N847" s="26"/>
    </row>
    <row collapsed="false" customFormat="false" customHeight="false" hidden="false" ht="12.1" outlineLevel="0" r="848">
      <c r="A848" s="20" t="n">
        <v>45211.432233796</v>
      </c>
      <c r="B848" s="16" t="s">
        <v>168</v>
      </c>
      <c r="C848" s="16" t="s">
        <v>245</v>
      </c>
      <c r="D848" s="16" t="s">
        <v>120</v>
      </c>
      <c r="E848" s="16" t="s">
        <v>17</v>
      </c>
      <c r="F848" s="16" t="s">
        <v>19</v>
      </c>
      <c r="G848" s="7" t="n">
        <v>200</v>
      </c>
      <c r="H848" s="6" t="n">
        <v>31.01</v>
      </c>
      <c r="I848" s="6" t="n">
        <v>-6202</v>
      </c>
      <c r="J848" s="6" t="n">
        <v>-0</v>
      </c>
      <c r="K848" s="6" t="n">
        <v>-3.1</v>
      </c>
      <c r="L848" s="6" t="n">
        <v>-0</v>
      </c>
      <c r="M848" s="6" t="s">
        <f>=I848+J848+K848+L848</f>
      </c>
      <c r="N848" s="16"/>
    </row>
    <row collapsed="false" customFormat="false" customHeight="false" hidden="false" ht="12.1" outlineLevel="0" r="849">
      <c r="A849" s="25" t="n">
        <v>45211.433634259</v>
      </c>
      <c r="B849" s="26" t="s">
        <v>41</v>
      </c>
      <c r="C849" s="26" t="s">
        <v>253</v>
      </c>
      <c r="D849" s="26" t="s">
        <v>121</v>
      </c>
      <c r="E849" s="26" t="s">
        <v>42</v>
      </c>
      <c r="F849" s="26" t="s">
        <v>19</v>
      </c>
      <c r="G849" s="27" t="n">
        <v>-35000</v>
      </c>
      <c r="H849" s="28" t="n">
        <v>1.2805</v>
      </c>
      <c r="I849" s="28" t="n">
        <v>44817.5</v>
      </c>
      <c r="J849" s="28" t="n">
        <v>0</v>
      </c>
      <c r="K849" s="28" t="n">
        <v>-0</v>
      </c>
      <c r="L849" s="28" t="n">
        <v>-0</v>
      </c>
      <c r="M849" s="6" t="s">
        <f>=I849+J849+K849+L849</f>
      </c>
      <c r="N849" s="26"/>
    </row>
    <row collapsed="false" customFormat="false" customHeight="false" hidden="false" ht="12.1" outlineLevel="0" r="850">
      <c r="A850" s="25" t="n">
        <v>45212.453819444</v>
      </c>
      <c r="B850" s="26" t="s">
        <v>167</v>
      </c>
      <c r="C850" s="26" t="s">
        <v>244</v>
      </c>
      <c r="D850" s="26" t="s">
        <v>121</v>
      </c>
      <c r="E850" s="26" t="s">
        <v>17</v>
      </c>
      <c r="F850" s="26" t="s">
        <v>19</v>
      </c>
      <c r="G850" s="27" t="n">
        <v>-2</v>
      </c>
      <c r="H850" s="28" t="n">
        <v>3468</v>
      </c>
      <c r="I850" s="28" t="n">
        <v>6936</v>
      </c>
      <c r="J850" s="28" t="n">
        <v>0</v>
      </c>
      <c r="K850" s="28" t="n">
        <v>-3.47</v>
      </c>
      <c r="L850" s="28" t="n">
        <v>-0</v>
      </c>
      <c r="M850" s="6" t="s">
        <f>=I850+J850+K850+L850</f>
      </c>
      <c r="N850" s="26"/>
    </row>
    <row collapsed="false" customFormat="false" customHeight="false" hidden="false" ht="12.1" outlineLevel="0" r="851">
      <c r="A851" s="25" t="n">
        <v>45212.458414352</v>
      </c>
      <c r="B851" s="26" t="s">
        <v>168</v>
      </c>
      <c r="C851" s="26" t="s">
        <v>245</v>
      </c>
      <c r="D851" s="26" t="s">
        <v>121</v>
      </c>
      <c r="E851" s="26" t="s">
        <v>17</v>
      </c>
      <c r="F851" s="26" t="s">
        <v>19</v>
      </c>
      <c r="G851" s="27" t="n">
        <v>-200</v>
      </c>
      <c r="H851" s="28" t="n">
        <v>31.28</v>
      </c>
      <c r="I851" s="28" t="n">
        <v>6256</v>
      </c>
      <c r="J851" s="28" t="n">
        <v>0</v>
      </c>
      <c r="K851" s="28" t="n">
        <v>-3.14</v>
      </c>
      <c r="L851" s="28" t="n">
        <v>-0</v>
      </c>
      <c r="M851" s="6" t="s">
        <f>=I851+J851+K851+L851</f>
      </c>
      <c r="N851" s="26"/>
    </row>
    <row collapsed="false" customFormat="false" customHeight="false" hidden="false" ht="12.1" outlineLevel="0" r="852">
      <c r="A852" s="20" t="n">
        <v>45212.572349537</v>
      </c>
      <c r="B852" s="16" t="s">
        <v>168</v>
      </c>
      <c r="C852" s="16" t="s">
        <v>245</v>
      </c>
      <c r="D852" s="16" t="s">
        <v>120</v>
      </c>
      <c r="E852" s="16" t="s">
        <v>17</v>
      </c>
      <c r="F852" s="16" t="s">
        <v>19</v>
      </c>
      <c r="G852" s="7" t="n">
        <v>300</v>
      </c>
      <c r="H852" s="6" t="n">
        <v>31.01</v>
      </c>
      <c r="I852" s="6" t="n">
        <v>-9303</v>
      </c>
      <c r="J852" s="6" t="n">
        <v>-0</v>
      </c>
      <c r="K852" s="6" t="n">
        <v>-4.65</v>
      </c>
      <c r="L852" s="6" t="n">
        <v>-0</v>
      </c>
      <c r="M852" s="6" t="s">
        <f>=I852+J852+K852+L852</f>
      </c>
      <c r="N852" s="16"/>
    </row>
    <row collapsed="false" customFormat="false" customHeight="false" hidden="false" ht="12.1" outlineLevel="0" r="853">
      <c r="A853" s="20" t="n">
        <v>45212.588530093</v>
      </c>
      <c r="B853" s="16" t="s">
        <v>166</v>
      </c>
      <c r="C853" s="16" t="s">
        <v>243</v>
      </c>
      <c r="D853" s="16" t="s">
        <v>120</v>
      </c>
      <c r="E853" s="16" t="s">
        <v>17</v>
      </c>
      <c r="F853" s="16" t="s">
        <v>19</v>
      </c>
      <c r="G853" s="7" t="n">
        <v>100</v>
      </c>
      <c r="H853" s="6" t="n">
        <v>79.51</v>
      </c>
      <c r="I853" s="6" t="n">
        <v>-7951</v>
      </c>
      <c r="J853" s="6" t="n">
        <v>-0</v>
      </c>
      <c r="K853" s="6" t="n">
        <v>-3.98</v>
      </c>
      <c r="L853" s="6" t="n">
        <v>-0</v>
      </c>
      <c r="M853" s="6" t="s">
        <f>=I853+J853+K853+L853</f>
      </c>
      <c r="N853" s="16"/>
    </row>
    <row collapsed="false" customFormat="false" customHeight="false" hidden="false" ht="12.1" outlineLevel="0" r="854">
      <c r="A854" s="20" t="n">
        <v>45215.762511574</v>
      </c>
      <c r="B854" s="16" t="s">
        <v>176</v>
      </c>
      <c r="C854" s="16" t="s">
        <v>254</v>
      </c>
      <c r="D854" s="16" t="s">
        <v>120</v>
      </c>
      <c r="E854" s="16" t="s">
        <v>17</v>
      </c>
      <c r="F854" s="16" t="s">
        <v>19</v>
      </c>
      <c r="G854" s="7" t="n">
        <v>20</v>
      </c>
      <c r="H854" s="6" t="n">
        <v>172.5</v>
      </c>
      <c r="I854" s="6" t="n">
        <v>-3450</v>
      </c>
      <c r="J854" s="6" t="n">
        <v>-0</v>
      </c>
      <c r="K854" s="6" t="n">
        <v>-1.73</v>
      </c>
      <c r="L854" s="6" t="n">
        <v>-0</v>
      </c>
      <c r="M854" s="6" t="s">
        <f>=I854+J854+K854+L854</f>
      </c>
      <c r="N854" s="16"/>
    </row>
    <row collapsed="false" customFormat="false" customHeight="false" hidden="false" ht="12.1" outlineLevel="0" r="855">
      <c r="A855" s="25" t="n">
        <v>45216.448564815</v>
      </c>
      <c r="B855" s="26" t="s">
        <v>125</v>
      </c>
      <c r="C855" s="26" t="s">
        <v>199</v>
      </c>
      <c r="D855" s="26" t="s">
        <v>121</v>
      </c>
      <c r="E855" s="26" t="s">
        <v>17</v>
      </c>
      <c r="F855" s="26" t="s">
        <v>19</v>
      </c>
      <c r="G855" s="27" t="n">
        <v>-3</v>
      </c>
      <c r="H855" s="28" t="n">
        <v>1401.8</v>
      </c>
      <c r="I855" s="28" t="n">
        <v>4205.4</v>
      </c>
      <c r="J855" s="28" t="n">
        <v>0</v>
      </c>
      <c r="K855" s="28" t="n">
        <v>-2.1</v>
      </c>
      <c r="L855" s="28" t="n">
        <v>-0</v>
      </c>
      <c r="M855" s="6" t="s">
        <f>=I855+J855+K855+L855</f>
      </c>
      <c r="N855" s="26"/>
    </row>
    <row collapsed="false" customFormat="false" customHeight="false" hidden="false" ht="12.1" outlineLevel="0" r="856">
      <c r="A856" s="25" t="n">
        <v>45216.448993056</v>
      </c>
      <c r="B856" s="26" t="s">
        <v>168</v>
      </c>
      <c r="C856" s="26" t="s">
        <v>245</v>
      </c>
      <c r="D856" s="26" t="s">
        <v>121</v>
      </c>
      <c r="E856" s="26" t="s">
        <v>17</v>
      </c>
      <c r="F856" s="26" t="s">
        <v>19</v>
      </c>
      <c r="G856" s="27" t="n">
        <v>-300</v>
      </c>
      <c r="H856" s="28" t="n">
        <v>31.21</v>
      </c>
      <c r="I856" s="28" t="n">
        <v>9363</v>
      </c>
      <c r="J856" s="28" t="n">
        <v>0</v>
      </c>
      <c r="K856" s="28" t="n">
        <v>-4.68</v>
      </c>
      <c r="L856" s="28" t="n">
        <v>-0</v>
      </c>
      <c r="M856" s="6" t="s">
        <f>=I856+J856+K856+L856</f>
      </c>
      <c r="N856" s="26"/>
    </row>
    <row collapsed="false" customFormat="false" customHeight="false" hidden="false" ht="12.1" outlineLevel="0" r="857">
      <c r="A857" s="25" t="n">
        <v>45216.522337963</v>
      </c>
      <c r="B857" s="26" t="s">
        <v>166</v>
      </c>
      <c r="C857" s="26" t="s">
        <v>243</v>
      </c>
      <c r="D857" s="26" t="s">
        <v>121</v>
      </c>
      <c r="E857" s="26" t="s">
        <v>17</v>
      </c>
      <c r="F857" s="26" t="s">
        <v>19</v>
      </c>
      <c r="G857" s="27" t="n">
        <v>-50</v>
      </c>
      <c r="H857" s="28" t="n">
        <v>80.91</v>
      </c>
      <c r="I857" s="28" t="n">
        <v>4045.5</v>
      </c>
      <c r="J857" s="28" t="n">
        <v>0</v>
      </c>
      <c r="K857" s="28" t="n">
        <v>-2.02</v>
      </c>
      <c r="L857" s="28" t="n">
        <v>-0</v>
      </c>
      <c r="M857" s="6" t="s">
        <f>=I857+J857+K857+L857</f>
      </c>
      <c r="N857" s="26"/>
    </row>
    <row collapsed="false" customFormat="false" customHeight="false" hidden="false" ht="12.1" outlineLevel="0" r="858">
      <c r="A858" s="25" t="n">
        <v>45216.619872685</v>
      </c>
      <c r="B858" s="26" t="s">
        <v>134</v>
      </c>
      <c r="C858" s="26" t="s">
        <v>209</v>
      </c>
      <c r="D858" s="26" t="s">
        <v>121</v>
      </c>
      <c r="E858" s="26" t="s">
        <v>17</v>
      </c>
      <c r="F858" s="26" t="s">
        <v>19</v>
      </c>
      <c r="G858" s="27" t="n">
        <v>-1000</v>
      </c>
      <c r="H858" s="28" t="n">
        <v>4.473</v>
      </c>
      <c r="I858" s="28" t="n">
        <v>4473</v>
      </c>
      <c r="J858" s="28" t="n">
        <v>0</v>
      </c>
      <c r="K858" s="28" t="n">
        <v>-2.24</v>
      </c>
      <c r="L858" s="28" t="n">
        <v>-0</v>
      </c>
      <c r="M858" s="6" t="s">
        <f>=I858+J858+K858+L858</f>
      </c>
      <c r="N858" s="26"/>
    </row>
    <row collapsed="false" customFormat="false" customHeight="false" hidden="false" ht="12.1" outlineLevel="0" r="859">
      <c r="A859" s="20" t="n">
        <v>45216.676041667</v>
      </c>
      <c r="B859" s="16" t="s">
        <v>166</v>
      </c>
      <c r="C859" s="16" t="s">
        <v>243</v>
      </c>
      <c r="D859" s="16" t="s">
        <v>120</v>
      </c>
      <c r="E859" s="16" t="s">
        <v>17</v>
      </c>
      <c r="F859" s="16" t="s">
        <v>19</v>
      </c>
      <c r="G859" s="7" t="n">
        <v>50</v>
      </c>
      <c r="H859" s="6" t="n">
        <v>80.01</v>
      </c>
      <c r="I859" s="6" t="n">
        <v>-4000.5</v>
      </c>
      <c r="J859" s="6" t="n">
        <v>-0</v>
      </c>
      <c r="K859" s="6" t="n">
        <v>-2</v>
      </c>
      <c r="L859" s="6" t="n">
        <v>-0</v>
      </c>
      <c r="M859" s="6" t="s">
        <f>=I859+J859+K859+L859</f>
      </c>
      <c r="N859" s="16"/>
    </row>
    <row collapsed="false" customFormat="false" customHeight="false" hidden="false" ht="12.1" outlineLevel="0" r="860">
      <c r="A860" s="25" t="n">
        <v>45217.460960648</v>
      </c>
      <c r="B860" s="26" t="s">
        <v>166</v>
      </c>
      <c r="C860" s="26" t="s">
        <v>243</v>
      </c>
      <c r="D860" s="26" t="s">
        <v>121</v>
      </c>
      <c r="E860" s="26" t="s">
        <v>17</v>
      </c>
      <c r="F860" s="26" t="s">
        <v>19</v>
      </c>
      <c r="G860" s="27" t="n">
        <v>-150</v>
      </c>
      <c r="H860" s="28" t="n">
        <v>80.716666666667</v>
      </c>
      <c r="I860" s="28" t="n">
        <v>12107.5</v>
      </c>
      <c r="J860" s="28" t="n">
        <v>0</v>
      </c>
      <c r="K860" s="28" t="n">
        <v>-6.06</v>
      </c>
      <c r="L860" s="28" t="n">
        <v>-0</v>
      </c>
      <c r="M860" s="6" t="s">
        <f>=I860+J860+K860+L860</f>
      </c>
      <c r="N860" s="26"/>
    </row>
    <row collapsed="false" customFormat="false" customHeight="false" hidden="false" ht="12.1" outlineLevel="0" r="861">
      <c r="A861" s="20" t="n">
        <v>45217.508171296</v>
      </c>
      <c r="B861" s="16" t="s">
        <v>166</v>
      </c>
      <c r="C861" s="16" t="s">
        <v>243</v>
      </c>
      <c r="D861" s="16" t="s">
        <v>120</v>
      </c>
      <c r="E861" s="16" t="s">
        <v>17</v>
      </c>
      <c r="F861" s="16" t="s">
        <v>19</v>
      </c>
      <c r="G861" s="7" t="n">
        <v>50</v>
      </c>
      <c r="H861" s="6" t="n">
        <v>79.84</v>
      </c>
      <c r="I861" s="6" t="n">
        <v>-3992</v>
      </c>
      <c r="J861" s="6" t="n">
        <v>-0</v>
      </c>
      <c r="K861" s="6" t="n">
        <v>-2</v>
      </c>
      <c r="L861" s="6" t="n">
        <v>-0</v>
      </c>
      <c r="M861" s="6" t="s">
        <f>=I861+J861+K861+L861</f>
      </c>
      <c r="N861" s="16"/>
    </row>
    <row collapsed="false" customFormat="false" customHeight="false" hidden="false" ht="12.1" outlineLevel="0" r="862">
      <c r="A862" s="20" t="n">
        <v>45217.769814815</v>
      </c>
      <c r="B862" s="16" t="s">
        <v>133</v>
      </c>
      <c r="C862" s="16" t="s">
        <v>208</v>
      </c>
      <c r="D862" s="16" t="s">
        <v>120</v>
      </c>
      <c r="E862" s="16" t="s">
        <v>17</v>
      </c>
      <c r="F862" s="16" t="s">
        <v>19</v>
      </c>
      <c r="G862" s="7" t="n">
        <v>6</v>
      </c>
      <c r="H862" s="6" t="n">
        <v>580.1</v>
      </c>
      <c r="I862" s="6" t="n">
        <v>-3480.6</v>
      </c>
      <c r="J862" s="6" t="n">
        <v>-0</v>
      </c>
      <c r="K862" s="6" t="n">
        <v>-2.78</v>
      </c>
      <c r="L862" s="6" t="n">
        <v>-0</v>
      </c>
      <c r="M862" s="6" t="s">
        <f>=I862+J862+K862+L862</f>
      </c>
      <c r="N862" s="16"/>
    </row>
    <row collapsed="false" customFormat="false" customHeight="false" hidden="false" ht="12.1" outlineLevel="0" r="863">
      <c r="A863" s="20" t="n">
        <v>45218.418935185</v>
      </c>
      <c r="B863" s="16" t="s">
        <v>168</v>
      </c>
      <c r="C863" s="16" t="s">
        <v>245</v>
      </c>
      <c r="D863" s="16" t="s">
        <v>120</v>
      </c>
      <c r="E863" s="16" t="s">
        <v>17</v>
      </c>
      <c r="F863" s="16" t="s">
        <v>19</v>
      </c>
      <c r="G863" s="7" t="n">
        <v>300</v>
      </c>
      <c r="H863" s="6" t="n">
        <v>31.01</v>
      </c>
      <c r="I863" s="6" t="n">
        <v>-9303</v>
      </c>
      <c r="J863" s="6" t="n">
        <v>-0</v>
      </c>
      <c r="K863" s="6" t="n">
        <v>-4.65</v>
      </c>
      <c r="L863" s="6" t="n">
        <v>-0</v>
      </c>
      <c r="M863" s="6" t="s">
        <f>=I863+J863+K863+L863</f>
      </c>
      <c r="N863" s="16"/>
    </row>
    <row collapsed="false" customFormat="false" customHeight="false" hidden="false" ht="12.1" outlineLevel="0" r="864">
      <c r="A864" s="25" t="n">
        <v>45218.503333333</v>
      </c>
      <c r="B864" s="26" t="s">
        <v>165</v>
      </c>
      <c r="C864" s="26" t="s">
        <v>242</v>
      </c>
      <c r="D864" s="26" t="s">
        <v>121</v>
      </c>
      <c r="E864" s="26" t="s">
        <v>17</v>
      </c>
      <c r="F864" s="26" t="s">
        <v>19</v>
      </c>
      <c r="G864" s="27" t="n">
        <v>-3</v>
      </c>
      <c r="H864" s="28" t="n">
        <v>2590.4</v>
      </c>
      <c r="I864" s="28" t="n">
        <v>7771.2</v>
      </c>
      <c r="J864" s="28" t="n">
        <v>0</v>
      </c>
      <c r="K864" s="28" t="n">
        <v>-3.89</v>
      </c>
      <c r="L864" s="28" t="n">
        <v>-0</v>
      </c>
      <c r="M864" s="6" t="s">
        <f>=I864+J864+K864+L864</f>
      </c>
      <c r="N864" s="26"/>
    </row>
    <row collapsed="false" customFormat="false" customHeight="false" hidden="false" ht="12.1" outlineLevel="0" r="865">
      <c r="A865" s="20" t="n">
        <v>45218.521608796</v>
      </c>
      <c r="B865" s="16" t="s">
        <v>24</v>
      </c>
      <c r="C865" s="16" t="s">
        <v>197</v>
      </c>
      <c r="D865" s="16" t="s">
        <v>120</v>
      </c>
      <c r="E865" s="16" t="s">
        <v>17</v>
      </c>
      <c r="F865" s="16" t="s">
        <v>19</v>
      </c>
      <c r="G865" s="7" t="n">
        <v>20</v>
      </c>
      <c r="H865" s="6" t="n">
        <v>195.4</v>
      </c>
      <c r="I865" s="6" t="n">
        <v>-3908</v>
      </c>
      <c r="J865" s="6" t="n">
        <v>-0</v>
      </c>
      <c r="K865" s="6" t="n">
        <v>-1.95</v>
      </c>
      <c r="L865" s="6" t="n">
        <v>-0</v>
      </c>
      <c r="M865" s="6" t="s">
        <f>=I865+J865+K865+L865</f>
      </c>
      <c r="N865" s="16"/>
    </row>
    <row collapsed="false" customFormat="false" customHeight="false" hidden="false" ht="12.1" outlineLevel="0" r="866">
      <c r="A866" s="25" t="n">
        <v>45218.570601852</v>
      </c>
      <c r="B866" s="26" t="s">
        <v>169</v>
      </c>
      <c r="C866" s="26" t="s">
        <v>246</v>
      </c>
      <c r="D866" s="26" t="s">
        <v>121</v>
      </c>
      <c r="E866" s="26" t="s">
        <v>17</v>
      </c>
      <c r="F866" s="26" t="s">
        <v>19</v>
      </c>
      <c r="G866" s="27" t="n">
        <v>-100</v>
      </c>
      <c r="H866" s="28" t="n">
        <v>36.2</v>
      </c>
      <c r="I866" s="28" t="n">
        <v>3620</v>
      </c>
      <c r="J866" s="28" t="n">
        <v>0</v>
      </c>
      <c r="K866" s="28" t="n">
        <v>-1.81</v>
      </c>
      <c r="L866" s="28" t="n">
        <v>-0</v>
      </c>
      <c r="M866" s="6" t="s">
        <f>=I866+J866+K866+L866</f>
      </c>
      <c r="N866" s="26"/>
    </row>
    <row collapsed="false" customFormat="false" customHeight="false" hidden="false" ht="12.1" outlineLevel="0" r="867">
      <c r="A867" s="20" t="n">
        <v>45218.574895833</v>
      </c>
      <c r="B867" s="16" t="s">
        <v>150</v>
      </c>
      <c r="C867" s="16" t="s">
        <v>227</v>
      </c>
      <c r="D867" s="16" t="s">
        <v>120</v>
      </c>
      <c r="E867" s="16" t="s">
        <v>17</v>
      </c>
      <c r="F867" s="16" t="s">
        <v>19</v>
      </c>
      <c r="G867" s="7" t="n">
        <v>50</v>
      </c>
      <c r="H867" s="6" t="n">
        <v>83.06</v>
      </c>
      <c r="I867" s="6" t="n">
        <v>-4153</v>
      </c>
      <c r="J867" s="6" t="n">
        <v>-0</v>
      </c>
      <c r="K867" s="6" t="n">
        <v>-2.08</v>
      </c>
      <c r="L867" s="6" t="n">
        <v>-0</v>
      </c>
      <c r="M867" s="6" t="s">
        <f>=I867+J867+K867+L867</f>
      </c>
      <c r="N867" s="16"/>
    </row>
    <row collapsed="false" customFormat="false" customHeight="false" hidden="false" ht="12.1" outlineLevel="0" r="868">
      <c r="A868" s="25" t="n">
        <v>45218.665011574</v>
      </c>
      <c r="B868" s="26" t="s">
        <v>168</v>
      </c>
      <c r="C868" s="26" t="s">
        <v>245</v>
      </c>
      <c r="D868" s="26" t="s">
        <v>121</v>
      </c>
      <c r="E868" s="26" t="s">
        <v>17</v>
      </c>
      <c r="F868" s="26" t="s">
        <v>19</v>
      </c>
      <c r="G868" s="27" t="n">
        <v>-300</v>
      </c>
      <c r="H868" s="28" t="n">
        <v>31.33</v>
      </c>
      <c r="I868" s="28" t="n">
        <v>9399</v>
      </c>
      <c r="J868" s="28" t="n">
        <v>0</v>
      </c>
      <c r="K868" s="28" t="n">
        <v>-4.7</v>
      </c>
      <c r="L868" s="28" t="n">
        <v>-0</v>
      </c>
      <c r="M868" s="6" t="s">
        <f>=I868+J868+K868+L868</f>
      </c>
      <c r="N868" s="26"/>
    </row>
    <row collapsed="false" customFormat="false" customHeight="false" hidden="false" ht="12.1" outlineLevel="0" r="869">
      <c r="A869" s="25" t="n">
        <v>45219.445509259</v>
      </c>
      <c r="B869" s="26" t="s">
        <v>133</v>
      </c>
      <c r="C869" s="26" t="s">
        <v>208</v>
      </c>
      <c r="D869" s="26" t="s">
        <v>121</v>
      </c>
      <c r="E869" s="26" t="s">
        <v>17</v>
      </c>
      <c r="F869" s="26" t="s">
        <v>19</v>
      </c>
      <c r="G869" s="27" t="n">
        <v>-6</v>
      </c>
      <c r="H869" s="28" t="n">
        <v>592.9</v>
      </c>
      <c r="I869" s="28" t="n">
        <v>3557.4</v>
      </c>
      <c r="J869" s="28" t="n">
        <v>0</v>
      </c>
      <c r="K869" s="28" t="n">
        <v>-1.78</v>
      </c>
      <c r="L869" s="28" t="n">
        <v>-0</v>
      </c>
      <c r="M869" s="6" t="s">
        <f>=I869+J869+K869+L869</f>
      </c>
      <c r="N869" s="26"/>
    </row>
    <row collapsed="false" customFormat="false" customHeight="false" hidden="false" ht="12.1" outlineLevel="0" r="870">
      <c r="A870" s="20" t="n">
        <v>45219.555636574</v>
      </c>
      <c r="B870" s="16" t="s">
        <v>173</v>
      </c>
      <c r="C870" s="16" t="s">
        <v>255</v>
      </c>
      <c r="D870" s="16" t="s">
        <v>120</v>
      </c>
      <c r="E870" s="16" t="s">
        <v>17</v>
      </c>
      <c r="F870" s="16" t="s">
        <v>19</v>
      </c>
      <c r="G870" s="7" t="n">
        <v>6</v>
      </c>
      <c r="H870" s="6" t="n">
        <v>614.8</v>
      </c>
      <c r="I870" s="6" t="n">
        <v>-3688.8</v>
      </c>
      <c r="J870" s="6" t="n">
        <v>-0</v>
      </c>
      <c r="K870" s="6" t="n">
        <v>-1.84</v>
      </c>
      <c r="L870" s="6" t="n">
        <v>-0</v>
      </c>
      <c r="M870" s="6" t="s">
        <f>=I870+J870+K870+L870</f>
      </c>
      <c r="N870" s="16"/>
    </row>
    <row collapsed="false" customFormat="false" customHeight="false" hidden="false" ht="12.1" outlineLevel="0" r="871">
      <c r="A871" s="25" t="n">
        <v>45219.623518519</v>
      </c>
      <c r="B871" s="26" t="s">
        <v>151</v>
      </c>
      <c r="C871" s="26" t="s">
        <v>228</v>
      </c>
      <c r="D871" s="26" t="s">
        <v>121</v>
      </c>
      <c r="E871" s="26" t="s">
        <v>17</v>
      </c>
      <c r="F871" s="26" t="s">
        <v>19</v>
      </c>
      <c r="G871" s="27" t="n">
        <v>-8000</v>
      </c>
      <c r="H871" s="28" t="n">
        <v>0.8781</v>
      </c>
      <c r="I871" s="28" t="n">
        <v>7024.8</v>
      </c>
      <c r="J871" s="28" t="n">
        <v>0</v>
      </c>
      <c r="K871" s="28" t="n">
        <v>-3.51</v>
      </c>
      <c r="L871" s="28" t="n">
        <v>-0</v>
      </c>
      <c r="M871" s="6" t="s">
        <f>=I871+J871+K871+L871</f>
      </c>
      <c r="N871" s="26"/>
    </row>
    <row collapsed="false" customFormat="false" customHeight="false" hidden="false" ht="12.1" outlineLevel="0" r="872">
      <c r="A872" s="20" t="n">
        <v>45219.711481481</v>
      </c>
      <c r="B872" s="16" t="s">
        <v>125</v>
      </c>
      <c r="C872" s="16" t="s">
        <v>199</v>
      </c>
      <c r="D872" s="16" t="s">
        <v>120</v>
      </c>
      <c r="E872" s="16" t="s">
        <v>17</v>
      </c>
      <c r="F872" s="16" t="s">
        <v>19</v>
      </c>
      <c r="G872" s="7" t="n">
        <v>5</v>
      </c>
      <c r="H872" s="6" t="n">
        <v>1368.2</v>
      </c>
      <c r="I872" s="6" t="n">
        <v>-6841</v>
      </c>
      <c r="J872" s="6" t="n">
        <v>-0</v>
      </c>
      <c r="K872" s="6" t="n">
        <v>-3.42</v>
      </c>
      <c r="L872" s="6" t="n">
        <v>-0</v>
      </c>
      <c r="M872" s="6" t="s">
        <f>=I872+J872+K872+L872</f>
      </c>
      <c r="N872" s="16"/>
    </row>
    <row collapsed="false" customFormat="false" customHeight="false" hidden="false" ht="12.1" outlineLevel="0" r="873">
      <c r="A873" s="25" t="n">
        <v>45219.747233796</v>
      </c>
      <c r="B873" s="26" t="s">
        <v>24</v>
      </c>
      <c r="C873" s="26" t="s">
        <v>197</v>
      </c>
      <c r="D873" s="26" t="s">
        <v>121</v>
      </c>
      <c r="E873" s="26" t="s">
        <v>17</v>
      </c>
      <c r="F873" s="26" t="s">
        <v>19</v>
      </c>
      <c r="G873" s="27" t="n">
        <v>-20</v>
      </c>
      <c r="H873" s="28" t="n">
        <v>197</v>
      </c>
      <c r="I873" s="28" t="n">
        <v>3940</v>
      </c>
      <c r="J873" s="28" t="n">
        <v>0</v>
      </c>
      <c r="K873" s="28" t="n">
        <v>-1.97</v>
      </c>
      <c r="L873" s="28" t="n">
        <v>-0</v>
      </c>
      <c r="M873" s="6" t="s">
        <f>=I873+J873+K873+L873</f>
      </c>
      <c r="N873" s="26"/>
    </row>
    <row collapsed="false" customFormat="false" customHeight="false" hidden="false" ht="12.1" outlineLevel="0" r="874">
      <c r="A874" s="25" t="n">
        <v>45222.446585648</v>
      </c>
      <c r="B874" s="26" t="s">
        <v>125</v>
      </c>
      <c r="C874" s="26" t="s">
        <v>199</v>
      </c>
      <c r="D874" s="26" t="s">
        <v>121</v>
      </c>
      <c r="E874" s="26" t="s">
        <v>17</v>
      </c>
      <c r="F874" s="26" t="s">
        <v>19</v>
      </c>
      <c r="G874" s="27" t="n">
        <v>-5</v>
      </c>
      <c r="H874" s="28" t="n">
        <v>1401.2</v>
      </c>
      <c r="I874" s="28" t="n">
        <v>7006</v>
      </c>
      <c r="J874" s="28" t="n">
        <v>0</v>
      </c>
      <c r="K874" s="28" t="n">
        <v>-5.6</v>
      </c>
      <c r="L874" s="28" t="n">
        <v>-0</v>
      </c>
      <c r="M874" s="6" t="s">
        <f>=I874+J874+K874+L874</f>
      </c>
      <c r="N874" s="26"/>
    </row>
    <row collapsed="false" customFormat="false" customHeight="false" hidden="false" ht="12.1" outlineLevel="0" r="875">
      <c r="A875" s="25" t="n">
        <v>45222.447685185</v>
      </c>
      <c r="B875" s="26" t="s">
        <v>165</v>
      </c>
      <c r="C875" s="26" t="s">
        <v>242</v>
      </c>
      <c r="D875" s="26" t="s">
        <v>121</v>
      </c>
      <c r="E875" s="26" t="s">
        <v>17</v>
      </c>
      <c r="F875" s="26" t="s">
        <v>19</v>
      </c>
      <c r="G875" s="27" t="n">
        <v>-3</v>
      </c>
      <c r="H875" s="28" t="n">
        <v>2689.4</v>
      </c>
      <c r="I875" s="28" t="n">
        <v>8068.2</v>
      </c>
      <c r="J875" s="28" t="n">
        <v>0</v>
      </c>
      <c r="K875" s="28" t="n">
        <v>-4.03</v>
      </c>
      <c r="L875" s="28" t="n">
        <v>-0</v>
      </c>
      <c r="M875" s="6" t="s">
        <f>=I875+J875+K875+L875</f>
      </c>
      <c r="N875" s="26"/>
    </row>
    <row collapsed="false" customFormat="false" customHeight="false" hidden="false" ht="12.1" outlineLevel="0" r="876">
      <c r="A876" s="20" t="n">
        <v>45222.528321759</v>
      </c>
      <c r="B876" s="16" t="s">
        <v>166</v>
      </c>
      <c r="C876" s="16" t="s">
        <v>243</v>
      </c>
      <c r="D876" s="16" t="s">
        <v>120</v>
      </c>
      <c r="E876" s="16" t="s">
        <v>17</v>
      </c>
      <c r="F876" s="16" t="s">
        <v>19</v>
      </c>
      <c r="G876" s="7" t="n">
        <v>100</v>
      </c>
      <c r="H876" s="6" t="n">
        <v>80.11</v>
      </c>
      <c r="I876" s="6" t="n">
        <v>-8011</v>
      </c>
      <c r="J876" s="6" t="n">
        <v>-0</v>
      </c>
      <c r="K876" s="6" t="n">
        <v>-4.01</v>
      </c>
      <c r="L876" s="6" t="n">
        <v>-0</v>
      </c>
      <c r="M876" s="6" t="s">
        <f>=I876+J876+K876+L876</f>
      </c>
      <c r="N876" s="16"/>
    </row>
    <row collapsed="false" customFormat="false" customHeight="false" hidden="false" ht="12.1" outlineLevel="0" r="877">
      <c r="A877" s="20" t="n">
        <v>45222.548969907</v>
      </c>
      <c r="B877" s="16" t="s">
        <v>24</v>
      </c>
      <c r="C877" s="16" t="s">
        <v>197</v>
      </c>
      <c r="D877" s="16" t="s">
        <v>120</v>
      </c>
      <c r="E877" s="16" t="s">
        <v>17</v>
      </c>
      <c r="F877" s="16" t="s">
        <v>19</v>
      </c>
      <c r="G877" s="7" t="n">
        <v>40</v>
      </c>
      <c r="H877" s="6" t="n">
        <v>194.08</v>
      </c>
      <c r="I877" s="6" t="n">
        <v>-7763.2</v>
      </c>
      <c r="J877" s="6" t="n">
        <v>-0</v>
      </c>
      <c r="K877" s="6" t="n">
        <v>-3.88</v>
      </c>
      <c r="L877" s="6" t="n">
        <v>-0</v>
      </c>
      <c r="M877" s="6" t="s">
        <f>=I877+J877+K877+L877</f>
      </c>
      <c r="N877" s="16"/>
    </row>
    <row collapsed="false" customFormat="false" customHeight="false" hidden="false" ht="12.1" outlineLevel="0" r="878">
      <c r="A878" s="20" t="n">
        <v>45223.734247685</v>
      </c>
      <c r="B878" s="16" t="s">
        <v>128</v>
      </c>
      <c r="C878" s="16" t="s">
        <v>202</v>
      </c>
      <c r="D878" s="16" t="s">
        <v>120</v>
      </c>
      <c r="E878" s="16" t="s">
        <v>17</v>
      </c>
      <c r="F878" s="16" t="s">
        <v>19</v>
      </c>
      <c r="G878" s="7" t="n">
        <v>3</v>
      </c>
      <c r="H878" s="6" t="n">
        <v>1688.6</v>
      </c>
      <c r="I878" s="6" t="n">
        <v>-5065.8</v>
      </c>
      <c r="J878" s="6" t="n">
        <v>-0</v>
      </c>
      <c r="K878" s="6" t="n">
        <v>-2.53</v>
      </c>
      <c r="L878" s="6" t="n">
        <v>-0</v>
      </c>
      <c r="M878" s="6" t="s">
        <f>=I878+J878+K878+L878</f>
      </c>
      <c r="N878" s="16"/>
    </row>
    <row collapsed="false" customFormat="false" customHeight="false" hidden="false" ht="12.1" outlineLevel="0" r="879">
      <c r="A879" s="25" t="n">
        <v>45224.480439815</v>
      </c>
      <c r="B879" s="26" t="s">
        <v>174</v>
      </c>
      <c r="C879" s="26" t="s">
        <v>251</v>
      </c>
      <c r="D879" s="26" t="s">
        <v>121</v>
      </c>
      <c r="E879" s="26" t="s">
        <v>17</v>
      </c>
      <c r="F879" s="26" t="s">
        <v>19</v>
      </c>
      <c r="G879" s="27" t="n">
        <v>-12000</v>
      </c>
      <c r="H879" s="28" t="n">
        <v>0.6297</v>
      </c>
      <c r="I879" s="28" t="n">
        <v>7556.4</v>
      </c>
      <c r="J879" s="28" t="n">
        <v>0</v>
      </c>
      <c r="K879" s="28" t="n">
        <v>-3.78</v>
      </c>
      <c r="L879" s="28" t="n">
        <v>-0</v>
      </c>
      <c r="M879" s="6" t="s">
        <f>=I879+J879+K879+L879</f>
      </c>
      <c r="N879" s="26"/>
    </row>
    <row collapsed="false" customFormat="false" customHeight="false" hidden="false" ht="12.1" outlineLevel="0" r="880">
      <c r="A880" s="25" t="n">
        <v>45224.487083333</v>
      </c>
      <c r="B880" s="26" t="s">
        <v>168</v>
      </c>
      <c r="C880" s="26" t="s">
        <v>245</v>
      </c>
      <c r="D880" s="26" t="s">
        <v>121</v>
      </c>
      <c r="E880" s="26" t="s">
        <v>17</v>
      </c>
      <c r="F880" s="26" t="s">
        <v>19</v>
      </c>
      <c r="G880" s="27" t="n">
        <v>-300</v>
      </c>
      <c r="H880" s="28" t="n">
        <v>32.96</v>
      </c>
      <c r="I880" s="28" t="n">
        <v>9888</v>
      </c>
      <c r="J880" s="28" t="n">
        <v>0</v>
      </c>
      <c r="K880" s="28" t="n">
        <v>-4.94</v>
      </c>
      <c r="L880" s="28" t="n">
        <v>-0</v>
      </c>
      <c r="M880" s="6" t="s">
        <f>=I880+J880+K880+L880</f>
      </c>
      <c r="N880" s="26"/>
    </row>
    <row collapsed="false" customFormat="false" customHeight="false" hidden="false" ht="12.1" outlineLevel="0" r="881">
      <c r="A881" s="20" t="n">
        <v>45224.546111111</v>
      </c>
      <c r="B881" s="16" t="s">
        <v>166</v>
      </c>
      <c r="C881" s="16" t="s">
        <v>243</v>
      </c>
      <c r="D881" s="16" t="s">
        <v>120</v>
      </c>
      <c r="E881" s="16" t="s">
        <v>17</v>
      </c>
      <c r="F881" s="16" t="s">
        <v>19</v>
      </c>
      <c r="G881" s="7" t="n">
        <v>50</v>
      </c>
      <c r="H881" s="6" t="n">
        <v>78.86</v>
      </c>
      <c r="I881" s="6" t="n">
        <v>-3943</v>
      </c>
      <c r="J881" s="6" t="n">
        <v>-0</v>
      </c>
      <c r="K881" s="6" t="n">
        <v>-1.97</v>
      </c>
      <c r="L881" s="6" t="n">
        <v>-0</v>
      </c>
      <c r="M881" s="6" t="s">
        <f>=I881+J881+K881+L881</f>
      </c>
      <c r="N881" s="16"/>
    </row>
    <row collapsed="false" customFormat="false" customHeight="false" hidden="false" ht="12.1" outlineLevel="0" r="882">
      <c r="A882" s="20" t="n">
        <v>45224.549212963</v>
      </c>
      <c r="B882" s="16" t="s">
        <v>168</v>
      </c>
      <c r="C882" s="16" t="s">
        <v>245</v>
      </c>
      <c r="D882" s="16" t="s">
        <v>120</v>
      </c>
      <c r="E882" s="16" t="s">
        <v>17</v>
      </c>
      <c r="F882" s="16" t="s">
        <v>19</v>
      </c>
      <c r="G882" s="7" t="n">
        <v>300</v>
      </c>
      <c r="H882" s="6" t="n">
        <v>32.66</v>
      </c>
      <c r="I882" s="6" t="n">
        <v>-9798</v>
      </c>
      <c r="J882" s="6" t="n">
        <v>-0</v>
      </c>
      <c r="K882" s="6" t="n">
        <v>-4.9</v>
      </c>
      <c r="L882" s="6" t="n">
        <v>-0</v>
      </c>
      <c r="M882" s="6" t="s">
        <f>=I882+J882+K882+L882</f>
      </c>
      <c r="N882" s="16"/>
    </row>
    <row collapsed="false" customFormat="false" customHeight="false" hidden="false" ht="12.1" outlineLevel="0" r="883">
      <c r="A883" s="20" t="n">
        <v>45224.761435185</v>
      </c>
      <c r="B883" s="16" t="s">
        <v>174</v>
      </c>
      <c r="C883" s="16" t="s">
        <v>251</v>
      </c>
      <c r="D883" s="16" t="s">
        <v>120</v>
      </c>
      <c r="E883" s="16" t="s">
        <v>17</v>
      </c>
      <c r="F883" s="16" t="s">
        <v>19</v>
      </c>
      <c r="G883" s="7" t="n">
        <v>6000</v>
      </c>
      <c r="H883" s="6" t="n">
        <v>0.6264</v>
      </c>
      <c r="I883" s="6" t="n">
        <v>-3758.4</v>
      </c>
      <c r="J883" s="6" t="n">
        <v>-0</v>
      </c>
      <c r="K883" s="6" t="n">
        <v>-1.88</v>
      </c>
      <c r="L883" s="6" t="n">
        <v>-0</v>
      </c>
      <c r="M883" s="6" t="s">
        <f>=I883+J883+K883+L883</f>
      </c>
      <c r="N883" s="16"/>
    </row>
    <row collapsed="false" customFormat="false" customHeight="false" hidden="false" ht="12.1" outlineLevel="0" r="884">
      <c r="A884" s="20" t="n">
        <v>45224.781539352</v>
      </c>
      <c r="B884" s="16" t="s">
        <v>177</v>
      </c>
      <c r="C884" s="16" t="s">
        <v>256</v>
      </c>
      <c r="D884" s="16" t="s">
        <v>120</v>
      </c>
      <c r="E884" s="16" t="s">
        <v>17</v>
      </c>
      <c r="F884" s="16" t="s">
        <v>19</v>
      </c>
      <c r="G884" s="7" t="n">
        <v>100</v>
      </c>
      <c r="H884" s="6" t="n">
        <v>33.45</v>
      </c>
      <c r="I884" s="6" t="n">
        <v>-3345</v>
      </c>
      <c r="J884" s="6" t="n">
        <v>-0</v>
      </c>
      <c r="K884" s="6" t="n">
        <v>-2.17</v>
      </c>
      <c r="L884" s="6" t="n">
        <v>-0</v>
      </c>
      <c r="M884" s="6" t="s">
        <f>=I884+J884+K884+L884</f>
      </c>
      <c r="N884" s="16"/>
    </row>
    <row collapsed="false" customFormat="false" customHeight="false" hidden="false" ht="12.1" outlineLevel="0" r="885">
      <c r="A885" s="25" t="n">
        <v>45225.617337963</v>
      </c>
      <c r="B885" s="26" t="s">
        <v>172</v>
      </c>
      <c r="C885" s="26" t="s">
        <v>249</v>
      </c>
      <c r="D885" s="26" t="s">
        <v>121</v>
      </c>
      <c r="E885" s="26" t="s">
        <v>17</v>
      </c>
      <c r="F885" s="26" t="s">
        <v>19</v>
      </c>
      <c r="G885" s="27" t="n">
        <v>-50</v>
      </c>
      <c r="H885" s="28" t="n">
        <v>72.75</v>
      </c>
      <c r="I885" s="28" t="n">
        <v>3637.5</v>
      </c>
      <c r="J885" s="28" t="n">
        <v>0</v>
      </c>
      <c r="K885" s="28" t="n">
        <v>-1.82</v>
      </c>
      <c r="L885" s="28" t="n">
        <v>-0</v>
      </c>
      <c r="M885" s="6" t="s">
        <f>=I885+J885+K885+L885</f>
      </c>
      <c r="N885" s="26"/>
    </row>
    <row collapsed="false" customFormat="false" customHeight="false" hidden="false" ht="12.1" outlineLevel="0" r="886">
      <c r="A886" s="20" t="n">
        <v>45225.618969907</v>
      </c>
      <c r="B886" s="16" t="s">
        <v>21</v>
      </c>
      <c r="C886" s="16" t="s">
        <v>198</v>
      </c>
      <c r="D886" s="16" t="s">
        <v>120</v>
      </c>
      <c r="E886" s="16" t="s">
        <v>17</v>
      </c>
      <c r="F886" s="16" t="s">
        <v>19</v>
      </c>
      <c r="G886" s="7" t="n">
        <v>1</v>
      </c>
      <c r="H886" s="6" t="n">
        <v>7304</v>
      </c>
      <c r="I886" s="6" t="n">
        <v>-7304</v>
      </c>
      <c r="J886" s="6" t="n">
        <v>-0</v>
      </c>
      <c r="K886" s="6" t="n">
        <v>-3.65</v>
      </c>
      <c r="L886" s="6" t="n">
        <v>-0</v>
      </c>
      <c r="M886" s="6" t="s">
        <f>=I886+J886+K886+L886</f>
      </c>
      <c r="N886" s="16"/>
    </row>
    <row collapsed="false" customFormat="false" customHeight="false" hidden="false" ht="12.1" outlineLevel="0" r="887">
      <c r="A887" s="20" t="n">
        <v>45225.746435185</v>
      </c>
      <c r="B887" s="16" t="s">
        <v>169</v>
      </c>
      <c r="C887" s="16" t="s">
        <v>246</v>
      </c>
      <c r="D887" s="16" t="s">
        <v>120</v>
      </c>
      <c r="E887" s="16" t="s">
        <v>17</v>
      </c>
      <c r="F887" s="16" t="s">
        <v>19</v>
      </c>
      <c r="G887" s="7" t="n">
        <v>100</v>
      </c>
      <c r="H887" s="6" t="n">
        <v>34.7</v>
      </c>
      <c r="I887" s="6" t="n">
        <v>-3470</v>
      </c>
      <c r="J887" s="6" t="n">
        <v>-0</v>
      </c>
      <c r="K887" s="6" t="n">
        <v>-1.74</v>
      </c>
      <c r="L887" s="6" t="n">
        <v>-0</v>
      </c>
      <c r="M887" s="6" t="s">
        <f>=I887+J887+K887+L887</f>
      </c>
      <c r="N887" s="16"/>
    </row>
    <row collapsed="false" customFormat="false" customHeight="false" hidden="false" ht="12.1" outlineLevel="0" r="888">
      <c r="A888" s="20" t="n">
        <v>45225.977465278</v>
      </c>
      <c r="B888" s="16" t="s">
        <v>125</v>
      </c>
      <c r="C888" s="16" t="s">
        <v>199</v>
      </c>
      <c r="D888" s="16" t="s">
        <v>120</v>
      </c>
      <c r="E888" s="16" t="s">
        <v>17</v>
      </c>
      <c r="F888" s="16" t="s">
        <v>19</v>
      </c>
      <c r="G888" s="7" t="n">
        <v>5</v>
      </c>
      <c r="H888" s="6" t="n">
        <v>1369</v>
      </c>
      <c r="I888" s="6" t="n">
        <v>-6845</v>
      </c>
      <c r="J888" s="6" t="n">
        <v>-0</v>
      </c>
      <c r="K888" s="6" t="n">
        <v>-3.42</v>
      </c>
      <c r="L888" s="6" t="n">
        <v>-0</v>
      </c>
      <c r="M888" s="6" t="s">
        <f>=I888+J888+K888+L888</f>
      </c>
      <c r="N888" s="16"/>
    </row>
    <row collapsed="false" customFormat="false" customHeight="false" hidden="false" ht="12.1" outlineLevel="0" r="889">
      <c r="A889" s="20" t="n">
        <v>45226.608715278</v>
      </c>
      <c r="B889" s="16" t="s">
        <v>126</v>
      </c>
      <c r="C889" s="16" t="s">
        <v>200</v>
      </c>
      <c r="D889" s="16" t="s">
        <v>120</v>
      </c>
      <c r="E889" s="16" t="s">
        <v>17</v>
      </c>
      <c r="F889" s="16" t="s">
        <v>19</v>
      </c>
      <c r="G889" s="7" t="n">
        <v>600</v>
      </c>
      <c r="H889" s="6" t="n">
        <v>5.01</v>
      </c>
      <c r="I889" s="6" t="n">
        <v>-3006</v>
      </c>
      <c r="J889" s="6" t="n">
        <v>-0</v>
      </c>
      <c r="K889" s="6" t="n">
        <v>-1.5</v>
      </c>
      <c r="L889" s="6" t="n">
        <v>-0</v>
      </c>
      <c r="M889" s="6" t="s">
        <f>=I889+J889+K889+L889</f>
      </c>
      <c r="N889" s="16"/>
    </row>
    <row collapsed="false" customFormat="false" customHeight="false" hidden="false" ht="12.1" outlineLevel="0" r="890">
      <c r="A890" s="20" t="n">
        <v>45226.613275463</v>
      </c>
      <c r="B890" s="16" t="s">
        <v>125</v>
      </c>
      <c r="C890" s="16" t="s">
        <v>199</v>
      </c>
      <c r="D890" s="16" t="s">
        <v>120</v>
      </c>
      <c r="E890" s="16" t="s">
        <v>17</v>
      </c>
      <c r="F890" s="16" t="s">
        <v>19</v>
      </c>
      <c r="G890" s="7" t="n">
        <v>5</v>
      </c>
      <c r="H890" s="6" t="n">
        <v>1354</v>
      </c>
      <c r="I890" s="6" t="n">
        <v>-6770</v>
      </c>
      <c r="J890" s="6" t="n">
        <v>-0</v>
      </c>
      <c r="K890" s="6" t="n">
        <v>-3.39</v>
      </c>
      <c r="L890" s="6" t="n">
        <v>-0</v>
      </c>
      <c r="M890" s="6" t="s">
        <f>=I890+J890+K890+L890</f>
      </c>
      <c r="N890" s="16"/>
    </row>
    <row collapsed="false" customFormat="false" customHeight="false" hidden="false" ht="12.1" outlineLevel="0" r="891">
      <c r="A891" s="20" t="n">
        <v>45226.61443287</v>
      </c>
      <c r="B891" s="16" t="s">
        <v>168</v>
      </c>
      <c r="C891" s="16" t="s">
        <v>245</v>
      </c>
      <c r="D891" s="16" t="s">
        <v>120</v>
      </c>
      <c r="E891" s="16" t="s">
        <v>17</v>
      </c>
      <c r="F891" s="16" t="s">
        <v>19</v>
      </c>
      <c r="G891" s="7" t="n">
        <v>100</v>
      </c>
      <c r="H891" s="6" t="n">
        <v>31.48</v>
      </c>
      <c r="I891" s="6" t="n">
        <v>-3148</v>
      </c>
      <c r="J891" s="6" t="n">
        <v>-0</v>
      </c>
      <c r="K891" s="6" t="n">
        <v>-1.57</v>
      </c>
      <c r="L891" s="6" t="n">
        <v>-0</v>
      </c>
      <c r="M891" s="6" t="s">
        <f>=I891+J891+K891+L891</f>
      </c>
      <c r="N891" s="16"/>
    </row>
    <row collapsed="false" customFormat="false" customHeight="false" hidden="false" ht="12.1" outlineLevel="0" r="892">
      <c r="A892" s="20" t="n">
        <v>45226.840300926</v>
      </c>
      <c r="B892" s="16" t="s">
        <v>151</v>
      </c>
      <c r="C892" s="16" t="s">
        <v>228</v>
      </c>
      <c r="D892" s="16" t="s">
        <v>120</v>
      </c>
      <c r="E892" s="16" t="s">
        <v>17</v>
      </c>
      <c r="F892" s="16" t="s">
        <v>19</v>
      </c>
      <c r="G892" s="7" t="n">
        <v>8000</v>
      </c>
      <c r="H892" s="6" t="n">
        <v>0.84105</v>
      </c>
      <c r="I892" s="6" t="n">
        <v>-6728.4</v>
      </c>
      <c r="J892" s="6" t="n">
        <v>-0</v>
      </c>
      <c r="K892" s="6" t="n">
        <v>-3.36</v>
      </c>
      <c r="L892" s="6" t="n">
        <v>-0</v>
      </c>
      <c r="M892" s="6" t="s">
        <f>=I892+J892+K892+L892</f>
      </c>
      <c r="N892" s="16"/>
    </row>
    <row collapsed="false" customFormat="false" customHeight="false" hidden="false" ht="12.1" outlineLevel="0" r="893">
      <c r="A893" s="20" t="n">
        <v>45229.469560185</v>
      </c>
      <c r="B893" s="16" t="s">
        <v>176</v>
      </c>
      <c r="C893" s="16" t="s">
        <v>254</v>
      </c>
      <c r="D893" s="16" t="s">
        <v>120</v>
      </c>
      <c r="E893" s="16" t="s">
        <v>17</v>
      </c>
      <c r="F893" s="16" t="s">
        <v>19</v>
      </c>
      <c r="G893" s="7" t="n">
        <v>20</v>
      </c>
      <c r="H893" s="6" t="n">
        <v>164.8</v>
      </c>
      <c r="I893" s="6" t="n">
        <v>-3296</v>
      </c>
      <c r="J893" s="6" t="n">
        <v>-0</v>
      </c>
      <c r="K893" s="6" t="n">
        <v>-1.65</v>
      </c>
      <c r="L893" s="6" t="n">
        <v>-0</v>
      </c>
      <c r="M893" s="6" t="s">
        <f>=I893+J893+K893+L893</f>
      </c>
      <c r="N893" s="16"/>
    </row>
    <row collapsed="false" customFormat="false" customHeight="false" hidden="false" ht="12.1" outlineLevel="0" r="894">
      <c r="A894" s="20" t="n">
        <v>45229.709467593</v>
      </c>
      <c r="B894" s="16" t="s">
        <v>132</v>
      </c>
      <c r="C894" s="16" t="s">
        <v>207</v>
      </c>
      <c r="D894" s="16" t="s">
        <v>120</v>
      </c>
      <c r="E894" s="16" t="s">
        <v>17</v>
      </c>
      <c r="F894" s="16" t="s">
        <v>19</v>
      </c>
      <c r="G894" s="7" t="n">
        <v>10</v>
      </c>
      <c r="H894" s="6" t="n">
        <v>503</v>
      </c>
      <c r="I894" s="6" t="n">
        <v>-5030</v>
      </c>
      <c r="J894" s="6" t="n">
        <v>-0</v>
      </c>
      <c r="K894" s="6" t="n">
        <v>-2.52</v>
      </c>
      <c r="L894" s="6" t="n">
        <v>-0</v>
      </c>
      <c r="M894" s="6" t="s">
        <f>=I894+J894+K894+L894</f>
      </c>
      <c r="N894" s="16"/>
    </row>
    <row collapsed="false" customFormat="false" customHeight="false" hidden="false" ht="12.1" outlineLevel="0" r="895">
      <c r="A895" s="20" t="n">
        <v>45230.456967593</v>
      </c>
      <c r="B895" s="16" t="s">
        <v>174</v>
      </c>
      <c r="C895" s="16" t="s">
        <v>251</v>
      </c>
      <c r="D895" s="16" t="s">
        <v>120</v>
      </c>
      <c r="E895" s="16" t="s">
        <v>17</v>
      </c>
      <c r="F895" s="16" t="s">
        <v>19</v>
      </c>
      <c r="G895" s="7" t="n">
        <v>6000</v>
      </c>
      <c r="H895" s="6" t="n">
        <v>0.58896666666667</v>
      </c>
      <c r="I895" s="6" t="n">
        <v>-3533.8</v>
      </c>
      <c r="J895" s="6" t="n">
        <v>-0</v>
      </c>
      <c r="K895" s="6" t="n">
        <v>-2.83</v>
      </c>
      <c r="L895" s="6" t="n">
        <v>-0</v>
      </c>
      <c r="M895" s="6" t="s">
        <f>=I895+J895+K895+L895</f>
      </c>
      <c r="N895" s="16"/>
    </row>
    <row collapsed="false" customFormat="false" customHeight="false" hidden="false" ht="12.1" outlineLevel="0" r="896">
      <c r="A896" s="20" t="n">
        <v>45230.47224537</v>
      </c>
      <c r="B896" s="16" t="s">
        <v>169</v>
      </c>
      <c r="C896" s="16" t="s">
        <v>246</v>
      </c>
      <c r="D896" s="16" t="s">
        <v>120</v>
      </c>
      <c r="E896" s="16" t="s">
        <v>17</v>
      </c>
      <c r="F896" s="16" t="s">
        <v>19</v>
      </c>
      <c r="G896" s="7" t="n">
        <v>200</v>
      </c>
      <c r="H896" s="6" t="n">
        <v>33.35</v>
      </c>
      <c r="I896" s="6" t="n">
        <v>-6670</v>
      </c>
      <c r="J896" s="6" t="n">
        <v>-0</v>
      </c>
      <c r="K896" s="6" t="n">
        <v>-3.34</v>
      </c>
      <c r="L896" s="6" t="n">
        <v>-0</v>
      </c>
      <c r="M896" s="6" t="s">
        <f>=I896+J896+K896+L896</f>
      </c>
      <c r="N896" s="16"/>
    </row>
    <row collapsed="false" customFormat="false" customHeight="false" hidden="false" ht="12.1" outlineLevel="0" r="897">
      <c r="A897" s="20" t="n">
        <v>45230.603240741</v>
      </c>
      <c r="B897" s="16" t="s">
        <v>168</v>
      </c>
      <c r="C897" s="16" t="s">
        <v>245</v>
      </c>
      <c r="D897" s="16" t="s">
        <v>120</v>
      </c>
      <c r="E897" s="16" t="s">
        <v>17</v>
      </c>
      <c r="F897" s="16" t="s">
        <v>19</v>
      </c>
      <c r="G897" s="7" t="n">
        <v>200</v>
      </c>
      <c r="H897" s="6" t="n">
        <v>31.02</v>
      </c>
      <c r="I897" s="6" t="n">
        <v>-6204</v>
      </c>
      <c r="J897" s="6" t="n">
        <v>-0</v>
      </c>
      <c r="K897" s="6" t="n">
        <v>-3.1</v>
      </c>
      <c r="L897" s="6" t="n">
        <v>-0</v>
      </c>
      <c r="M897" s="6" t="s">
        <f>=I897+J897+K897+L897</f>
      </c>
      <c r="N897" s="16"/>
    </row>
    <row collapsed="false" customFormat="false" customHeight="false" hidden="false" ht="12.1" outlineLevel="0" r="898">
      <c r="A898" s="25" t="n">
        <v>45230.636365741</v>
      </c>
      <c r="B898" s="26" t="s">
        <v>169</v>
      </c>
      <c r="C898" s="26" t="s">
        <v>246</v>
      </c>
      <c r="D898" s="26" t="s">
        <v>121</v>
      </c>
      <c r="E898" s="26" t="s">
        <v>17</v>
      </c>
      <c r="F898" s="26" t="s">
        <v>19</v>
      </c>
      <c r="G898" s="27" t="n">
        <v>-100</v>
      </c>
      <c r="H898" s="28" t="n">
        <v>33.75</v>
      </c>
      <c r="I898" s="28" t="n">
        <v>3375</v>
      </c>
      <c r="J898" s="28" t="n">
        <v>0</v>
      </c>
      <c r="K898" s="28" t="n">
        <v>-1.68</v>
      </c>
      <c r="L898" s="28" t="n">
        <v>-0</v>
      </c>
      <c r="M898" s="6" t="s">
        <f>=I898+J898+K898+L898</f>
      </c>
      <c r="N898" s="26"/>
    </row>
    <row collapsed="false" customFormat="false" customHeight="false" hidden="false" ht="12.1" outlineLevel="0" r="899">
      <c r="A899" s="25" t="n">
        <v>45231.443900463</v>
      </c>
      <c r="B899" s="26" t="s">
        <v>169</v>
      </c>
      <c r="C899" s="26" t="s">
        <v>246</v>
      </c>
      <c r="D899" s="26" t="s">
        <v>121</v>
      </c>
      <c r="E899" s="26" t="s">
        <v>17</v>
      </c>
      <c r="F899" s="26" t="s">
        <v>19</v>
      </c>
      <c r="G899" s="27" t="n">
        <v>-100</v>
      </c>
      <c r="H899" s="28" t="n">
        <v>33.7</v>
      </c>
      <c r="I899" s="28" t="n">
        <v>3370</v>
      </c>
      <c r="J899" s="28" t="n">
        <v>0</v>
      </c>
      <c r="K899" s="28" t="n">
        <v>-1.68</v>
      </c>
      <c r="L899" s="28" t="n">
        <v>-0</v>
      </c>
      <c r="M899" s="6" t="s">
        <f>=I899+J899+K899+L899</f>
      </c>
      <c r="N899" s="26"/>
    </row>
    <row collapsed="false" customFormat="false" customHeight="false" hidden="false" ht="12.1" outlineLevel="0" r="900">
      <c r="A900" s="20" t="n">
        <v>45232.548402778</v>
      </c>
      <c r="B900" s="16" t="s">
        <v>126</v>
      </c>
      <c r="C900" s="16" t="s">
        <v>200</v>
      </c>
      <c r="D900" s="16" t="s">
        <v>120</v>
      </c>
      <c r="E900" s="16" t="s">
        <v>17</v>
      </c>
      <c r="F900" s="16" t="s">
        <v>19</v>
      </c>
      <c r="G900" s="7" t="n">
        <v>1200</v>
      </c>
      <c r="H900" s="6" t="n">
        <v>4.894</v>
      </c>
      <c r="I900" s="6" t="n">
        <v>-5872.8</v>
      </c>
      <c r="J900" s="6" t="n">
        <v>-0</v>
      </c>
      <c r="K900" s="6" t="n">
        <v>-2.94</v>
      </c>
      <c r="L900" s="6" t="n">
        <v>-0</v>
      </c>
      <c r="M900" s="6" t="s">
        <f>=I900+J900+K900+L900</f>
      </c>
      <c r="N900" s="16"/>
    </row>
    <row collapsed="false" customFormat="false" customHeight="false" hidden="false" ht="12.1" outlineLevel="0" r="901">
      <c r="A901" s="25" t="n">
        <v>45232.592361111</v>
      </c>
      <c r="B901" s="26" t="s">
        <v>168</v>
      </c>
      <c r="C901" s="26" t="s">
        <v>245</v>
      </c>
      <c r="D901" s="26" t="s">
        <v>121</v>
      </c>
      <c r="E901" s="26" t="s">
        <v>17</v>
      </c>
      <c r="F901" s="26" t="s">
        <v>19</v>
      </c>
      <c r="G901" s="27" t="n">
        <v>-200</v>
      </c>
      <c r="H901" s="28" t="n">
        <v>31.4</v>
      </c>
      <c r="I901" s="28" t="n">
        <v>6280</v>
      </c>
      <c r="J901" s="28" t="n">
        <v>0</v>
      </c>
      <c r="K901" s="28" t="n">
        <v>-3.14</v>
      </c>
      <c r="L901" s="28" t="n">
        <v>-0</v>
      </c>
      <c r="M901" s="6" t="s">
        <f>=I901+J901+K901+L901</f>
      </c>
      <c r="N901" s="26"/>
    </row>
    <row collapsed="false" customFormat="false" customHeight="false" hidden="false" ht="12.1" outlineLevel="0" r="902">
      <c r="A902" s="20" t="n">
        <v>45232.735925926</v>
      </c>
      <c r="B902" s="16" t="s">
        <v>168</v>
      </c>
      <c r="C902" s="16" t="s">
        <v>245</v>
      </c>
      <c r="D902" s="16" t="s">
        <v>120</v>
      </c>
      <c r="E902" s="16" t="s">
        <v>17</v>
      </c>
      <c r="F902" s="16" t="s">
        <v>19</v>
      </c>
      <c r="G902" s="7" t="n">
        <v>300</v>
      </c>
      <c r="H902" s="6" t="n">
        <v>31.01</v>
      </c>
      <c r="I902" s="6" t="n">
        <v>-9303</v>
      </c>
      <c r="J902" s="6" t="n">
        <v>-0</v>
      </c>
      <c r="K902" s="6" t="n">
        <v>-4.65</v>
      </c>
      <c r="L902" s="6" t="n">
        <v>-0</v>
      </c>
      <c r="M902" s="6" t="s">
        <f>=I902+J902+K902+L902</f>
      </c>
      <c r="N902" s="16"/>
    </row>
    <row collapsed="false" customFormat="false" customHeight="false" hidden="false" ht="12.1" outlineLevel="0" r="903">
      <c r="A903" s="25" t="n">
        <v>45233.662488426</v>
      </c>
      <c r="B903" s="26" t="s">
        <v>24</v>
      </c>
      <c r="C903" s="26" t="s">
        <v>197</v>
      </c>
      <c r="D903" s="26" t="s">
        <v>121</v>
      </c>
      <c r="E903" s="26" t="s">
        <v>17</v>
      </c>
      <c r="F903" s="26" t="s">
        <v>19</v>
      </c>
      <c r="G903" s="27" t="n">
        <v>-40</v>
      </c>
      <c r="H903" s="28" t="n">
        <v>194.2</v>
      </c>
      <c r="I903" s="28" t="n">
        <v>7768</v>
      </c>
      <c r="J903" s="28" t="n">
        <v>0</v>
      </c>
      <c r="K903" s="28" t="n">
        <v>-3.88</v>
      </c>
      <c r="L903" s="28" t="n">
        <v>-0</v>
      </c>
      <c r="M903" s="6" t="s">
        <f>=I903+J903+K903+L903</f>
      </c>
      <c r="N903" s="26"/>
    </row>
    <row collapsed="false" customFormat="false" customHeight="false" hidden="false" ht="12.1" outlineLevel="0" r="904">
      <c r="A904" s="25" t="n">
        <v>45236.523032407</v>
      </c>
      <c r="B904" s="26" t="s">
        <v>173</v>
      </c>
      <c r="C904" s="26" t="s">
        <v>255</v>
      </c>
      <c r="D904" s="26" t="s">
        <v>121</v>
      </c>
      <c r="E904" s="26" t="s">
        <v>17</v>
      </c>
      <c r="F904" s="26" t="s">
        <v>19</v>
      </c>
      <c r="G904" s="27" t="n">
        <v>-12</v>
      </c>
      <c r="H904" s="28" t="n">
        <v>631.8</v>
      </c>
      <c r="I904" s="28" t="n">
        <v>7581.6</v>
      </c>
      <c r="J904" s="28" t="n">
        <v>0</v>
      </c>
      <c r="K904" s="28" t="n">
        <v>-3.79</v>
      </c>
      <c r="L904" s="28" t="n">
        <v>-0</v>
      </c>
      <c r="M904" s="6" t="s">
        <f>=I904+J904+K904+L904</f>
      </c>
      <c r="N904" s="26"/>
    </row>
    <row collapsed="false" customFormat="false" customHeight="false" hidden="false" ht="12.1" outlineLevel="0" r="905">
      <c r="A905" s="25" t="n">
        <v>45237.747719907</v>
      </c>
      <c r="B905" s="26" t="s">
        <v>132</v>
      </c>
      <c r="C905" s="26" t="s">
        <v>207</v>
      </c>
      <c r="D905" s="26" t="s">
        <v>121</v>
      </c>
      <c r="E905" s="26" t="s">
        <v>17</v>
      </c>
      <c r="F905" s="26" t="s">
        <v>19</v>
      </c>
      <c r="G905" s="27" t="n">
        <v>-10</v>
      </c>
      <c r="H905" s="28" t="n">
        <v>514.8</v>
      </c>
      <c r="I905" s="28" t="n">
        <v>5148</v>
      </c>
      <c r="J905" s="28" t="n">
        <v>0</v>
      </c>
      <c r="K905" s="28" t="n">
        <v>-2.57</v>
      </c>
      <c r="L905" s="28" t="n">
        <v>-0</v>
      </c>
      <c r="M905" s="6" t="s">
        <f>=I905+J905+K905+L905</f>
      </c>
      <c r="N905" s="26"/>
    </row>
    <row collapsed="false" customFormat="false" customHeight="false" hidden="false" ht="12.1" outlineLevel="0" r="906">
      <c r="A906" s="25" t="n">
        <v>45239.475740741</v>
      </c>
      <c r="B906" s="26" t="s">
        <v>142</v>
      </c>
      <c r="C906" s="26" t="s">
        <v>218</v>
      </c>
      <c r="D906" s="26" t="s">
        <v>121</v>
      </c>
      <c r="E906" s="26" t="s">
        <v>17</v>
      </c>
      <c r="F906" s="26" t="s">
        <v>19</v>
      </c>
      <c r="G906" s="27" t="n">
        <v>-100</v>
      </c>
      <c r="H906" s="28" t="n">
        <v>71.16</v>
      </c>
      <c r="I906" s="28" t="n">
        <v>7116</v>
      </c>
      <c r="J906" s="28" t="n">
        <v>0</v>
      </c>
      <c r="K906" s="28" t="n">
        <v>-3.56</v>
      </c>
      <c r="L906" s="28" t="n">
        <v>-0</v>
      </c>
      <c r="M906" s="6" t="s">
        <f>=I906+J906+K906+L906</f>
      </c>
      <c r="N906" s="26"/>
    </row>
    <row collapsed="false" customFormat="false" customHeight="false" hidden="false" ht="12.1" outlineLevel="0" r="907">
      <c r="A907" s="20" t="n">
        <v>45243.755208333</v>
      </c>
      <c r="B907" s="16" t="s">
        <v>168</v>
      </c>
      <c r="C907" s="16" t="s">
        <v>245</v>
      </c>
      <c r="D907" s="16" t="s">
        <v>120</v>
      </c>
      <c r="E907" s="16" t="s">
        <v>17</v>
      </c>
      <c r="F907" s="16" t="s">
        <v>19</v>
      </c>
      <c r="G907" s="7" t="n">
        <v>300</v>
      </c>
      <c r="H907" s="6" t="n">
        <v>29.48</v>
      </c>
      <c r="I907" s="6" t="n">
        <v>-8844</v>
      </c>
      <c r="J907" s="6" t="n">
        <v>-0</v>
      </c>
      <c r="K907" s="6" t="n">
        <v>-4.42</v>
      </c>
      <c r="L907" s="6" t="n">
        <v>-0</v>
      </c>
      <c r="M907" s="6" t="s">
        <f>=I907+J907+K907+L907</f>
      </c>
      <c r="N907" s="16"/>
    </row>
    <row collapsed="false" customFormat="false" customHeight="false" hidden="false" ht="12.1" outlineLevel="0" r="908">
      <c r="A908" s="25" t="n">
        <v>45243.755891204</v>
      </c>
      <c r="B908" s="26" t="s">
        <v>125</v>
      </c>
      <c r="C908" s="26" t="s">
        <v>199</v>
      </c>
      <c r="D908" s="26" t="s">
        <v>121</v>
      </c>
      <c r="E908" s="26" t="s">
        <v>17</v>
      </c>
      <c r="F908" s="26" t="s">
        <v>19</v>
      </c>
      <c r="G908" s="27" t="n">
        <v>-10</v>
      </c>
      <c r="H908" s="28" t="n">
        <v>1381.2</v>
      </c>
      <c r="I908" s="28" t="n">
        <v>13812</v>
      </c>
      <c r="J908" s="28" t="n">
        <v>0</v>
      </c>
      <c r="K908" s="28" t="n">
        <v>-6.91</v>
      </c>
      <c r="L908" s="28" t="n">
        <v>-0</v>
      </c>
      <c r="M908" s="6" t="s">
        <f>=I908+J908+K908+L908</f>
      </c>
      <c r="N908" s="26"/>
    </row>
    <row collapsed="false" customFormat="false" customHeight="false" hidden="false" ht="12.1" outlineLevel="0" r="909">
      <c r="A909" s="20" t="n">
        <v>45244.436516204</v>
      </c>
      <c r="B909" s="16" t="s">
        <v>168</v>
      </c>
      <c r="C909" s="16" t="s">
        <v>245</v>
      </c>
      <c r="D909" s="16" t="s">
        <v>120</v>
      </c>
      <c r="E909" s="16" t="s">
        <v>17</v>
      </c>
      <c r="F909" s="16" t="s">
        <v>19</v>
      </c>
      <c r="G909" s="7" t="n">
        <v>600</v>
      </c>
      <c r="H909" s="6" t="n">
        <v>27.8</v>
      </c>
      <c r="I909" s="6" t="n">
        <v>-16680</v>
      </c>
      <c r="J909" s="6" t="n">
        <v>-0</v>
      </c>
      <c r="K909" s="6" t="n">
        <v>-8.34</v>
      </c>
      <c r="L909" s="6" t="n">
        <v>-0</v>
      </c>
      <c r="M909" s="6" t="s">
        <f>=I909+J909+K909+L909</f>
      </c>
      <c r="N909" s="16"/>
    </row>
    <row collapsed="false" customFormat="false" customHeight="false" hidden="false" ht="12.1" outlineLevel="0" r="910">
      <c r="A910" s="25" t="n">
        <v>45244.438391204</v>
      </c>
      <c r="B910" s="26" t="s">
        <v>168</v>
      </c>
      <c r="C910" s="26" t="s">
        <v>245</v>
      </c>
      <c r="D910" s="26" t="s">
        <v>121</v>
      </c>
      <c r="E910" s="26" t="s">
        <v>17</v>
      </c>
      <c r="F910" s="26" t="s">
        <v>19</v>
      </c>
      <c r="G910" s="27" t="n">
        <v>-600</v>
      </c>
      <c r="H910" s="28" t="n">
        <v>28.03</v>
      </c>
      <c r="I910" s="28" t="n">
        <v>16818</v>
      </c>
      <c r="J910" s="28" t="n">
        <v>0</v>
      </c>
      <c r="K910" s="28" t="n">
        <v>-8.82</v>
      </c>
      <c r="L910" s="28" t="n">
        <v>-0</v>
      </c>
      <c r="M910" s="6" t="s">
        <f>=I910+J910+K910+L910</f>
      </c>
      <c r="N910" s="26"/>
    </row>
    <row collapsed="false" customFormat="false" customHeight="false" hidden="false" ht="12.1" outlineLevel="0" r="911">
      <c r="A911" s="20" t="n">
        <v>45244.44974537</v>
      </c>
      <c r="B911" s="16" t="s">
        <v>169</v>
      </c>
      <c r="C911" s="16" t="s">
        <v>246</v>
      </c>
      <c r="D911" s="16" t="s">
        <v>120</v>
      </c>
      <c r="E911" s="16" t="s">
        <v>17</v>
      </c>
      <c r="F911" s="16" t="s">
        <v>19</v>
      </c>
      <c r="G911" s="7" t="n">
        <v>900</v>
      </c>
      <c r="H911" s="6" t="n">
        <v>28.2</v>
      </c>
      <c r="I911" s="6" t="n">
        <v>-25380</v>
      </c>
      <c r="J911" s="6" t="n">
        <v>-0</v>
      </c>
      <c r="K911" s="6" t="n">
        <v>-12.69</v>
      </c>
      <c r="L911" s="6" t="n">
        <v>-0</v>
      </c>
      <c r="M911" s="6" t="s">
        <f>=I911+J911+K911+L911</f>
      </c>
      <c r="N911" s="16"/>
    </row>
    <row collapsed="false" customFormat="false" customHeight="false" hidden="false" ht="12.1" outlineLevel="0" r="912">
      <c r="A912" s="25" t="n">
        <v>45244.451898148</v>
      </c>
      <c r="B912" s="26" t="s">
        <v>169</v>
      </c>
      <c r="C912" s="26" t="s">
        <v>246</v>
      </c>
      <c r="D912" s="26" t="s">
        <v>121</v>
      </c>
      <c r="E912" s="26" t="s">
        <v>17</v>
      </c>
      <c r="F912" s="26" t="s">
        <v>19</v>
      </c>
      <c r="G912" s="27" t="n">
        <v>-900</v>
      </c>
      <c r="H912" s="28" t="n">
        <v>28.433333333333</v>
      </c>
      <c r="I912" s="28" t="n">
        <v>25590</v>
      </c>
      <c r="J912" s="28" t="n">
        <v>0</v>
      </c>
      <c r="K912" s="28" t="n">
        <v>-15.36</v>
      </c>
      <c r="L912" s="28" t="n">
        <v>-0</v>
      </c>
      <c r="M912" s="6" t="s">
        <f>=I912+J912+K912+L912</f>
      </c>
      <c r="N912" s="26"/>
    </row>
    <row collapsed="false" customFormat="false" customHeight="false" hidden="false" ht="12.1" outlineLevel="0" r="913">
      <c r="A913" s="20" t="n">
        <v>45245.431712963</v>
      </c>
      <c r="B913" s="16" t="s">
        <v>134</v>
      </c>
      <c r="C913" s="16" t="s">
        <v>209</v>
      </c>
      <c r="D913" s="16" t="s">
        <v>120</v>
      </c>
      <c r="E913" s="16" t="s">
        <v>17</v>
      </c>
      <c r="F913" s="16" t="s">
        <v>19</v>
      </c>
      <c r="G913" s="7" t="n">
        <v>1000</v>
      </c>
      <c r="H913" s="6" t="n">
        <v>4.21</v>
      </c>
      <c r="I913" s="6" t="n">
        <v>-4210</v>
      </c>
      <c r="J913" s="6" t="n">
        <v>-0</v>
      </c>
      <c r="K913" s="6" t="n">
        <v>-2.11</v>
      </c>
      <c r="L913" s="6" t="n">
        <v>-0</v>
      </c>
      <c r="M913" s="6" t="s">
        <f>=I913+J913+K913+L913</f>
      </c>
      <c r="N913" s="16"/>
    </row>
    <row collapsed="false" customFormat="false" customHeight="false" hidden="false" ht="12.1" outlineLevel="0" r="914">
      <c r="A914" s="20" t="n">
        <v>45246.60681713</v>
      </c>
      <c r="B914" s="16" t="s">
        <v>128</v>
      </c>
      <c r="C914" s="16" t="s">
        <v>202</v>
      </c>
      <c r="D914" s="16" t="s">
        <v>120</v>
      </c>
      <c r="E914" s="16" t="s">
        <v>17</v>
      </c>
      <c r="F914" s="16" t="s">
        <v>19</v>
      </c>
      <c r="G914" s="7" t="n">
        <v>3</v>
      </c>
      <c r="H914" s="6" t="n">
        <v>1550</v>
      </c>
      <c r="I914" s="6" t="n">
        <v>-4650</v>
      </c>
      <c r="J914" s="6" t="n">
        <v>-0</v>
      </c>
      <c r="K914" s="6" t="n">
        <v>-2.33</v>
      </c>
      <c r="L914" s="6" t="n">
        <v>-0</v>
      </c>
      <c r="M914" s="6" t="s">
        <f>=I914+J914+K914+L914</f>
      </c>
      <c r="N914" s="16"/>
    </row>
    <row collapsed="false" customFormat="false" customHeight="false" hidden="false" ht="12.1" outlineLevel="0" r="915">
      <c r="A915" s="25" t="n">
        <v>45247.437569444</v>
      </c>
      <c r="B915" s="26" t="s">
        <v>134</v>
      </c>
      <c r="C915" s="26" t="s">
        <v>209</v>
      </c>
      <c r="D915" s="26" t="s">
        <v>121</v>
      </c>
      <c r="E915" s="26" t="s">
        <v>17</v>
      </c>
      <c r="F915" s="26" t="s">
        <v>19</v>
      </c>
      <c r="G915" s="27" t="n">
        <v>-1000</v>
      </c>
      <c r="H915" s="28" t="n">
        <v>4.2195</v>
      </c>
      <c r="I915" s="28" t="n">
        <v>4219.5</v>
      </c>
      <c r="J915" s="28" t="n">
        <v>0</v>
      </c>
      <c r="K915" s="28" t="n">
        <v>-2.11</v>
      </c>
      <c r="L915" s="28" t="n">
        <v>-0</v>
      </c>
      <c r="M915" s="6" t="s">
        <f>=I915+J915+K915+L915</f>
      </c>
      <c r="N915" s="26"/>
    </row>
    <row collapsed="false" customFormat="false" customHeight="false" hidden="false" ht="12.1" outlineLevel="0" r="916">
      <c r="A916" s="20" t="n">
        <v>45247.486041667</v>
      </c>
      <c r="B916" s="16" t="s">
        <v>134</v>
      </c>
      <c r="C916" s="16" t="s">
        <v>209</v>
      </c>
      <c r="D916" s="16" t="s">
        <v>120</v>
      </c>
      <c r="E916" s="16" t="s">
        <v>17</v>
      </c>
      <c r="F916" s="16" t="s">
        <v>19</v>
      </c>
      <c r="G916" s="7" t="n">
        <v>1000</v>
      </c>
      <c r="H916" s="6" t="n">
        <v>4.187</v>
      </c>
      <c r="I916" s="6" t="n">
        <v>-4187</v>
      </c>
      <c r="J916" s="6" t="n">
        <v>-0</v>
      </c>
      <c r="K916" s="6" t="n">
        <v>-2.09</v>
      </c>
      <c r="L916" s="6" t="n">
        <v>-0</v>
      </c>
      <c r="M916" s="6" t="s">
        <f>=I916+J916+K916+L916</f>
      </c>
      <c r="N916" s="16"/>
    </row>
    <row collapsed="false" customFormat="false" customHeight="false" hidden="false" ht="12.1" outlineLevel="0" r="917">
      <c r="A917" s="20" t="n">
        <v>45250.549305556</v>
      </c>
      <c r="B917" s="16" t="s">
        <v>127</v>
      </c>
      <c r="C917" s="16" t="s">
        <v>201</v>
      </c>
      <c r="D917" s="16" t="s">
        <v>120</v>
      </c>
      <c r="E917" s="16" t="s">
        <v>17</v>
      </c>
      <c r="F917" s="16" t="s">
        <v>19</v>
      </c>
      <c r="G917" s="7" t="n">
        <v>40</v>
      </c>
      <c r="H917" s="6" t="n">
        <v>165.65</v>
      </c>
      <c r="I917" s="6" t="n">
        <v>-6626</v>
      </c>
      <c r="J917" s="6" t="n">
        <v>-0</v>
      </c>
      <c r="K917" s="6" t="n">
        <v>-3.31</v>
      </c>
      <c r="L917" s="6" t="n">
        <v>-0</v>
      </c>
      <c r="M917" s="6" t="s">
        <f>=I917+J917+K917+L917</f>
      </c>
      <c r="N917" s="16"/>
    </row>
    <row collapsed="false" customFormat="false" customHeight="false" hidden="false" ht="12.1" outlineLevel="0" r="918">
      <c r="A918" s="20" t="n">
        <v>45250.551921296</v>
      </c>
      <c r="B918" s="16" t="s">
        <v>132</v>
      </c>
      <c r="C918" s="16" t="s">
        <v>207</v>
      </c>
      <c r="D918" s="16" t="s">
        <v>120</v>
      </c>
      <c r="E918" s="16" t="s">
        <v>17</v>
      </c>
      <c r="F918" s="16" t="s">
        <v>19</v>
      </c>
      <c r="G918" s="7" t="n">
        <v>10</v>
      </c>
      <c r="H918" s="6" t="n">
        <v>489.8</v>
      </c>
      <c r="I918" s="6" t="n">
        <v>-4898</v>
      </c>
      <c r="J918" s="6" t="n">
        <v>-0</v>
      </c>
      <c r="K918" s="6" t="n">
        <v>-2.44</v>
      </c>
      <c r="L918" s="6" t="n">
        <v>-0</v>
      </c>
      <c r="M918" s="6" t="s">
        <f>=I918+J918+K918+L918</f>
      </c>
      <c r="N918" s="16"/>
    </row>
    <row collapsed="false" customFormat="false" customHeight="false" hidden="false" ht="12.1" outlineLevel="0" r="919">
      <c r="A919" s="25" t="n">
        <v>45251.695</v>
      </c>
      <c r="B919" s="26" t="s">
        <v>134</v>
      </c>
      <c r="C919" s="26" t="s">
        <v>209</v>
      </c>
      <c r="D919" s="26" t="s">
        <v>121</v>
      </c>
      <c r="E919" s="26" t="s">
        <v>17</v>
      </c>
      <c r="F919" s="26" t="s">
        <v>19</v>
      </c>
      <c r="G919" s="27" t="n">
        <v>-1000</v>
      </c>
      <c r="H919" s="28" t="n">
        <v>4.2715</v>
      </c>
      <c r="I919" s="28" t="n">
        <v>4271.5</v>
      </c>
      <c r="J919" s="28" t="n">
        <v>0</v>
      </c>
      <c r="K919" s="28" t="n">
        <v>-2.14</v>
      </c>
      <c r="L919" s="28" t="n">
        <v>-0</v>
      </c>
      <c r="M919" s="6" t="s">
        <f>=I919+J919+K919+L919</f>
      </c>
      <c r="N919" s="26"/>
    </row>
    <row collapsed="false" customFormat="false" customHeight="false" hidden="false" ht="12.1" outlineLevel="0" r="920">
      <c r="A920" s="20" t="n">
        <v>45254.612256944</v>
      </c>
      <c r="B920" s="16" t="s">
        <v>158</v>
      </c>
      <c r="C920" s="16" t="s">
        <v>235</v>
      </c>
      <c r="D920" s="16" t="s">
        <v>120</v>
      </c>
      <c r="E920" s="16" t="s">
        <v>17</v>
      </c>
      <c r="F920" s="16" t="s">
        <v>19</v>
      </c>
      <c r="G920" s="7" t="n">
        <v>20000</v>
      </c>
      <c r="H920" s="6" t="n">
        <v>0.274</v>
      </c>
      <c r="I920" s="6" t="n">
        <v>-5480</v>
      </c>
      <c r="J920" s="6" t="n">
        <v>-0</v>
      </c>
      <c r="K920" s="6" t="n">
        <v>-2.74</v>
      </c>
      <c r="L920" s="6" t="n">
        <v>-0</v>
      </c>
      <c r="M920" s="6" t="s">
        <f>=I920+J920+K920+L920</f>
      </c>
      <c r="N920" s="16"/>
    </row>
    <row collapsed="false" customFormat="false" customHeight="false" hidden="false" ht="12.1" outlineLevel="0" r="921">
      <c r="A921" s="20" t="n">
        <v>45254.624259259</v>
      </c>
      <c r="B921" s="16" t="s">
        <v>134</v>
      </c>
      <c r="C921" s="16" t="s">
        <v>209</v>
      </c>
      <c r="D921" s="16" t="s">
        <v>120</v>
      </c>
      <c r="E921" s="16" t="s">
        <v>17</v>
      </c>
      <c r="F921" s="16" t="s">
        <v>19</v>
      </c>
      <c r="G921" s="7" t="n">
        <v>1000</v>
      </c>
      <c r="H921" s="6" t="n">
        <v>4.21</v>
      </c>
      <c r="I921" s="6" t="n">
        <v>-4210</v>
      </c>
      <c r="J921" s="6" t="n">
        <v>-0</v>
      </c>
      <c r="K921" s="6" t="n">
        <v>-2.11</v>
      </c>
      <c r="L921" s="6" t="n">
        <v>-0</v>
      </c>
      <c r="M921" s="6" t="s">
        <f>=I921+J921+K921+L921</f>
      </c>
      <c r="N921" s="16"/>
    </row>
    <row collapsed="false" customFormat="false" customHeight="false" hidden="false" ht="12.1" outlineLevel="0" r="922">
      <c r="A922" s="25" t="n">
        <v>45257.461203704</v>
      </c>
      <c r="B922" s="26" t="s">
        <v>134</v>
      </c>
      <c r="C922" s="26" t="s">
        <v>209</v>
      </c>
      <c r="D922" s="26" t="s">
        <v>121</v>
      </c>
      <c r="E922" s="26" t="s">
        <v>17</v>
      </c>
      <c r="F922" s="26" t="s">
        <v>19</v>
      </c>
      <c r="G922" s="27" t="n">
        <v>-1000</v>
      </c>
      <c r="H922" s="28" t="n">
        <v>4.243</v>
      </c>
      <c r="I922" s="28" t="n">
        <v>4243</v>
      </c>
      <c r="J922" s="28" t="n">
        <v>0</v>
      </c>
      <c r="K922" s="28" t="n">
        <v>-2.11</v>
      </c>
      <c r="L922" s="28" t="n">
        <v>-0</v>
      </c>
      <c r="M922" s="6" t="s">
        <f>=I922+J922+K922+L922</f>
      </c>
      <c r="N922" s="26"/>
    </row>
    <row collapsed="false" customFormat="false" customHeight="false" hidden="false" ht="12.1" outlineLevel="0" r="923">
      <c r="A923" s="20" t="n">
        <v>45257.463333333</v>
      </c>
      <c r="B923" s="16" t="s">
        <v>168</v>
      </c>
      <c r="C923" s="16" t="s">
        <v>245</v>
      </c>
      <c r="D923" s="16" t="s">
        <v>120</v>
      </c>
      <c r="E923" s="16" t="s">
        <v>17</v>
      </c>
      <c r="F923" s="16" t="s">
        <v>19</v>
      </c>
      <c r="G923" s="7" t="n">
        <v>200</v>
      </c>
      <c r="H923" s="6" t="n">
        <v>26.125</v>
      </c>
      <c r="I923" s="6" t="n">
        <v>-5225</v>
      </c>
      <c r="J923" s="6" t="n">
        <v>-0</v>
      </c>
      <c r="K923" s="6" t="n">
        <v>-2.62</v>
      </c>
      <c r="L923" s="6" t="n">
        <v>-0</v>
      </c>
      <c r="M923" s="6" t="s">
        <f>=I923+J923+K923+L923</f>
      </c>
      <c r="N923" s="16"/>
    </row>
    <row collapsed="false" customFormat="false" customHeight="false" hidden="false" ht="12.1" outlineLevel="0" r="924">
      <c r="A924" s="20" t="n">
        <v>45257.574074074</v>
      </c>
      <c r="B924" s="16" t="s">
        <v>175</v>
      </c>
      <c r="C924" s="16" t="s">
        <v>252</v>
      </c>
      <c r="D924" s="16" t="s">
        <v>120</v>
      </c>
      <c r="E924" s="16" t="s">
        <v>17</v>
      </c>
      <c r="F924" s="16" t="s">
        <v>19</v>
      </c>
      <c r="G924" s="7" t="n">
        <v>2</v>
      </c>
      <c r="H924" s="6" t="n">
        <v>1008</v>
      </c>
      <c r="I924" s="6" t="n">
        <v>-2016</v>
      </c>
      <c r="J924" s="6" t="n">
        <v>-0</v>
      </c>
      <c r="K924" s="6" t="n">
        <v>-1.01</v>
      </c>
      <c r="L924" s="6" t="n">
        <v>-0</v>
      </c>
      <c r="M924" s="6" t="s">
        <f>=I924+J924+K924+L924</f>
      </c>
      <c r="N924" s="16"/>
    </row>
    <row collapsed="false" customFormat="false" customHeight="false" hidden="false" ht="12.1" outlineLevel="0" r="925">
      <c r="A925" s="20" t="n">
        <v>45257.711701389</v>
      </c>
      <c r="B925" s="16" t="s">
        <v>134</v>
      </c>
      <c r="C925" s="16" t="s">
        <v>209</v>
      </c>
      <c r="D925" s="16" t="s">
        <v>120</v>
      </c>
      <c r="E925" s="16" t="s">
        <v>17</v>
      </c>
      <c r="F925" s="16" t="s">
        <v>19</v>
      </c>
      <c r="G925" s="7" t="n">
        <v>1000</v>
      </c>
      <c r="H925" s="6" t="n">
        <v>4.1965</v>
      </c>
      <c r="I925" s="6" t="n">
        <v>-4196.5</v>
      </c>
      <c r="J925" s="6" t="n">
        <v>-0</v>
      </c>
      <c r="K925" s="6" t="n">
        <v>-2.1</v>
      </c>
      <c r="L925" s="6" t="n">
        <v>-0</v>
      </c>
      <c r="M925" s="6" t="s">
        <f>=I925+J925+K925+L925</f>
      </c>
      <c r="N925" s="16"/>
    </row>
    <row collapsed="false" customFormat="false" customHeight="false" hidden="false" ht="12.1" outlineLevel="0" r="926">
      <c r="A926" s="20" t="n">
        <v>45258.452835648</v>
      </c>
      <c r="B926" s="16" t="s">
        <v>21</v>
      </c>
      <c r="C926" s="16" t="s">
        <v>198</v>
      </c>
      <c r="D926" s="16" t="s">
        <v>120</v>
      </c>
      <c r="E926" s="16" t="s">
        <v>17</v>
      </c>
      <c r="F926" s="16" t="s">
        <v>19</v>
      </c>
      <c r="G926" s="7" t="n">
        <v>1</v>
      </c>
      <c r="H926" s="6" t="n">
        <v>7168</v>
      </c>
      <c r="I926" s="6" t="n">
        <v>-7168</v>
      </c>
      <c r="J926" s="6" t="n">
        <v>-0</v>
      </c>
      <c r="K926" s="6" t="n">
        <v>-3.58</v>
      </c>
      <c r="L926" s="6" t="n">
        <v>-0</v>
      </c>
      <c r="M926" s="6" t="s">
        <f>=I926+J926+K926+L926</f>
      </c>
      <c r="N926" s="16"/>
    </row>
    <row collapsed="false" customFormat="false" customHeight="false" hidden="false" ht="12.1" outlineLevel="0" r="927">
      <c r="A927" s="20" t="n">
        <v>45258.478854167</v>
      </c>
      <c r="B927" s="16" t="s">
        <v>159</v>
      </c>
      <c r="C927" s="16" t="s">
        <v>236</v>
      </c>
      <c r="D927" s="16" t="s">
        <v>120</v>
      </c>
      <c r="E927" s="16" t="s">
        <v>17</v>
      </c>
      <c r="F927" s="16" t="s">
        <v>19</v>
      </c>
      <c r="G927" s="7" t="n">
        <v>20</v>
      </c>
      <c r="H927" s="6" t="n">
        <v>91.94</v>
      </c>
      <c r="I927" s="6" t="n">
        <v>-1838.8</v>
      </c>
      <c r="J927" s="6" t="n">
        <v>-0</v>
      </c>
      <c r="K927" s="6" t="n">
        <v>-0.92</v>
      </c>
      <c r="L927" s="6" t="n">
        <v>-0</v>
      </c>
      <c r="M927" s="6" t="s">
        <f>=I927+J927+K927+L927</f>
      </c>
      <c r="N927" s="16"/>
    </row>
    <row collapsed="false" customFormat="false" customHeight="false" hidden="false" ht="12.1" outlineLevel="0" r="928">
      <c r="A928" s="25" t="n">
        <v>45259.455127315</v>
      </c>
      <c r="B928" s="26" t="s">
        <v>168</v>
      </c>
      <c r="C928" s="26" t="s">
        <v>245</v>
      </c>
      <c r="D928" s="26" t="s">
        <v>121</v>
      </c>
      <c r="E928" s="26" t="s">
        <v>17</v>
      </c>
      <c r="F928" s="26" t="s">
        <v>19</v>
      </c>
      <c r="G928" s="27" t="n">
        <v>-200</v>
      </c>
      <c r="H928" s="28" t="n">
        <v>26.89</v>
      </c>
      <c r="I928" s="28" t="n">
        <v>5378</v>
      </c>
      <c r="J928" s="28" t="n">
        <v>0</v>
      </c>
      <c r="K928" s="28" t="n">
        <v>-4.31</v>
      </c>
      <c r="L928" s="28" t="n">
        <v>-0</v>
      </c>
      <c r="M928" s="6" t="s">
        <f>=I928+J928+K928+L928</f>
      </c>
      <c r="N928" s="26"/>
    </row>
    <row collapsed="false" customFormat="false" customHeight="false" hidden="false" ht="12.1" outlineLevel="0" r="929">
      <c r="A929" s="25" t="n">
        <v>45259.456898148</v>
      </c>
      <c r="B929" s="26" t="s">
        <v>126</v>
      </c>
      <c r="C929" s="26" t="s">
        <v>200</v>
      </c>
      <c r="D929" s="26" t="s">
        <v>121</v>
      </c>
      <c r="E929" s="26" t="s">
        <v>17</v>
      </c>
      <c r="F929" s="26" t="s">
        <v>19</v>
      </c>
      <c r="G929" s="27" t="n">
        <v>-2100</v>
      </c>
      <c r="H929" s="28" t="n">
        <v>4.256</v>
      </c>
      <c r="I929" s="28" t="n">
        <v>8937.6</v>
      </c>
      <c r="J929" s="28" t="n">
        <v>0</v>
      </c>
      <c r="K929" s="28" t="n">
        <v>-4.47</v>
      </c>
      <c r="L929" s="28" t="n">
        <v>-0</v>
      </c>
      <c r="M929" s="6" t="s">
        <f>=I929+J929+K929+L929</f>
      </c>
      <c r="N929" s="26"/>
    </row>
    <row collapsed="false" customFormat="false" customHeight="false" hidden="false" ht="12.1" outlineLevel="0" r="930">
      <c r="A930" s="25" t="n">
        <v>45259.464907407</v>
      </c>
      <c r="B930" s="26" t="s">
        <v>175</v>
      </c>
      <c r="C930" s="26" t="s">
        <v>252</v>
      </c>
      <c r="D930" s="26" t="s">
        <v>121</v>
      </c>
      <c r="E930" s="26" t="s">
        <v>17</v>
      </c>
      <c r="F930" s="26" t="s">
        <v>19</v>
      </c>
      <c r="G930" s="27" t="n">
        <v>-2</v>
      </c>
      <c r="H930" s="28" t="n">
        <v>1058</v>
      </c>
      <c r="I930" s="28" t="n">
        <v>2116</v>
      </c>
      <c r="J930" s="28" t="n">
        <v>0</v>
      </c>
      <c r="K930" s="28" t="n">
        <v>-1.06</v>
      </c>
      <c r="L930" s="28" t="n">
        <v>-0</v>
      </c>
      <c r="M930" s="6" t="s">
        <f>=I930+J930+K930+L930</f>
      </c>
      <c r="N930" s="26"/>
    </row>
    <row collapsed="false" customFormat="false" customHeight="false" hidden="false" ht="12.1" outlineLevel="0" r="931">
      <c r="A931" s="20" t="n">
        <v>45260.427708333</v>
      </c>
      <c r="B931" s="16" t="s">
        <v>168</v>
      </c>
      <c r="C931" s="16" t="s">
        <v>245</v>
      </c>
      <c r="D931" s="16" t="s">
        <v>120</v>
      </c>
      <c r="E931" s="16" t="s">
        <v>17</v>
      </c>
      <c r="F931" s="16" t="s">
        <v>19</v>
      </c>
      <c r="G931" s="7" t="n">
        <v>400</v>
      </c>
      <c r="H931" s="6" t="n">
        <v>25.955</v>
      </c>
      <c r="I931" s="6" t="n">
        <v>-10382</v>
      </c>
      <c r="J931" s="6" t="n">
        <v>-0</v>
      </c>
      <c r="K931" s="6" t="n">
        <v>-6.74</v>
      </c>
      <c r="L931" s="6" t="n">
        <v>-0</v>
      </c>
      <c r="M931" s="6" t="s">
        <f>=I931+J931+K931+L931</f>
      </c>
      <c r="N931" s="16"/>
    </row>
    <row collapsed="false" customFormat="false" customHeight="false" hidden="false" ht="12.1" outlineLevel="0" r="932">
      <c r="A932" s="25" t="n">
        <v>45260.446053241</v>
      </c>
      <c r="B932" s="26" t="s">
        <v>168</v>
      </c>
      <c r="C932" s="26" t="s">
        <v>245</v>
      </c>
      <c r="D932" s="26" t="s">
        <v>121</v>
      </c>
      <c r="E932" s="26" t="s">
        <v>17</v>
      </c>
      <c r="F932" s="26" t="s">
        <v>19</v>
      </c>
      <c r="G932" s="27" t="n">
        <v>-200</v>
      </c>
      <c r="H932" s="28" t="n">
        <v>26.2</v>
      </c>
      <c r="I932" s="28" t="n">
        <v>5240</v>
      </c>
      <c r="J932" s="28" t="n">
        <v>0</v>
      </c>
      <c r="K932" s="28" t="n">
        <v>-2.62</v>
      </c>
      <c r="L932" s="28" t="n">
        <v>-0</v>
      </c>
      <c r="M932" s="6" t="s">
        <f>=I932+J932+K932+L932</f>
      </c>
      <c r="N932" s="26"/>
    </row>
    <row collapsed="false" customFormat="false" customHeight="false" hidden="false" ht="12.1" outlineLevel="0" r="933">
      <c r="A933" s="20" t="n">
        <v>45261.492743056</v>
      </c>
      <c r="B933" s="16" t="s">
        <v>151</v>
      </c>
      <c r="C933" s="16" t="s">
        <v>228</v>
      </c>
      <c r="D933" s="16" t="s">
        <v>120</v>
      </c>
      <c r="E933" s="16" t="s">
        <v>17</v>
      </c>
      <c r="F933" s="16" t="s">
        <v>19</v>
      </c>
      <c r="G933" s="7" t="n">
        <v>6000</v>
      </c>
      <c r="H933" s="6" t="n">
        <v>0.7813</v>
      </c>
      <c r="I933" s="6" t="n">
        <v>-4687.8</v>
      </c>
      <c r="J933" s="6" t="n">
        <v>-0</v>
      </c>
      <c r="K933" s="6" t="n">
        <v>-2.34</v>
      </c>
      <c r="L933" s="6" t="n">
        <v>-0</v>
      </c>
      <c r="M933" s="6" t="s">
        <f>=I933+J933+K933+L933</f>
      </c>
      <c r="N933" s="16"/>
    </row>
    <row collapsed="false" customFormat="false" customHeight="false" hidden="false" ht="12.1" outlineLevel="0" r="934">
      <c r="A934" s="20" t="n">
        <v>45264.512650463</v>
      </c>
      <c r="B934" s="16" t="s">
        <v>175</v>
      </c>
      <c r="C934" s="16" t="s">
        <v>252</v>
      </c>
      <c r="D934" s="16" t="s">
        <v>120</v>
      </c>
      <c r="E934" s="16" t="s">
        <v>17</v>
      </c>
      <c r="F934" s="16" t="s">
        <v>19</v>
      </c>
      <c r="G934" s="7" t="n">
        <v>6</v>
      </c>
      <c r="H934" s="6" t="n">
        <v>992</v>
      </c>
      <c r="I934" s="6" t="n">
        <v>-5952</v>
      </c>
      <c r="J934" s="6" t="n">
        <v>-0</v>
      </c>
      <c r="K934" s="6" t="n">
        <v>-2.98</v>
      </c>
      <c r="L934" s="6" t="n">
        <v>-0</v>
      </c>
      <c r="M934" s="6" t="s">
        <f>=I934+J934+K934+L934</f>
      </c>
      <c r="N934" s="16"/>
    </row>
    <row collapsed="false" customFormat="false" customHeight="false" hidden="false" ht="12.1" outlineLevel="0" r="935">
      <c r="A935" s="20" t="n">
        <v>45264.843240741</v>
      </c>
      <c r="B935" s="16" t="s">
        <v>174</v>
      </c>
      <c r="C935" s="16" t="s">
        <v>251</v>
      </c>
      <c r="D935" s="16" t="s">
        <v>120</v>
      </c>
      <c r="E935" s="16" t="s">
        <v>17</v>
      </c>
      <c r="F935" s="16" t="s">
        <v>19</v>
      </c>
      <c r="G935" s="7" t="n">
        <v>6000</v>
      </c>
      <c r="H935" s="6" t="n">
        <v>0.538</v>
      </c>
      <c r="I935" s="6" t="n">
        <v>-3228</v>
      </c>
      <c r="J935" s="6" t="n">
        <v>-0</v>
      </c>
      <c r="K935" s="6" t="n">
        <v>-1.61</v>
      </c>
      <c r="L935" s="6" t="n">
        <v>-0</v>
      </c>
      <c r="M935" s="6" t="s">
        <f>=I935+J935+K935+L935</f>
      </c>
      <c r="N935" s="16"/>
    </row>
    <row collapsed="false" customFormat="false" customHeight="false" hidden="false" ht="12.1" outlineLevel="0" r="936">
      <c r="A936" s="20" t="n">
        <v>45266.625081019</v>
      </c>
      <c r="B936" s="16" t="s">
        <v>175</v>
      </c>
      <c r="C936" s="16" t="s">
        <v>252</v>
      </c>
      <c r="D936" s="16" t="s">
        <v>120</v>
      </c>
      <c r="E936" s="16" t="s">
        <v>17</v>
      </c>
      <c r="F936" s="16" t="s">
        <v>19</v>
      </c>
      <c r="G936" s="7" t="n">
        <v>6</v>
      </c>
      <c r="H936" s="6" t="n">
        <v>932</v>
      </c>
      <c r="I936" s="6" t="n">
        <v>-5592</v>
      </c>
      <c r="J936" s="6" t="n">
        <v>-0</v>
      </c>
      <c r="K936" s="6" t="n">
        <v>-2.8</v>
      </c>
      <c r="L936" s="6" t="n">
        <v>-0</v>
      </c>
      <c r="M936" s="6" t="s">
        <f>=I936+J936+K936+L936</f>
      </c>
      <c r="N936" s="16"/>
    </row>
    <row collapsed="false" customFormat="false" customHeight="false" hidden="false" ht="12.1" outlineLevel="0" r="937">
      <c r="A937" s="20" t="n">
        <v>45267.468935185</v>
      </c>
      <c r="B937" s="16" t="s">
        <v>151</v>
      </c>
      <c r="C937" s="16" t="s">
        <v>228</v>
      </c>
      <c r="D937" s="16" t="s">
        <v>120</v>
      </c>
      <c r="E937" s="16" t="s">
        <v>17</v>
      </c>
      <c r="F937" s="16" t="s">
        <v>19</v>
      </c>
      <c r="G937" s="7" t="n">
        <v>6000</v>
      </c>
      <c r="H937" s="6" t="n">
        <v>0.7085</v>
      </c>
      <c r="I937" s="6" t="n">
        <v>-4251</v>
      </c>
      <c r="J937" s="6" t="n">
        <v>-0</v>
      </c>
      <c r="K937" s="6" t="n">
        <v>-2.13</v>
      </c>
      <c r="L937" s="6" t="n">
        <v>-0</v>
      </c>
      <c r="M937" s="6" t="s">
        <f>=I937+J937+K937+L937</f>
      </c>
      <c r="N937" s="16"/>
    </row>
    <row collapsed="false" customFormat="false" customHeight="false" hidden="false" ht="12.1" outlineLevel="0" r="938">
      <c r="A938" s="25" t="n">
        <v>45267.9353125</v>
      </c>
      <c r="B938" s="26" t="s">
        <v>151</v>
      </c>
      <c r="C938" s="26" t="s">
        <v>228</v>
      </c>
      <c r="D938" s="26" t="s">
        <v>121</v>
      </c>
      <c r="E938" s="26" t="s">
        <v>17</v>
      </c>
      <c r="F938" s="26" t="s">
        <v>19</v>
      </c>
      <c r="G938" s="27" t="n">
        <v>-28000</v>
      </c>
      <c r="H938" s="28" t="n">
        <v>0.7162</v>
      </c>
      <c r="I938" s="28" t="n">
        <v>20053.6</v>
      </c>
      <c r="J938" s="28" t="n">
        <v>0</v>
      </c>
      <c r="K938" s="28" t="n">
        <v>-10.03</v>
      </c>
      <c r="L938" s="28" t="n">
        <v>-0</v>
      </c>
      <c r="M938" s="6" t="s">
        <f>=I938+J938+K938+L938</f>
      </c>
      <c r="N938" s="26"/>
    </row>
    <row collapsed="false" customFormat="false" customHeight="false" hidden="false" ht="12.1" outlineLevel="0" r="939">
      <c r="A939" s="25" t="n">
        <v>45267.956678241</v>
      </c>
      <c r="B939" s="26" t="s">
        <v>21</v>
      </c>
      <c r="C939" s="26" t="s">
        <v>198</v>
      </c>
      <c r="D939" s="26" t="s">
        <v>121</v>
      </c>
      <c r="E939" s="26" t="s">
        <v>17</v>
      </c>
      <c r="F939" s="26" t="s">
        <v>19</v>
      </c>
      <c r="G939" s="27" t="n">
        <v>-2</v>
      </c>
      <c r="H939" s="28" t="n">
        <v>7090</v>
      </c>
      <c r="I939" s="28" t="n">
        <v>14180</v>
      </c>
      <c r="J939" s="28" t="n">
        <v>0</v>
      </c>
      <c r="K939" s="28" t="n">
        <v>-7.09</v>
      </c>
      <c r="L939" s="28" t="n">
        <v>-0</v>
      </c>
      <c r="M939" s="6" t="s">
        <f>=I939+J939+K939+L939</f>
      </c>
      <c r="N939" s="26"/>
    </row>
    <row collapsed="false" customFormat="false" customHeight="false" hidden="false" ht="12.1" outlineLevel="0" r="940">
      <c r="A940" s="20" t="n">
        <v>45268.591412037</v>
      </c>
      <c r="B940" s="16" t="s">
        <v>177</v>
      </c>
      <c r="C940" s="16" t="s">
        <v>256</v>
      </c>
      <c r="D940" s="16" t="s">
        <v>120</v>
      </c>
      <c r="E940" s="16" t="s">
        <v>17</v>
      </c>
      <c r="F940" s="16" t="s">
        <v>19</v>
      </c>
      <c r="G940" s="7" t="n">
        <v>100</v>
      </c>
      <c r="H940" s="6" t="n">
        <v>28.1</v>
      </c>
      <c r="I940" s="6" t="n">
        <v>-2810</v>
      </c>
      <c r="J940" s="6" t="n">
        <v>-0</v>
      </c>
      <c r="K940" s="6" t="n">
        <v>-1.41</v>
      </c>
      <c r="L940" s="6" t="n">
        <v>-0</v>
      </c>
      <c r="M940" s="6" t="s">
        <f>=I940+J940+K940+L940</f>
      </c>
      <c r="N940" s="16"/>
    </row>
    <row collapsed="false" customFormat="false" customHeight="false" hidden="false" ht="12.1" outlineLevel="0" r="941">
      <c r="A941" s="20" t="n">
        <v>45271.483900463</v>
      </c>
      <c r="B941" s="16" t="s">
        <v>129</v>
      </c>
      <c r="C941" s="16" t="s">
        <v>204</v>
      </c>
      <c r="D941" s="16" t="s">
        <v>120</v>
      </c>
      <c r="E941" s="16" t="s">
        <v>17</v>
      </c>
      <c r="F941" s="16" t="s">
        <v>19</v>
      </c>
      <c r="G941" s="7" t="n">
        <v>100</v>
      </c>
      <c r="H941" s="6" t="n">
        <v>35.665</v>
      </c>
      <c r="I941" s="6" t="n">
        <v>-3566.5</v>
      </c>
      <c r="J941" s="6" t="n">
        <v>-0</v>
      </c>
      <c r="K941" s="6" t="n">
        <v>-1.78</v>
      </c>
      <c r="L941" s="6" t="n">
        <v>-0</v>
      </c>
      <c r="M941" s="6" t="s">
        <f>=I941+J941+K941+L941</f>
      </c>
      <c r="N941" s="16"/>
    </row>
    <row collapsed="false" customFormat="false" customHeight="false" hidden="false" ht="12.1" outlineLevel="0" r="942">
      <c r="A942" s="20" t="n">
        <v>45272.486238426</v>
      </c>
      <c r="B942" s="16" t="s">
        <v>175</v>
      </c>
      <c r="C942" s="16" t="s">
        <v>252</v>
      </c>
      <c r="D942" s="16" t="s">
        <v>120</v>
      </c>
      <c r="E942" s="16" t="s">
        <v>17</v>
      </c>
      <c r="F942" s="16" t="s">
        <v>19</v>
      </c>
      <c r="G942" s="7" t="n">
        <v>6</v>
      </c>
      <c r="H942" s="6" t="n">
        <v>912</v>
      </c>
      <c r="I942" s="6" t="n">
        <v>-5472</v>
      </c>
      <c r="J942" s="6" t="n">
        <v>-0</v>
      </c>
      <c r="K942" s="6" t="n">
        <v>-2.74</v>
      </c>
      <c r="L942" s="6" t="n">
        <v>-0</v>
      </c>
      <c r="M942" s="6" t="s">
        <f>=I942+J942+K942+L942</f>
      </c>
      <c r="N942" s="16"/>
    </row>
    <row collapsed="false" customFormat="false" customHeight="false" hidden="false" ht="12.1" outlineLevel="0" r="943">
      <c r="A943" s="25" t="n">
        <v>45272.513078704</v>
      </c>
      <c r="B943" s="26" t="s">
        <v>124</v>
      </c>
      <c r="C943" s="26" t="s">
        <v>195</v>
      </c>
      <c r="D943" s="26" t="s">
        <v>121</v>
      </c>
      <c r="E943" s="26" t="s">
        <v>17</v>
      </c>
      <c r="F943" s="26" t="s">
        <v>19</v>
      </c>
      <c r="G943" s="27" t="n">
        <v>-20</v>
      </c>
      <c r="H943" s="28" t="n">
        <v>258.14</v>
      </c>
      <c r="I943" s="28" t="n">
        <v>5162.8</v>
      </c>
      <c r="J943" s="28" t="n">
        <v>0</v>
      </c>
      <c r="K943" s="28" t="n">
        <v>-2.58</v>
      </c>
      <c r="L943" s="28" t="n">
        <v>-0</v>
      </c>
      <c r="M943" s="6" t="s">
        <f>=I943+J943+K943+L943</f>
      </c>
      <c r="N943" s="26"/>
    </row>
    <row collapsed="false" customFormat="false" customHeight="false" hidden="false" ht="12.1" outlineLevel="0" r="944">
      <c r="A944" s="25" t="n">
        <v>45273.975081019</v>
      </c>
      <c r="B944" s="26" t="s">
        <v>21</v>
      </c>
      <c r="C944" s="26" t="s">
        <v>198</v>
      </c>
      <c r="D944" s="26" t="s">
        <v>121</v>
      </c>
      <c r="E944" s="26" t="s">
        <v>17</v>
      </c>
      <c r="F944" s="26" t="s">
        <v>19</v>
      </c>
      <c r="G944" s="27" t="n">
        <v>-15</v>
      </c>
      <c r="H944" s="28" t="n">
        <v>7033</v>
      </c>
      <c r="I944" s="28" t="n">
        <v>105495</v>
      </c>
      <c r="J944" s="28" t="n">
        <v>0</v>
      </c>
      <c r="K944" s="28" t="n">
        <v>-84.4</v>
      </c>
      <c r="L944" s="28" t="n">
        <v>-0</v>
      </c>
      <c r="M944" s="6" t="s">
        <f>=I944+J944+K944+L944</f>
      </c>
      <c r="N944" s="26"/>
    </row>
    <row collapsed="false" customFormat="false" customHeight="false" hidden="false" ht="12.1" outlineLevel="0" r="945">
      <c r="A945" s="25" t="n">
        <v>45280.558287037</v>
      </c>
      <c r="B945" s="26" t="s">
        <v>158</v>
      </c>
      <c r="C945" s="26" t="s">
        <v>235</v>
      </c>
      <c r="D945" s="26" t="s">
        <v>121</v>
      </c>
      <c r="E945" s="26" t="s">
        <v>17</v>
      </c>
      <c r="F945" s="26" t="s">
        <v>19</v>
      </c>
      <c r="G945" s="27" t="n">
        <v>-20000</v>
      </c>
      <c r="H945" s="28" t="n">
        <v>0.2938</v>
      </c>
      <c r="I945" s="28" t="n">
        <v>5876</v>
      </c>
      <c r="J945" s="28" t="n">
        <v>0</v>
      </c>
      <c r="K945" s="28" t="n">
        <v>-2.94</v>
      </c>
      <c r="L945" s="28" t="n">
        <v>-0</v>
      </c>
      <c r="M945" s="6" t="s">
        <f>=I945+J945+K945+L945</f>
      </c>
      <c r="N945" s="26"/>
    </row>
    <row collapsed="false" customFormat="false" customHeight="false" hidden="false" ht="12.1" outlineLevel="0" r="946">
      <c r="A946" s="25" t="n">
        <v>45281.909467593</v>
      </c>
      <c r="B946" s="26" t="s">
        <v>124</v>
      </c>
      <c r="C946" s="26" t="s">
        <v>195</v>
      </c>
      <c r="D946" s="26" t="s">
        <v>121</v>
      </c>
      <c r="E946" s="26" t="s">
        <v>17</v>
      </c>
      <c r="F946" s="26" t="s">
        <v>19</v>
      </c>
      <c r="G946" s="27" t="n">
        <v>-40</v>
      </c>
      <c r="H946" s="28" t="n">
        <v>265.47</v>
      </c>
      <c r="I946" s="28" t="n">
        <v>10618.8</v>
      </c>
      <c r="J946" s="28" t="n">
        <v>0</v>
      </c>
      <c r="K946" s="28" t="n">
        <v>-5.31</v>
      </c>
      <c r="L946" s="28" t="n">
        <v>-0</v>
      </c>
      <c r="M946" s="6" t="s">
        <f>=I946+J946+K946+L946</f>
      </c>
      <c r="N946" s="26"/>
    </row>
    <row collapsed="false" customFormat="false" customHeight="false" hidden="false" ht="12.1" outlineLevel="0" r="947">
      <c r="A947" s="25" t="n">
        <v>45281.914861111</v>
      </c>
      <c r="B947" s="26" t="s">
        <v>33</v>
      </c>
      <c r="C947" s="26" t="s">
        <v>203</v>
      </c>
      <c r="D947" s="26" t="s">
        <v>121</v>
      </c>
      <c r="E947" s="26" t="s">
        <v>17</v>
      </c>
      <c r="F947" s="26" t="s">
        <v>19</v>
      </c>
      <c r="G947" s="27" t="n">
        <v>-13</v>
      </c>
      <c r="H947" s="28" t="n">
        <v>6822</v>
      </c>
      <c r="I947" s="28" t="n">
        <v>88686</v>
      </c>
      <c r="J947" s="28" t="n">
        <v>0</v>
      </c>
      <c r="K947" s="28" t="n">
        <v>-44.34</v>
      </c>
      <c r="L947" s="28" t="n">
        <v>-0</v>
      </c>
      <c r="M947" s="6" t="s">
        <f>=I947+J947+K947+L947</f>
      </c>
      <c r="N947" s="26"/>
    </row>
    <row collapsed="false" customFormat="false" customHeight="false" hidden="false" ht="12.1" outlineLevel="0" r="948">
      <c r="A948" s="25" t="n">
        <v>45282.519837963</v>
      </c>
      <c r="B948" s="26" t="s">
        <v>159</v>
      </c>
      <c r="C948" s="26" t="s">
        <v>236</v>
      </c>
      <c r="D948" s="26" t="s">
        <v>121</v>
      </c>
      <c r="E948" s="26" t="s">
        <v>17</v>
      </c>
      <c r="F948" s="26" t="s">
        <v>19</v>
      </c>
      <c r="G948" s="27" t="n">
        <v>-20</v>
      </c>
      <c r="H948" s="28" t="n">
        <v>91.96</v>
      </c>
      <c r="I948" s="28" t="n">
        <v>1839.2</v>
      </c>
      <c r="J948" s="28" t="n">
        <v>0</v>
      </c>
      <c r="K948" s="28" t="n">
        <v>-0.92</v>
      </c>
      <c r="L948" s="28" t="n">
        <v>-0</v>
      </c>
      <c r="M948" s="6" t="s">
        <f>=I948+J948+K948+L948</f>
      </c>
      <c r="N948" s="26"/>
    </row>
    <row collapsed="false" customFormat="false" customHeight="false" hidden="false" ht="12.1" outlineLevel="0" r="949">
      <c r="A949" s="25" t="n">
        <v>45282.521481481</v>
      </c>
      <c r="B949" s="26" t="s">
        <v>174</v>
      </c>
      <c r="C949" s="26" t="s">
        <v>251</v>
      </c>
      <c r="D949" s="26" t="s">
        <v>121</v>
      </c>
      <c r="E949" s="26" t="s">
        <v>17</v>
      </c>
      <c r="F949" s="26" t="s">
        <v>19</v>
      </c>
      <c r="G949" s="27" t="n">
        <v>-18000</v>
      </c>
      <c r="H949" s="28" t="n">
        <v>0.579</v>
      </c>
      <c r="I949" s="28" t="n">
        <v>10422</v>
      </c>
      <c r="J949" s="28" t="n">
        <v>0</v>
      </c>
      <c r="K949" s="28" t="n">
        <v>-8.34</v>
      </c>
      <c r="L949" s="28" t="n">
        <v>-0</v>
      </c>
      <c r="M949" s="6" t="s">
        <f>=I949+J949+K949+L949</f>
      </c>
      <c r="N949" s="26"/>
    </row>
    <row collapsed="false" customFormat="false" customHeight="false" hidden="false" ht="12.1" outlineLevel="0" r="950">
      <c r="A950" s="21" t="n">
        <v>45286</v>
      </c>
      <c r="B950" s="22" t="s">
        <v>194</v>
      </c>
      <c r="C950" s="22" t="s">
        <v>63</v>
      </c>
      <c r="D950" s="22" t="s">
        <v>194</v>
      </c>
      <c r="E950" s="22" t="s">
        <v>194</v>
      </c>
      <c r="F950" s="22" t="s">
        <v>19</v>
      </c>
      <c r="G950" s="23" t="n">
        <v>1</v>
      </c>
      <c r="H950" s="24" t="n">
        <v>30000</v>
      </c>
      <c r="I950" s="24" t="n">
        <v>30000</v>
      </c>
      <c r="J950" s="24" t="n">
        <v>0</v>
      </c>
      <c r="K950" s="24" t="n">
        <v>-0</v>
      </c>
      <c r="L950" s="24" t="n">
        <v>-0</v>
      </c>
      <c r="M950" s="6" t="s">
        <f>=I950+J950+K950+L950</f>
      </c>
      <c r="N950" s="22"/>
    </row>
    <row collapsed="false" customFormat="false" customHeight="false" hidden="false" ht="12.1" outlineLevel="0" r="951">
      <c r="A951" s="25" t="n">
        <v>45286.648831019</v>
      </c>
      <c r="B951" s="26" t="s">
        <v>168</v>
      </c>
      <c r="C951" s="26" t="s">
        <v>245</v>
      </c>
      <c r="D951" s="26" t="s">
        <v>121</v>
      </c>
      <c r="E951" s="26" t="s">
        <v>17</v>
      </c>
      <c r="F951" s="26" t="s">
        <v>19</v>
      </c>
      <c r="G951" s="27" t="n">
        <v>-500</v>
      </c>
      <c r="H951" s="28" t="n">
        <v>26.92</v>
      </c>
      <c r="I951" s="28" t="n">
        <v>13460</v>
      </c>
      <c r="J951" s="28" t="n">
        <v>0</v>
      </c>
      <c r="K951" s="28" t="n">
        <v>-6.73</v>
      </c>
      <c r="L951" s="28" t="n">
        <v>-0</v>
      </c>
      <c r="M951" s="6" t="s">
        <f>=I951+J951+K951+L951</f>
      </c>
      <c r="N951" s="26"/>
    </row>
    <row collapsed="false" customFormat="false" customHeight="false" hidden="false" ht="12.1" outlineLevel="0" r="952">
      <c r="A952" s="21" t="n">
        <v>45288</v>
      </c>
      <c r="B952" s="22" t="s">
        <v>194</v>
      </c>
      <c r="C952" s="22" t="s">
        <v>63</v>
      </c>
      <c r="D952" s="22" t="s">
        <v>194</v>
      </c>
      <c r="E952" s="22" t="s">
        <v>194</v>
      </c>
      <c r="F952" s="22" t="s">
        <v>19</v>
      </c>
      <c r="G952" s="23" t="n">
        <v>1</v>
      </c>
      <c r="H952" s="24" t="n">
        <v>350000</v>
      </c>
      <c r="I952" s="24" t="n">
        <v>350000</v>
      </c>
      <c r="J952" s="24" t="n">
        <v>0</v>
      </c>
      <c r="K952" s="24" t="n">
        <v>-0</v>
      </c>
      <c r="L952" s="24" t="n">
        <v>-0</v>
      </c>
      <c r="M952" s="6" t="s">
        <f>=I952+J952+K952+L952</f>
      </c>
      <c r="N952" s="22"/>
    </row>
    <row collapsed="false" customFormat="false" customHeight="false" hidden="false" ht="12.1" outlineLevel="0" r="953">
      <c r="A953" s="25" t="n">
        <v>45288.424606481</v>
      </c>
      <c r="B953" s="26" t="s">
        <v>176</v>
      </c>
      <c r="C953" s="26" t="s">
        <v>254</v>
      </c>
      <c r="D953" s="26" t="s">
        <v>121</v>
      </c>
      <c r="E953" s="26" t="s">
        <v>17</v>
      </c>
      <c r="F953" s="26" t="s">
        <v>19</v>
      </c>
      <c r="G953" s="27" t="n">
        <v>-40</v>
      </c>
      <c r="H953" s="28" t="n">
        <v>137.6</v>
      </c>
      <c r="I953" s="28" t="n">
        <v>5504</v>
      </c>
      <c r="J953" s="28" t="n">
        <v>0</v>
      </c>
      <c r="K953" s="28" t="n">
        <v>-2.75</v>
      </c>
      <c r="L953" s="28" t="n">
        <v>-0</v>
      </c>
      <c r="M953" s="6" t="s">
        <f>=I953+J953+K953+L953</f>
      </c>
      <c r="N953" s="26"/>
    </row>
    <row collapsed="false" customFormat="false" customHeight="false" hidden="false" ht="12.1" outlineLevel="0" r="954">
      <c r="A954" s="25" t="n">
        <v>45288.432314815</v>
      </c>
      <c r="B954" s="26" t="s">
        <v>132</v>
      </c>
      <c r="C954" s="26" t="s">
        <v>207</v>
      </c>
      <c r="D954" s="26" t="s">
        <v>121</v>
      </c>
      <c r="E954" s="26" t="s">
        <v>17</v>
      </c>
      <c r="F954" s="26" t="s">
        <v>19</v>
      </c>
      <c r="G954" s="27" t="n">
        <v>-20</v>
      </c>
      <c r="H954" s="28" t="n">
        <v>448.2</v>
      </c>
      <c r="I954" s="28" t="n">
        <v>8964</v>
      </c>
      <c r="J954" s="28" t="n">
        <v>0</v>
      </c>
      <c r="K954" s="28" t="n">
        <v>-4.48</v>
      </c>
      <c r="L954" s="28" t="n">
        <v>-0</v>
      </c>
      <c r="M954" s="6" t="s">
        <f>=I954+J954+K954+L954</f>
      </c>
      <c r="N954" s="26"/>
    </row>
    <row collapsed="false" customFormat="false" customHeight="false" hidden="false" ht="12.1" outlineLevel="0" r="955">
      <c r="A955" s="25" t="n">
        <v>45288.466400463</v>
      </c>
      <c r="B955" s="26" t="s">
        <v>129</v>
      </c>
      <c r="C955" s="26" t="s">
        <v>204</v>
      </c>
      <c r="D955" s="26" t="s">
        <v>121</v>
      </c>
      <c r="E955" s="26" t="s">
        <v>17</v>
      </c>
      <c r="F955" s="26" t="s">
        <v>19</v>
      </c>
      <c r="G955" s="27" t="n">
        <v>-100</v>
      </c>
      <c r="H955" s="28" t="n">
        <v>34.17</v>
      </c>
      <c r="I955" s="28" t="n">
        <v>3417</v>
      </c>
      <c r="J955" s="28" t="n">
        <v>0</v>
      </c>
      <c r="K955" s="28" t="n">
        <v>-1.71</v>
      </c>
      <c r="L955" s="28" t="n">
        <v>-0</v>
      </c>
      <c r="M955" s="6" t="s">
        <f>=I955+J955+K955+L955</f>
      </c>
      <c r="N955" s="26"/>
    </row>
    <row collapsed="false" customFormat="false" customHeight="false" hidden="false" ht="12.1" outlineLevel="0" r="956">
      <c r="A956" s="25" t="n">
        <v>45288.528020833</v>
      </c>
      <c r="B956" s="26" t="s">
        <v>166</v>
      </c>
      <c r="C956" s="26" t="s">
        <v>243</v>
      </c>
      <c r="D956" s="26" t="s">
        <v>121</v>
      </c>
      <c r="E956" s="26" t="s">
        <v>17</v>
      </c>
      <c r="F956" s="26" t="s">
        <v>19</v>
      </c>
      <c r="G956" s="27" t="n">
        <v>-150</v>
      </c>
      <c r="H956" s="28" t="n">
        <v>65.19</v>
      </c>
      <c r="I956" s="28" t="n">
        <v>9778.5</v>
      </c>
      <c r="J956" s="28" t="n">
        <v>0</v>
      </c>
      <c r="K956" s="28" t="n">
        <v>-4.9</v>
      </c>
      <c r="L956" s="28" t="n">
        <v>-0</v>
      </c>
      <c r="M956" s="6" t="s">
        <f>=I956+J956+K956+L956</f>
      </c>
      <c r="N956" s="26"/>
    </row>
    <row collapsed="false" customFormat="false" customHeight="false" hidden="false" ht="12.1" outlineLevel="0" r="957">
      <c r="A957" s="25" t="n">
        <v>45288.528356481</v>
      </c>
      <c r="B957" s="26" t="s">
        <v>150</v>
      </c>
      <c r="C957" s="26" t="s">
        <v>227</v>
      </c>
      <c r="D957" s="26" t="s">
        <v>121</v>
      </c>
      <c r="E957" s="26" t="s">
        <v>17</v>
      </c>
      <c r="F957" s="26" t="s">
        <v>19</v>
      </c>
      <c r="G957" s="27" t="n">
        <v>-50</v>
      </c>
      <c r="H957" s="28" t="n">
        <v>73.78</v>
      </c>
      <c r="I957" s="28" t="n">
        <v>3689</v>
      </c>
      <c r="J957" s="28" t="n">
        <v>0</v>
      </c>
      <c r="K957" s="28" t="n">
        <v>-1.84</v>
      </c>
      <c r="L957" s="28" t="n">
        <v>-0</v>
      </c>
      <c r="M957" s="6" t="s">
        <f>=I957+J957+K957+L957</f>
      </c>
      <c r="N957" s="26"/>
    </row>
    <row collapsed="false" customFormat="false" customHeight="false" hidden="false" ht="12.1" outlineLevel="0" r="958">
      <c r="A958" s="25" t="n">
        <v>45288.531018519</v>
      </c>
      <c r="B958" s="26" t="s">
        <v>162</v>
      </c>
      <c r="C958" s="26" t="s">
        <v>239</v>
      </c>
      <c r="D958" s="26" t="s">
        <v>121</v>
      </c>
      <c r="E958" s="26" t="s">
        <v>17</v>
      </c>
      <c r="F958" s="26" t="s">
        <v>19</v>
      </c>
      <c r="G958" s="27" t="n">
        <v>-7</v>
      </c>
      <c r="H958" s="28" t="n">
        <v>671.5</v>
      </c>
      <c r="I958" s="28" t="n">
        <v>4700.5</v>
      </c>
      <c r="J958" s="28" t="n">
        <v>0</v>
      </c>
      <c r="K958" s="28" t="n">
        <v>-2.35</v>
      </c>
      <c r="L958" s="28" t="n">
        <v>-0</v>
      </c>
      <c r="M958" s="6" t="s">
        <f>=I958+J958+K958+L958</f>
      </c>
      <c r="N958" s="26"/>
    </row>
    <row collapsed="false" customFormat="false" customHeight="false" hidden="false" ht="12.1" outlineLevel="0" r="959">
      <c r="A959" s="25" t="n">
        <v>45288.532071759</v>
      </c>
      <c r="B959" s="26" t="s">
        <v>154</v>
      </c>
      <c r="C959" s="26" t="s">
        <v>231</v>
      </c>
      <c r="D959" s="26" t="s">
        <v>121</v>
      </c>
      <c r="E959" s="26" t="s">
        <v>17</v>
      </c>
      <c r="F959" s="26" t="s">
        <v>19</v>
      </c>
      <c r="G959" s="27" t="n">
        <v>-1800</v>
      </c>
      <c r="H959" s="28" t="n">
        <v>16.0295</v>
      </c>
      <c r="I959" s="28" t="n">
        <v>28853.1</v>
      </c>
      <c r="J959" s="28" t="n">
        <v>0</v>
      </c>
      <c r="K959" s="28" t="n">
        <v>-14.43</v>
      </c>
      <c r="L959" s="28" t="n">
        <v>-0</v>
      </c>
      <c r="M959" s="6" t="s">
        <f>=I959+J959+K959+L959</f>
      </c>
      <c r="N959" s="26"/>
    </row>
    <row collapsed="false" customFormat="false" customHeight="false" hidden="false" ht="12.1" outlineLevel="0" r="960">
      <c r="A960" s="25" t="n">
        <v>45288.534525463</v>
      </c>
      <c r="B960" s="26" t="s">
        <v>149</v>
      </c>
      <c r="C960" s="26" t="s">
        <v>226</v>
      </c>
      <c r="D960" s="26" t="s">
        <v>121</v>
      </c>
      <c r="E960" s="26" t="s">
        <v>17</v>
      </c>
      <c r="F960" s="26" t="s">
        <v>19</v>
      </c>
      <c r="G960" s="27" t="n">
        <v>-200000</v>
      </c>
      <c r="H960" s="28" t="n">
        <v>0.02271</v>
      </c>
      <c r="I960" s="28" t="n">
        <v>4542</v>
      </c>
      <c r="J960" s="28" t="n">
        <v>0</v>
      </c>
      <c r="K960" s="28" t="n">
        <v>-2.27</v>
      </c>
      <c r="L960" s="28" t="n">
        <v>-0</v>
      </c>
      <c r="M960" s="6" t="s">
        <f>=I960+J960+K960+L960</f>
      </c>
      <c r="N960" s="26"/>
    </row>
    <row collapsed="false" customFormat="false" customHeight="false" hidden="false" ht="12.1" outlineLevel="0" r="961">
      <c r="A961" s="25" t="n">
        <v>45288.54193287</v>
      </c>
      <c r="B961" s="26" t="s">
        <v>169</v>
      </c>
      <c r="C961" s="26" t="s">
        <v>246</v>
      </c>
      <c r="D961" s="26" t="s">
        <v>121</v>
      </c>
      <c r="E961" s="26" t="s">
        <v>17</v>
      </c>
      <c r="F961" s="26" t="s">
        <v>19</v>
      </c>
      <c r="G961" s="27" t="n">
        <v>-800</v>
      </c>
      <c r="H961" s="28" t="n">
        <v>26.175</v>
      </c>
      <c r="I961" s="28" t="n">
        <v>20940</v>
      </c>
      <c r="J961" s="28" t="n">
        <v>0</v>
      </c>
      <c r="K961" s="28" t="n">
        <v>-10.47</v>
      </c>
      <c r="L961" s="28" t="n">
        <v>-0</v>
      </c>
      <c r="M961" s="6" t="s">
        <f>=I961+J961+K961+L961</f>
      </c>
      <c r="N961" s="26"/>
    </row>
    <row collapsed="false" customFormat="false" customHeight="false" hidden="false" ht="12.1" outlineLevel="0" r="962">
      <c r="A962" s="25" t="n">
        <v>45288.544108796</v>
      </c>
      <c r="B962" s="26" t="s">
        <v>134</v>
      </c>
      <c r="C962" s="26" t="s">
        <v>209</v>
      </c>
      <c r="D962" s="26" t="s">
        <v>121</v>
      </c>
      <c r="E962" s="26" t="s">
        <v>17</v>
      </c>
      <c r="F962" s="26" t="s">
        <v>19</v>
      </c>
      <c r="G962" s="27" t="n">
        <v>-1000</v>
      </c>
      <c r="H962" s="28" t="n">
        <v>3.996</v>
      </c>
      <c r="I962" s="28" t="n">
        <v>3996</v>
      </c>
      <c r="J962" s="28" t="n">
        <v>0</v>
      </c>
      <c r="K962" s="28" t="n">
        <v>-2</v>
      </c>
      <c r="L962" s="28" t="n">
        <v>-0</v>
      </c>
      <c r="M962" s="6" t="s">
        <f>=I962+J962+K962+L962</f>
      </c>
      <c r="N962" s="26"/>
    </row>
    <row collapsed="false" customFormat="false" customHeight="false" hidden="false" ht="12.1" outlineLevel="0" r="963">
      <c r="A963" s="25" t="n">
        <v>45288.633587963</v>
      </c>
      <c r="B963" s="26" t="s">
        <v>177</v>
      </c>
      <c r="C963" s="26" t="s">
        <v>256</v>
      </c>
      <c r="D963" s="26" t="s">
        <v>121</v>
      </c>
      <c r="E963" s="26" t="s">
        <v>17</v>
      </c>
      <c r="F963" s="26" t="s">
        <v>19</v>
      </c>
      <c r="G963" s="27" t="n">
        <v>-200</v>
      </c>
      <c r="H963" s="28" t="n">
        <v>26.76</v>
      </c>
      <c r="I963" s="28" t="n">
        <v>5352</v>
      </c>
      <c r="J963" s="28" t="n">
        <v>0</v>
      </c>
      <c r="K963" s="28" t="n">
        <v>-2.68</v>
      </c>
      <c r="L963" s="28" t="n">
        <v>-0</v>
      </c>
      <c r="M963" s="6" t="s">
        <f>=I963+J963+K963+L963</f>
      </c>
      <c r="N963" s="26"/>
    </row>
    <row collapsed="false" customFormat="false" customHeight="false" hidden="false" ht="12.1" outlineLevel="0" r="964">
      <c r="A964" s="25" t="n">
        <v>45288.636990741</v>
      </c>
      <c r="B964" s="26" t="s">
        <v>126</v>
      </c>
      <c r="C964" s="26" t="s">
        <v>200</v>
      </c>
      <c r="D964" s="26" t="s">
        <v>121</v>
      </c>
      <c r="E964" s="26" t="s">
        <v>17</v>
      </c>
      <c r="F964" s="26" t="s">
        <v>19</v>
      </c>
      <c r="G964" s="27" t="n">
        <v>-2100</v>
      </c>
      <c r="H964" s="28" t="n">
        <v>3.76</v>
      </c>
      <c r="I964" s="28" t="n">
        <v>7896</v>
      </c>
      <c r="J964" s="28" t="n">
        <v>0</v>
      </c>
      <c r="K964" s="28" t="n">
        <v>-3.96</v>
      </c>
      <c r="L964" s="28" t="n">
        <v>-0</v>
      </c>
      <c r="M964" s="6" t="s">
        <f>=I964+J964+K964+L964</f>
      </c>
      <c r="N964" s="26"/>
    </row>
    <row collapsed="false" customFormat="false" customHeight="false" hidden="false" ht="12.1" outlineLevel="0" r="965">
      <c r="A965" s="25" t="n">
        <v>45288.658819444</v>
      </c>
      <c r="B965" s="26" t="s">
        <v>175</v>
      </c>
      <c r="C965" s="26" t="s">
        <v>252</v>
      </c>
      <c r="D965" s="26" t="s">
        <v>121</v>
      </c>
      <c r="E965" s="26" t="s">
        <v>17</v>
      </c>
      <c r="F965" s="26" t="s">
        <v>19</v>
      </c>
      <c r="G965" s="27" t="n">
        <v>-18</v>
      </c>
      <c r="H965" s="28" t="n">
        <v>1016</v>
      </c>
      <c r="I965" s="28" t="n">
        <v>18288</v>
      </c>
      <c r="J965" s="28" t="n">
        <v>0</v>
      </c>
      <c r="K965" s="28" t="n">
        <v>-9.14</v>
      </c>
      <c r="L965" s="28" t="n">
        <v>-0</v>
      </c>
      <c r="M965" s="6" t="s">
        <f>=I965+J965+K965+L965</f>
      </c>
      <c r="N965" s="26"/>
    </row>
    <row collapsed="false" customFormat="false" customHeight="false" hidden="false" ht="12.1" outlineLevel="0" r="966">
      <c r="A966" s="25" t="n">
        <v>45288.669212963</v>
      </c>
      <c r="B966" s="26" t="s">
        <v>127</v>
      </c>
      <c r="C966" s="26" t="s">
        <v>201</v>
      </c>
      <c r="D966" s="26" t="s">
        <v>121</v>
      </c>
      <c r="E966" s="26" t="s">
        <v>17</v>
      </c>
      <c r="F966" s="26" t="s">
        <v>19</v>
      </c>
      <c r="G966" s="27" t="n">
        <v>-80</v>
      </c>
      <c r="H966" s="28" t="n">
        <v>159.31</v>
      </c>
      <c r="I966" s="28" t="n">
        <v>12744.8</v>
      </c>
      <c r="J966" s="28" t="n">
        <v>0</v>
      </c>
      <c r="K966" s="28" t="n">
        <v>-6.37</v>
      </c>
      <c r="L966" s="28" t="n">
        <v>-0</v>
      </c>
      <c r="M966" s="6" t="s">
        <f>=I966+J966+K966+L966</f>
      </c>
      <c r="N966" s="26"/>
    </row>
    <row collapsed="false" customFormat="false" customHeight="false" hidden="false" ht="12.1" outlineLevel="0" r="967">
      <c r="A967" s="25" t="n">
        <v>45288.725358796</v>
      </c>
      <c r="B967" s="26" t="s">
        <v>168</v>
      </c>
      <c r="C967" s="26" t="s">
        <v>245</v>
      </c>
      <c r="D967" s="26" t="s">
        <v>121</v>
      </c>
      <c r="E967" s="26" t="s">
        <v>17</v>
      </c>
      <c r="F967" s="26" t="s">
        <v>19</v>
      </c>
      <c r="G967" s="27" t="n">
        <v>-1100</v>
      </c>
      <c r="H967" s="28" t="n">
        <v>25.66</v>
      </c>
      <c r="I967" s="28" t="n">
        <v>28226</v>
      </c>
      <c r="J967" s="28" t="n">
        <v>0</v>
      </c>
      <c r="K967" s="28" t="n">
        <v>-14.11</v>
      </c>
      <c r="L967" s="28" t="n">
        <v>-0</v>
      </c>
      <c r="M967" s="6" t="s">
        <f>=I967+J967+K967+L967</f>
      </c>
      <c r="N967" s="26"/>
    </row>
    <row collapsed="false" customFormat="false" customHeight="false" hidden="false" ht="12.1" outlineLevel="0" r="968">
      <c r="A968" s="25" t="n">
        <v>45288.765509259</v>
      </c>
      <c r="B968" s="26" t="s">
        <v>128</v>
      </c>
      <c r="C968" s="26" t="s">
        <v>202</v>
      </c>
      <c r="D968" s="26" t="s">
        <v>121</v>
      </c>
      <c r="E968" s="26" t="s">
        <v>17</v>
      </c>
      <c r="F968" s="26" t="s">
        <v>19</v>
      </c>
      <c r="G968" s="27" t="n">
        <v>-6</v>
      </c>
      <c r="H968" s="28" t="n">
        <v>1451.4</v>
      </c>
      <c r="I968" s="28" t="n">
        <v>8708.4</v>
      </c>
      <c r="J968" s="28" t="n">
        <v>0</v>
      </c>
      <c r="K968" s="28" t="n">
        <v>-4.35</v>
      </c>
      <c r="L968" s="28" t="n">
        <v>-0</v>
      </c>
      <c r="M968" s="6" t="s">
        <f>=I968+J968+K968+L968</f>
      </c>
      <c r="N968" s="26"/>
    </row>
    <row collapsed="false" customFormat="false" customHeight="false" hidden="false" ht="12.1" outlineLevel="0" r="969">
      <c r="A969" s="21" t="n">
        <v>45289</v>
      </c>
      <c r="B969" s="22" t="s">
        <v>194</v>
      </c>
      <c r="C969" s="22" t="s">
        <v>63</v>
      </c>
      <c r="D969" s="22" t="s">
        <v>194</v>
      </c>
      <c r="E969" s="22" t="s">
        <v>194</v>
      </c>
      <c r="F969" s="22" t="s">
        <v>19</v>
      </c>
      <c r="G969" s="23" t="n">
        <v>1</v>
      </c>
      <c r="H969" s="24" t="n">
        <v>20000</v>
      </c>
      <c r="I969" s="24" t="n">
        <v>20000</v>
      </c>
      <c r="J969" s="24" t="n">
        <v>0</v>
      </c>
      <c r="K969" s="24" t="n">
        <v>-0</v>
      </c>
      <c r="L969" s="24" t="n">
        <v>-0</v>
      </c>
      <c r="M969" s="6" t="s">
        <f>=I969+J969+K969+L969</f>
      </c>
      <c r="N969" s="22"/>
    </row>
    <row collapsed="false" customFormat="false" customHeight="false" hidden="false" ht="12.1" outlineLevel="0" r="970">
      <c r="A970" s="20" t="n">
        <v>45300.479502315</v>
      </c>
      <c r="B970" s="16" t="s">
        <v>41</v>
      </c>
      <c r="C970" s="16" t="s">
        <v>253</v>
      </c>
      <c r="D970" s="16" t="s">
        <v>120</v>
      </c>
      <c r="E970" s="16" t="s">
        <v>42</v>
      </c>
      <c r="F970" s="16" t="s">
        <v>19</v>
      </c>
      <c r="G970" s="7" t="n">
        <v>638000</v>
      </c>
      <c r="H970" s="6" t="n">
        <v>1.3255470219436</v>
      </c>
      <c r="I970" s="6" t="n">
        <v>-845699</v>
      </c>
      <c r="J970" s="6" t="n">
        <v>-0</v>
      </c>
      <c r="K970" s="6" t="n">
        <v>-0</v>
      </c>
      <c r="L970" s="6" t="n">
        <v>-0</v>
      </c>
      <c r="M970" s="6" t="s">
        <f>=I970+J970+K970+L970</f>
      </c>
      <c r="N970" s="16"/>
    </row>
    <row collapsed="false" customFormat="false" customHeight="false" hidden="false" ht="12.1" outlineLevel="0" r="971">
      <c r="A971" s="25" t="n">
        <v>45343.584097222</v>
      </c>
      <c r="B971" s="26" t="s">
        <v>41</v>
      </c>
      <c r="C971" s="26" t="s">
        <v>253</v>
      </c>
      <c r="D971" s="26" t="s">
        <v>121</v>
      </c>
      <c r="E971" s="26" t="s">
        <v>42</v>
      </c>
      <c r="F971" s="26" t="s">
        <v>19</v>
      </c>
      <c r="G971" s="27" t="n">
        <v>-30000</v>
      </c>
      <c r="H971" s="28" t="n">
        <v>1.3496</v>
      </c>
      <c r="I971" s="28" t="n">
        <v>40488</v>
      </c>
      <c r="J971" s="28" t="n">
        <v>0</v>
      </c>
      <c r="K971" s="28" t="n">
        <v>-0</v>
      </c>
      <c r="L971" s="28" t="n">
        <v>-0</v>
      </c>
      <c r="M971" s="6" t="s">
        <f>=I971+J971+K971+L971</f>
      </c>
      <c r="N971" s="26"/>
    </row>
    <row collapsed="false" customFormat="false" customHeight="false" hidden="false" ht="12.1" outlineLevel="0" r="972">
      <c r="A972" s="20" t="n">
        <v>45343.585011574</v>
      </c>
      <c r="B972" s="16" t="s">
        <v>133</v>
      </c>
      <c r="C972" s="16" t="s">
        <v>208</v>
      </c>
      <c r="D972" s="16" t="s">
        <v>120</v>
      </c>
      <c r="E972" s="16" t="s">
        <v>17</v>
      </c>
      <c r="F972" s="16" t="s">
        <v>19</v>
      </c>
      <c r="G972" s="7" t="n">
        <v>72</v>
      </c>
      <c r="H972" s="6" t="n">
        <v>565.54444444444</v>
      </c>
      <c r="I972" s="6" t="n">
        <v>-40719.2</v>
      </c>
      <c r="J972" s="6" t="n">
        <v>-0</v>
      </c>
      <c r="K972" s="6" t="n">
        <v>-20.36</v>
      </c>
      <c r="L972" s="6" t="n">
        <v>-0</v>
      </c>
      <c r="M972" s="6" t="s">
        <f>=I972+J972+K972+L972</f>
      </c>
      <c r="N972" s="16"/>
    </row>
    <row collapsed="false" customFormat="false" customHeight="false" hidden="false" ht="12.1" outlineLevel="0" r="973">
      <c r="A973" s="25" t="n">
        <v>45366.694039352</v>
      </c>
      <c r="B973" s="26" t="s">
        <v>41</v>
      </c>
      <c r="C973" s="26" t="s">
        <v>253</v>
      </c>
      <c r="D973" s="26" t="s">
        <v>121</v>
      </c>
      <c r="E973" s="26" t="s">
        <v>42</v>
      </c>
      <c r="F973" s="26" t="s">
        <v>19</v>
      </c>
      <c r="G973" s="27" t="n">
        <v>-27000</v>
      </c>
      <c r="H973" s="28" t="n">
        <v>1.3639</v>
      </c>
      <c r="I973" s="28" t="n">
        <v>36825.3</v>
      </c>
      <c r="J973" s="28" t="n">
        <v>0</v>
      </c>
      <c r="K973" s="28" t="n">
        <v>-0</v>
      </c>
      <c r="L973" s="28" t="n">
        <v>-0</v>
      </c>
      <c r="M973" s="6" t="s">
        <f>=I973+J973+K973+L973</f>
      </c>
      <c r="N973" s="26"/>
    </row>
    <row collapsed="false" customFormat="false" customHeight="false" hidden="false" ht="12.1" outlineLevel="0" r="974">
      <c r="A974" s="20" t="n">
        <v>45366.695277778</v>
      </c>
      <c r="B974" s="16" t="s">
        <v>21</v>
      </c>
      <c r="C974" s="16" t="s">
        <v>198</v>
      </c>
      <c r="D974" s="16" t="s">
        <v>120</v>
      </c>
      <c r="E974" s="16" t="s">
        <v>17</v>
      </c>
      <c r="F974" s="16" t="s">
        <v>19</v>
      </c>
      <c r="G974" s="7" t="n">
        <v>5</v>
      </c>
      <c r="H974" s="6" t="n">
        <v>7357.5</v>
      </c>
      <c r="I974" s="6" t="n">
        <v>-36787.5</v>
      </c>
      <c r="J974" s="6" t="n">
        <v>-0</v>
      </c>
      <c r="K974" s="6" t="n">
        <v>-18.39</v>
      </c>
      <c r="L974" s="6" t="n">
        <v>-0</v>
      </c>
      <c r="M974" s="6" t="s">
        <f>=I974+J974+K974+L974</f>
      </c>
      <c r="N974" s="16"/>
    </row>
    <row collapsed="false" customFormat="false" customHeight="false" hidden="false" ht="12.1" outlineLevel="0" r="975">
      <c r="A975" s="25" t="n">
        <v>45370.7321875</v>
      </c>
      <c r="B975" s="26" t="s">
        <v>41</v>
      </c>
      <c r="C975" s="26" t="s">
        <v>253</v>
      </c>
      <c r="D975" s="26" t="s">
        <v>121</v>
      </c>
      <c r="E975" s="26" t="s">
        <v>42</v>
      </c>
      <c r="F975" s="26" t="s">
        <v>19</v>
      </c>
      <c r="G975" s="27" t="n">
        <v>-19000</v>
      </c>
      <c r="H975" s="28" t="n">
        <v>1.365</v>
      </c>
      <c r="I975" s="28" t="n">
        <v>25935</v>
      </c>
      <c r="J975" s="28" t="n">
        <v>0</v>
      </c>
      <c r="K975" s="28" t="n">
        <v>-0</v>
      </c>
      <c r="L975" s="28" t="n">
        <v>-0</v>
      </c>
      <c r="M975" s="6" t="s">
        <f>=I975+J975+K975+L975</f>
      </c>
      <c r="N975" s="26"/>
    </row>
    <row collapsed="false" customFormat="false" customHeight="false" hidden="false" ht="12.1" outlineLevel="0" r="976">
      <c r="A976" s="20" t="n">
        <v>45370.735243056</v>
      </c>
      <c r="B976" s="16" t="s">
        <v>133</v>
      </c>
      <c r="C976" s="16" t="s">
        <v>208</v>
      </c>
      <c r="D976" s="16" t="s">
        <v>120</v>
      </c>
      <c r="E976" s="16" t="s">
        <v>17</v>
      </c>
      <c r="F976" s="16" t="s">
        <v>19</v>
      </c>
      <c r="G976" s="7" t="n">
        <v>28</v>
      </c>
      <c r="H976" s="6" t="n">
        <v>567.54285714286</v>
      </c>
      <c r="I976" s="6" t="n">
        <v>-15891.2</v>
      </c>
      <c r="J976" s="6" t="n">
        <v>-0</v>
      </c>
      <c r="K976" s="6" t="n">
        <v>-7.94</v>
      </c>
      <c r="L976" s="6" t="n">
        <v>-0</v>
      </c>
      <c r="M976" s="6" t="s">
        <f>=I976+J976+K976+L976</f>
      </c>
      <c r="N976" s="16"/>
    </row>
    <row collapsed="false" customFormat="false" customHeight="false" hidden="false" ht="12.1" outlineLevel="0" r="977">
      <c r="A977" s="20" t="n">
        <v>45370.741574074</v>
      </c>
      <c r="B977" s="16" t="s">
        <v>124</v>
      </c>
      <c r="C977" s="16" t="s">
        <v>195</v>
      </c>
      <c r="D977" s="16" t="s">
        <v>120</v>
      </c>
      <c r="E977" s="16" t="s">
        <v>17</v>
      </c>
      <c r="F977" s="16" t="s">
        <v>19</v>
      </c>
      <c r="G977" s="7" t="n">
        <v>10</v>
      </c>
      <c r="H977" s="6" t="n">
        <v>296.22</v>
      </c>
      <c r="I977" s="6" t="n">
        <v>-2962.2</v>
      </c>
      <c r="J977" s="6" t="n">
        <v>-0</v>
      </c>
      <c r="K977" s="6" t="n">
        <v>-1.48</v>
      </c>
      <c r="L977" s="6" t="n">
        <v>-0</v>
      </c>
      <c r="M977" s="6" t="s">
        <f>=I977+J977+K977+L977</f>
      </c>
      <c r="N977" s="16"/>
    </row>
    <row collapsed="false" customFormat="false" customHeight="false" hidden="false" ht="12.1" outlineLevel="0" r="978">
      <c r="A978" s="25" t="n">
        <v>45373.619583333</v>
      </c>
      <c r="B978" s="26" t="s">
        <v>41</v>
      </c>
      <c r="C978" s="26" t="s">
        <v>253</v>
      </c>
      <c r="D978" s="26" t="s">
        <v>121</v>
      </c>
      <c r="E978" s="26" t="s">
        <v>42</v>
      </c>
      <c r="F978" s="26" t="s">
        <v>19</v>
      </c>
      <c r="G978" s="27" t="n">
        <v>-49000</v>
      </c>
      <c r="H978" s="28" t="n">
        <v>1.3678</v>
      </c>
      <c r="I978" s="28" t="n">
        <v>67022.2</v>
      </c>
      <c r="J978" s="28" t="n">
        <v>0</v>
      </c>
      <c r="K978" s="28" t="n">
        <v>-0</v>
      </c>
      <c r="L978" s="28" t="n">
        <v>-0</v>
      </c>
      <c r="M978" s="6" t="s">
        <f>=I978+J978+K978+L978</f>
      </c>
      <c r="N978" s="26"/>
    </row>
    <row collapsed="false" customFormat="false" customHeight="false" hidden="false" ht="12.1" outlineLevel="0" r="979">
      <c r="A979" s="20" t="n">
        <v>45373.620810185</v>
      </c>
      <c r="B979" s="16" t="s">
        <v>21</v>
      </c>
      <c r="C979" s="16" t="s">
        <v>198</v>
      </c>
      <c r="D979" s="16" t="s">
        <v>120</v>
      </c>
      <c r="E979" s="16" t="s">
        <v>17</v>
      </c>
      <c r="F979" s="16" t="s">
        <v>19</v>
      </c>
      <c r="G979" s="7" t="n">
        <v>5</v>
      </c>
      <c r="H979" s="6" t="n">
        <v>7345</v>
      </c>
      <c r="I979" s="6" t="n">
        <v>-36725</v>
      </c>
      <c r="J979" s="6" t="n">
        <v>-0</v>
      </c>
      <c r="K979" s="6" t="n">
        <v>-18.36</v>
      </c>
      <c r="L979" s="6" t="n">
        <v>-0</v>
      </c>
      <c r="M979" s="6" t="s">
        <f>=I979+J979+K979+L979</f>
      </c>
      <c r="N979" s="16"/>
    </row>
    <row collapsed="false" customFormat="false" customHeight="false" hidden="false" ht="12.1" outlineLevel="0" r="980">
      <c r="A980" s="20" t="n">
        <v>45373.62900463</v>
      </c>
      <c r="B980" s="16" t="s">
        <v>16</v>
      </c>
      <c r="C980" s="16" t="s">
        <v>219</v>
      </c>
      <c r="D980" s="16" t="s">
        <v>120</v>
      </c>
      <c r="E980" s="16" t="s">
        <v>17</v>
      </c>
      <c r="F980" s="16" t="s">
        <v>19</v>
      </c>
      <c r="G980" s="7" t="n">
        <v>50</v>
      </c>
      <c r="H980" s="6" t="n">
        <v>745.95</v>
      </c>
      <c r="I980" s="6" t="n">
        <v>-37297.5</v>
      </c>
      <c r="J980" s="6" t="n">
        <v>-0</v>
      </c>
      <c r="K980" s="6" t="n">
        <v>-18.65</v>
      </c>
      <c r="L980" s="6" t="n">
        <v>-0</v>
      </c>
      <c r="M980" s="6" t="s">
        <f>=I980+J980+K980+L980</f>
      </c>
      <c r="N980" s="16"/>
    </row>
    <row collapsed="false" customFormat="false" customHeight="false" hidden="false" ht="12.1" outlineLevel="0" r="981">
      <c r="A981" s="25" t="n">
        <v>45376.685243056</v>
      </c>
      <c r="B981" s="26" t="s">
        <v>41</v>
      </c>
      <c r="C981" s="26" t="s">
        <v>253</v>
      </c>
      <c r="D981" s="26" t="s">
        <v>121</v>
      </c>
      <c r="E981" s="26" t="s">
        <v>42</v>
      </c>
      <c r="F981" s="26" t="s">
        <v>19</v>
      </c>
      <c r="G981" s="27" t="n">
        <v>-28500</v>
      </c>
      <c r="H981" s="28" t="n">
        <v>1.3684</v>
      </c>
      <c r="I981" s="28" t="n">
        <v>38999.4</v>
      </c>
      <c r="J981" s="28" t="n">
        <v>0</v>
      </c>
      <c r="K981" s="28" t="n">
        <v>-0</v>
      </c>
      <c r="L981" s="28" t="n">
        <v>-0</v>
      </c>
      <c r="M981" s="6" t="s">
        <f>=I981+J981+K981+L981</f>
      </c>
      <c r="N981" s="26"/>
    </row>
    <row collapsed="false" customFormat="false" customHeight="false" hidden="false" ht="12.1" outlineLevel="0" r="982">
      <c r="A982" s="20" t="n">
        <v>45376.686296296</v>
      </c>
      <c r="B982" s="16" t="s">
        <v>33</v>
      </c>
      <c r="C982" s="16" t="s">
        <v>203</v>
      </c>
      <c r="D982" s="16" t="s">
        <v>120</v>
      </c>
      <c r="E982" s="16" t="s">
        <v>17</v>
      </c>
      <c r="F982" s="16" t="s">
        <v>19</v>
      </c>
      <c r="G982" s="7" t="n">
        <v>6</v>
      </c>
      <c r="H982" s="6" t="n">
        <v>6598.5</v>
      </c>
      <c r="I982" s="6" t="n">
        <v>-39591</v>
      </c>
      <c r="J982" s="6" t="n">
        <v>-0</v>
      </c>
      <c r="K982" s="6" t="n">
        <v>-19.8</v>
      </c>
      <c r="L982" s="6" t="n">
        <v>-0</v>
      </c>
      <c r="M982" s="6" t="s">
        <f>=I982+J982+K982+L982</f>
      </c>
      <c r="N982" s="16"/>
    </row>
    <row collapsed="false" customFormat="false" customHeight="false" hidden="false" ht="12.1" outlineLevel="0" r="983">
      <c r="A983" s="25" t="n">
        <v>45377.441747685</v>
      </c>
      <c r="B983" s="26" t="s">
        <v>41</v>
      </c>
      <c r="C983" s="26" t="s">
        <v>253</v>
      </c>
      <c r="D983" s="26" t="s">
        <v>121</v>
      </c>
      <c r="E983" s="26" t="s">
        <v>42</v>
      </c>
      <c r="F983" s="26" t="s">
        <v>19</v>
      </c>
      <c r="G983" s="27" t="n">
        <v>-29000</v>
      </c>
      <c r="H983" s="28" t="n">
        <v>1.369</v>
      </c>
      <c r="I983" s="28" t="n">
        <v>39701</v>
      </c>
      <c r="J983" s="28" t="n">
        <v>0</v>
      </c>
      <c r="K983" s="28" t="n">
        <v>-0</v>
      </c>
      <c r="L983" s="28" t="n">
        <v>-0</v>
      </c>
      <c r="M983" s="6" t="s">
        <f>=I983+J983+K983+L983</f>
      </c>
      <c r="N983" s="26"/>
    </row>
    <row collapsed="false" customFormat="false" customHeight="false" hidden="false" ht="12.1" outlineLevel="0" r="984">
      <c r="A984" s="20" t="n">
        <v>45377.442638889</v>
      </c>
      <c r="B984" s="16" t="s">
        <v>128</v>
      </c>
      <c r="C984" s="16" t="s">
        <v>202</v>
      </c>
      <c r="D984" s="16" t="s">
        <v>120</v>
      </c>
      <c r="E984" s="16" t="s">
        <v>17</v>
      </c>
      <c r="F984" s="16" t="s">
        <v>19</v>
      </c>
      <c r="G984" s="7" t="n">
        <v>30</v>
      </c>
      <c r="H984" s="6" t="n">
        <v>1325.7</v>
      </c>
      <c r="I984" s="6" t="n">
        <v>-39771</v>
      </c>
      <c r="J984" s="6" t="n">
        <v>-0</v>
      </c>
      <c r="K984" s="6" t="n">
        <v>-19.89</v>
      </c>
      <c r="L984" s="6" t="n">
        <v>-0</v>
      </c>
      <c r="M984" s="6" t="s">
        <f>=I984+J984+K984+L984</f>
      </c>
      <c r="N984" s="16"/>
    </row>
    <row collapsed="false" customFormat="false" customHeight="false" hidden="false" ht="12.1" outlineLevel="0" r="985">
      <c r="A985" s="25" t="n">
        <v>45400.744155093</v>
      </c>
      <c r="B985" s="26" t="s">
        <v>41</v>
      </c>
      <c r="C985" s="26" t="s">
        <v>253</v>
      </c>
      <c r="D985" s="26" t="s">
        <v>121</v>
      </c>
      <c r="E985" s="26" t="s">
        <v>42</v>
      </c>
      <c r="F985" s="26" t="s">
        <v>19</v>
      </c>
      <c r="G985" s="27" t="n">
        <v>-13700</v>
      </c>
      <c r="H985" s="28" t="n">
        <v>1.3813</v>
      </c>
      <c r="I985" s="28" t="n">
        <v>18923.81</v>
      </c>
      <c r="J985" s="28" t="n">
        <v>0</v>
      </c>
      <c r="K985" s="28" t="n">
        <v>-0</v>
      </c>
      <c r="L985" s="28" t="n">
        <v>-0</v>
      </c>
      <c r="M985" s="6" t="s">
        <f>=I985+J985+K985+L985</f>
      </c>
      <c r="N985" s="26"/>
    </row>
    <row collapsed="false" customFormat="false" customHeight="false" hidden="false" ht="12.1" outlineLevel="0" r="986">
      <c r="A986" s="20" t="n">
        <v>45400.745821759</v>
      </c>
      <c r="B986" s="16" t="s">
        <v>16</v>
      </c>
      <c r="C986" s="16" t="s">
        <v>219</v>
      </c>
      <c r="D986" s="16" t="s">
        <v>120</v>
      </c>
      <c r="E986" s="16" t="s">
        <v>17</v>
      </c>
      <c r="F986" s="16" t="s">
        <v>19</v>
      </c>
      <c r="G986" s="7" t="n">
        <v>25</v>
      </c>
      <c r="H986" s="6" t="n">
        <v>758</v>
      </c>
      <c r="I986" s="6" t="n">
        <v>-18950</v>
      </c>
      <c r="J986" s="6" t="n">
        <v>-0</v>
      </c>
      <c r="K986" s="6" t="n">
        <v>-9.48</v>
      </c>
      <c r="L986" s="6" t="n">
        <v>-0</v>
      </c>
      <c r="M986" s="6" t="s">
        <f>=I986+J986+K986+L986</f>
      </c>
      <c r="N986" s="16"/>
    </row>
    <row collapsed="false" customFormat="false" customHeight="false" hidden="false" ht="12.1" outlineLevel="0" r="987">
      <c r="A987" s="25" t="n">
        <v>45418.769664352</v>
      </c>
      <c r="B987" s="26" t="s">
        <v>41</v>
      </c>
      <c r="C987" s="26" t="s">
        <v>253</v>
      </c>
      <c r="D987" s="26" t="s">
        <v>121</v>
      </c>
      <c r="E987" s="26" t="s">
        <v>42</v>
      </c>
      <c r="F987" s="26" t="s">
        <v>19</v>
      </c>
      <c r="G987" s="27" t="n">
        <v>-23000</v>
      </c>
      <c r="H987" s="28" t="n">
        <v>1.3924</v>
      </c>
      <c r="I987" s="28" t="n">
        <v>32025.2</v>
      </c>
      <c r="J987" s="28" t="n">
        <v>0</v>
      </c>
      <c r="K987" s="28" t="n">
        <v>-0</v>
      </c>
      <c r="L987" s="28" t="n">
        <v>-0</v>
      </c>
      <c r="M987" s="6" t="s">
        <f>=I987+J987+K987+L987</f>
      </c>
      <c r="N987" s="26"/>
    </row>
    <row collapsed="false" customFormat="false" customHeight="false" hidden="false" ht="12.1" outlineLevel="0" r="988">
      <c r="A988" s="20" t="n">
        <v>45418.770601852</v>
      </c>
      <c r="B988" s="16" t="s">
        <v>33</v>
      </c>
      <c r="C988" s="16" t="s">
        <v>203</v>
      </c>
      <c r="D988" s="16" t="s">
        <v>120</v>
      </c>
      <c r="E988" s="16" t="s">
        <v>17</v>
      </c>
      <c r="F988" s="16" t="s">
        <v>19</v>
      </c>
      <c r="G988" s="7" t="n">
        <v>2</v>
      </c>
      <c r="H988" s="6" t="n">
        <v>6560</v>
      </c>
      <c r="I988" s="6" t="n">
        <v>-13120</v>
      </c>
      <c r="J988" s="6" t="n">
        <v>-0</v>
      </c>
      <c r="K988" s="6" t="n">
        <v>-6.56</v>
      </c>
      <c r="L988" s="6" t="n">
        <v>-0</v>
      </c>
      <c r="M988" s="6" t="s">
        <f>=I988+J988+K988+L988</f>
      </c>
      <c r="N988" s="16"/>
    </row>
    <row collapsed="false" customFormat="false" customHeight="false" hidden="false" ht="12.1" outlineLevel="0" r="989">
      <c r="A989" s="20" t="n">
        <v>45418.775509259</v>
      </c>
      <c r="B989" s="16" t="s">
        <v>16</v>
      </c>
      <c r="C989" s="16" t="s">
        <v>219</v>
      </c>
      <c r="D989" s="16" t="s">
        <v>120</v>
      </c>
      <c r="E989" s="16" t="s">
        <v>17</v>
      </c>
      <c r="F989" s="16" t="s">
        <v>19</v>
      </c>
      <c r="G989" s="7" t="n">
        <v>25</v>
      </c>
      <c r="H989" s="6" t="n">
        <v>735.35</v>
      </c>
      <c r="I989" s="6" t="n">
        <v>-18383.75</v>
      </c>
      <c r="J989" s="6" t="n">
        <v>-0</v>
      </c>
      <c r="K989" s="6" t="n">
        <v>-9.2</v>
      </c>
      <c r="L989" s="6" t="n">
        <v>-0</v>
      </c>
      <c r="M989" s="6" t="s">
        <f>=I989+J989+K989+L989</f>
      </c>
      <c r="N989" s="16"/>
    </row>
    <row collapsed="false" customFormat="false" customHeight="false" hidden="false" ht="12.1" outlineLevel="0" r="990">
      <c r="A990" s="25" t="n">
        <v>45427.6834375</v>
      </c>
      <c r="B990" s="26" t="s">
        <v>41</v>
      </c>
      <c r="C990" s="26" t="s">
        <v>253</v>
      </c>
      <c r="D990" s="26" t="s">
        <v>121</v>
      </c>
      <c r="E990" s="26" t="s">
        <v>42</v>
      </c>
      <c r="F990" s="26" t="s">
        <v>19</v>
      </c>
      <c r="G990" s="27" t="n">
        <v>-37200</v>
      </c>
      <c r="H990" s="28" t="n">
        <v>1.3978</v>
      </c>
      <c r="I990" s="28" t="n">
        <v>51998.16</v>
      </c>
      <c r="J990" s="28" t="n">
        <v>0</v>
      </c>
      <c r="K990" s="28" t="n">
        <v>-0</v>
      </c>
      <c r="L990" s="28" t="n">
        <v>-0</v>
      </c>
      <c r="M990" s="6" t="s">
        <f>=I990+J990+K990+L990</f>
      </c>
      <c r="N990" s="26"/>
    </row>
    <row collapsed="false" customFormat="false" customHeight="false" hidden="false" ht="12.1" outlineLevel="0" r="991">
      <c r="A991" s="20" t="n">
        <v>45427.686944444</v>
      </c>
      <c r="B991" s="16" t="s">
        <v>33</v>
      </c>
      <c r="C991" s="16" t="s">
        <v>203</v>
      </c>
      <c r="D991" s="16" t="s">
        <v>120</v>
      </c>
      <c r="E991" s="16" t="s">
        <v>17</v>
      </c>
      <c r="F991" s="16" t="s">
        <v>19</v>
      </c>
      <c r="G991" s="7" t="n">
        <v>8</v>
      </c>
      <c r="H991" s="6" t="n">
        <v>6514.5</v>
      </c>
      <c r="I991" s="6" t="n">
        <v>-52116</v>
      </c>
      <c r="J991" s="6" t="n">
        <v>-0</v>
      </c>
      <c r="K991" s="6" t="n">
        <v>-26.06</v>
      </c>
      <c r="L991" s="6" t="n">
        <v>-0</v>
      </c>
      <c r="M991" s="6" t="s">
        <f>=I991+J991+K991+L991</f>
      </c>
      <c r="N991" s="16"/>
    </row>
    <row collapsed="false" customFormat="false" customHeight="false" hidden="false" ht="12.1" outlineLevel="0" r="992">
      <c r="A992" s="25" t="n">
        <v>45435.772384259</v>
      </c>
      <c r="B992" s="26" t="s">
        <v>41</v>
      </c>
      <c r="C992" s="26" t="s">
        <v>253</v>
      </c>
      <c r="D992" s="26" t="s">
        <v>121</v>
      </c>
      <c r="E992" s="26" t="s">
        <v>42</v>
      </c>
      <c r="F992" s="26" t="s">
        <v>19</v>
      </c>
      <c r="G992" s="27" t="n">
        <v>-15600</v>
      </c>
      <c r="H992" s="28" t="n">
        <v>1.4023</v>
      </c>
      <c r="I992" s="28" t="n">
        <v>21875.88</v>
      </c>
      <c r="J992" s="28" t="n">
        <v>0</v>
      </c>
      <c r="K992" s="28" t="n">
        <v>-0</v>
      </c>
      <c r="L992" s="28" t="n">
        <v>-0</v>
      </c>
      <c r="M992" s="6" t="s">
        <f>=I992+J992+K992+L992</f>
      </c>
      <c r="N992" s="26"/>
    </row>
    <row collapsed="false" customFormat="false" customHeight="false" hidden="false" ht="12.1" outlineLevel="0" r="993">
      <c r="A993" s="20" t="n">
        <v>45435.774467593</v>
      </c>
      <c r="B993" s="16" t="s">
        <v>16</v>
      </c>
      <c r="C993" s="16" t="s">
        <v>219</v>
      </c>
      <c r="D993" s="16" t="s">
        <v>120</v>
      </c>
      <c r="E993" s="16" t="s">
        <v>17</v>
      </c>
      <c r="F993" s="16" t="s">
        <v>19</v>
      </c>
      <c r="G993" s="7" t="n">
        <v>30</v>
      </c>
      <c r="H993" s="6" t="n">
        <v>743.35</v>
      </c>
      <c r="I993" s="6" t="n">
        <v>-22300.5</v>
      </c>
      <c r="J993" s="6" t="n">
        <v>-0</v>
      </c>
      <c r="K993" s="6" t="n">
        <v>-11.15</v>
      </c>
      <c r="L993" s="6" t="n">
        <v>-0</v>
      </c>
      <c r="M993" s="6" t="s">
        <f>=I993+J993+K993+L993</f>
      </c>
      <c r="N993" s="16"/>
    </row>
    <row collapsed="false" customFormat="false" customHeight="false" hidden="false" ht="12.1" outlineLevel="0" r="994">
      <c r="A994" s="25" t="n">
        <v>45436.642060185</v>
      </c>
      <c r="B994" s="26" t="s">
        <v>41</v>
      </c>
      <c r="C994" s="26" t="s">
        <v>253</v>
      </c>
      <c r="D994" s="26" t="s">
        <v>121</v>
      </c>
      <c r="E994" s="26" t="s">
        <v>42</v>
      </c>
      <c r="F994" s="26" t="s">
        <v>19</v>
      </c>
      <c r="G994" s="27" t="n">
        <v>-40000</v>
      </c>
      <c r="H994" s="28" t="n">
        <v>1.4042</v>
      </c>
      <c r="I994" s="28" t="n">
        <v>56168</v>
      </c>
      <c r="J994" s="28" t="n">
        <v>0</v>
      </c>
      <c r="K994" s="28" t="n">
        <v>-0</v>
      </c>
      <c r="L994" s="28" t="n">
        <v>-0</v>
      </c>
      <c r="M994" s="6" t="s">
        <f>=I994+J994+K994+L994</f>
      </c>
      <c r="N994" s="26"/>
    </row>
    <row collapsed="false" customFormat="false" customHeight="false" hidden="false" ht="12.1" outlineLevel="0" r="995">
      <c r="A995" s="20" t="n">
        <v>45436.6434375</v>
      </c>
      <c r="B995" s="16" t="s">
        <v>16</v>
      </c>
      <c r="C995" s="16" t="s">
        <v>219</v>
      </c>
      <c r="D995" s="16" t="s">
        <v>120</v>
      </c>
      <c r="E995" s="16" t="s">
        <v>17</v>
      </c>
      <c r="F995" s="16" t="s">
        <v>19</v>
      </c>
      <c r="G995" s="7" t="n">
        <v>15</v>
      </c>
      <c r="H995" s="6" t="n">
        <v>726.45</v>
      </c>
      <c r="I995" s="6" t="n">
        <v>-10896.75</v>
      </c>
      <c r="J995" s="6" t="n">
        <v>-0</v>
      </c>
      <c r="K995" s="6" t="n">
        <v>-5.45</v>
      </c>
      <c r="L995" s="6" t="n">
        <v>-0</v>
      </c>
      <c r="M995" s="6" t="s">
        <f>=I995+J995+K995+L995</f>
      </c>
      <c r="N995" s="16"/>
    </row>
    <row collapsed="false" customFormat="false" customHeight="false" hidden="false" ht="12.1" outlineLevel="0" r="996">
      <c r="A996" s="20" t="n">
        <v>45436.653229167</v>
      </c>
      <c r="B996" s="16" t="s">
        <v>128</v>
      </c>
      <c r="C996" s="16" t="s">
        <v>202</v>
      </c>
      <c r="D996" s="16" t="s">
        <v>120</v>
      </c>
      <c r="E996" s="16" t="s">
        <v>17</v>
      </c>
      <c r="F996" s="16" t="s">
        <v>19</v>
      </c>
      <c r="G996" s="7" t="n">
        <v>30</v>
      </c>
      <c r="H996" s="6" t="n">
        <v>1143.1</v>
      </c>
      <c r="I996" s="6" t="n">
        <v>-34293</v>
      </c>
      <c r="J996" s="6" t="n">
        <v>-0</v>
      </c>
      <c r="K996" s="6" t="n">
        <v>-17.15</v>
      </c>
      <c r="L996" s="6" t="n">
        <v>-0</v>
      </c>
      <c r="M996" s="6" t="s">
        <f>=I996+J996+K996+L996</f>
      </c>
      <c r="N996" s="16"/>
    </row>
    <row collapsed="false" customFormat="false" customHeight="false" hidden="false" ht="12.1" outlineLevel="0" r="997">
      <c r="A997" s="20" t="n">
        <v>45439.449953704</v>
      </c>
      <c r="B997" s="16" t="s">
        <v>16</v>
      </c>
      <c r="C997" s="16" t="s">
        <v>219</v>
      </c>
      <c r="D997" s="16" t="s">
        <v>120</v>
      </c>
      <c r="E997" s="16" t="s">
        <v>17</v>
      </c>
      <c r="F997" s="16" t="s">
        <v>19</v>
      </c>
      <c r="G997" s="7" t="n">
        <v>25</v>
      </c>
      <c r="H997" s="6" t="n">
        <v>714.11</v>
      </c>
      <c r="I997" s="6" t="n">
        <v>-17852.75</v>
      </c>
      <c r="J997" s="6" t="n">
        <v>-0</v>
      </c>
      <c r="K997" s="6" t="n">
        <v>-8.93</v>
      </c>
      <c r="L997" s="6" t="n">
        <v>-0</v>
      </c>
      <c r="M997" s="6" t="s">
        <f>=I997+J997+K997+L997</f>
      </c>
      <c r="N997" s="16"/>
    </row>
    <row collapsed="false" customFormat="false" customHeight="false" hidden="false" ht="12.1" outlineLevel="0" r="998">
      <c r="A998" s="25" t="n">
        <v>45439.453287037</v>
      </c>
      <c r="B998" s="26" t="s">
        <v>41</v>
      </c>
      <c r="C998" s="26" t="s">
        <v>253</v>
      </c>
      <c r="D998" s="26" t="s">
        <v>121</v>
      </c>
      <c r="E998" s="26" t="s">
        <v>42</v>
      </c>
      <c r="F998" s="26" t="s">
        <v>19</v>
      </c>
      <c r="G998" s="27" t="n">
        <v>-31000</v>
      </c>
      <c r="H998" s="28" t="n">
        <v>1.405</v>
      </c>
      <c r="I998" s="28" t="n">
        <v>43555</v>
      </c>
      <c r="J998" s="28" t="n">
        <v>0</v>
      </c>
      <c r="K998" s="28" t="n">
        <v>-0</v>
      </c>
      <c r="L998" s="28" t="n">
        <v>-0</v>
      </c>
      <c r="M998" s="6" t="s">
        <f>=I998+J998+K998+L998</f>
      </c>
      <c r="N998" s="26"/>
    </row>
    <row collapsed="false" customFormat="false" customHeight="false" hidden="false" ht="12.1" outlineLevel="0" r="999">
      <c r="A999" s="20" t="n">
        <v>45439.536203704</v>
      </c>
      <c r="B999" s="16" t="s">
        <v>133</v>
      </c>
      <c r="C999" s="16" t="s">
        <v>208</v>
      </c>
      <c r="D999" s="16" t="s">
        <v>120</v>
      </c>
      <c r="E999" s="16" t="s">
        <v>17</v>
      </c>
      <c r="F999" s="16" t="s">
        <v>19</v>
      </c>
      <c r="G999" s="7" t="n">
        <v>25</v>
      </c>
      <c r="H999" s="6" t="n">
        <v>573.6</v>
      </c>
      <c r="I999" s="6" t="n">
        <v>-14340</v>
      </c>
      <c r="J999" s="6" t="n">
        <v>-0</v>
      </c>
      <c r="K999" s="6" t="n">
        <v>-7.17</v>
      </c>
      <c r="L999" s="6" t="n">
        <v>-0</v>
      </c>
      <c r="M999" s="6" t="s">
        <f>=I999+J999+K999+L999</f>
      </c>
      <c r="N999" s="16"/>
    </row>
    <row collapsed="false" customFormat="false" customHeight="false" hidden="false" ht="12.1" outlineLevel="0" r="1000">
      <c r="A1000" s="20" t="n">
        <v>45439.767638889</v>
      </c>
      <c r="B1000" s="16" t="s">
        <v>178</v>
      </c>
      <c r="C1000" s="16" t="s">
        <v>257</v>
      </c>
      <c r="D1000" s="16" t="s">
        <v>120</v>
      </c>
      <c r="E1000" s="16" t="s">
        <v>17</v>
      </c>
      <c r="F1000" s="16" t="s">
        <v>19</v>
      </c>
      <c r="G1000" s="7" t="n">
        <v>2</v>
      </c>
      <c r="H1000" s="6" t="n">
        <v>1640</v>
      </c>
      <c r="I1000" s="6" t="n">
        <v>-3280</v>
      </c>
      <c r="J1000" s="6" t="n">
        <v>-0</v>
      </c>
      <c r="K1000" s="6" t="n">
        <v>-1.64</v>
      </c>
      <c r="L1000" s="6" t="n">
        <v>-0</v>
      </c>
      <c r="M1000" s="6" t="s">
        <f>=I1000+J1000+K1000+L1000</f>
      </c>
      <c r="N1000" s="16"/>
    </row>
    <row collapsed="false" customFormat="false" customHeight="false" hidden="false" ht="12.1" outlineLevel="0" r="1001">
      <c r="A1001" s="20" t="n">
        <v>45439.970509259</v>
      </c>
      <c r="B1001" s="16" t="s">
        <v>21</v>
      </c>
      <c r="C1001" s="16" t="s">
        <v>198</v>
      </c>
      <c r="D1001" s="16" t="s">
        <v>120</v>
      </c>
      <c r="E1001" s="16" t="s">
        <v>17</v>
      </c>
      <c r="F1001" s="16" t="s">
        <v>19</v>
      </c>
      <c r="G1001" s="7" t="n">
        <v>2</v>
      </c>
      <c r="H1001" s="6" t="n">
        <v>7546</v>
      </c>
      <c r="I1001" s="6" t="n">
        <v>-15092</v>
      </c>
      <c r="J1001" s="6" t="n">
        <v>-0</v>
      </c>
      <c r="K1001" s="6" t="n">
        <v>-7.55</v>
      </c>
      <c r="L1001" s="6" t="n">
        <v>-0</v>
      </c>
      <c r="M1001" s="6" t="s">
        <f>=I1001+J1001+K1001+L1001</f>
      </c>
      <c r="N1001" s="16"/>
    </row>
    <row collapsed="false" customFormat="false" customHeight="false" hidden="false" ht="12.1" outlineLevel="0" r="1002">
      <c r="A1002" s="25" t="n">
        <v>45440.937488426</v>
      </c>
      <c r="B1002" s="26" t="s">
        <v>41</v>
      </c>
      <c r="C1002" s="26" t="s">
        <v>253</v>
      </c>
      <c r="D1002" s="26" t="s">
        <v>121</v>
      </c>
      <c r="E1002" s="26" t="s">
        <v>42</v>
      </c>
      <c r="F1002" s="26" t="s">
        <v>19</v>
      </c>
      <c r="G1002" s="27" t="n">
        <v>-32000</v>
      </c>
      <c r="H1002" s="28" t="n">
        <v>1.405590625</v>
      </c>
      <c r="I1002" s="28" t="n">
        <v>44978.9</v>
      </c>
      <c r="J1002" s="28" t="n">
        <v>0</v>
      </c>
      <c r="K1002" s="28" t="n">
        <v>-0</v>
      </c>
      <c r="L1002" s="28" t="n">
        <v>-0</v>
      </c>
      <c r="M1002" s="6" t="s">
        <f>=I1002+J1002+K1002+L1002</f>
      </c>
      <c r="N1002" s="26"/>
    </row>
    <row collapsed="false" customFormat="false" customHeight="false" hidden="false" ht="12.1" outlineLevel="0" r="1003">
      <c r="A1003" s="20" t="n">
        <v>45440.945104167</v>
      </c>
      <c r="B1003" s="16" t="s">
        <v>33</v>
      </c>
      <c r="C1003" s="16" t="s">
        <v>203</v>
      </c>
      <c r="D1003" s="16" t="s">
        <v>120</v>
      </c>
      <c r="E1003" s="16" t="s">
        <v>17</v>
      </c>
      <c r="F1003" s="16" t="s">
        <v>19</v>
      </c>
      <c r="G1003" s="7" t="n">
        <v>8</v>
      </c>
      <c r="H1003" s="6" t="n">
        <v>6055</v>
      </c>
      <c r="I1003" s="6" t="n">
        <v>-48440</v>
      </c>
      <c r="J1003" s="6" t="n">
        <v>-0</v>
      </c>
      <c r="K1003" s="6" t="n">
        <v>-24.22</v>
      </c>
      <c r="L1003" s="6" t="n">
        <v>-0</v>
      </c>
      <c r="M1003" s="6" t="s">
        <f>=I1003+J1003+K1003+L1003</f>
      </c>
      <c r="N1003" s="16"/>
    </row>
    <row collapsed="false" customFormat="false" customHeight="false" hidden="false" ht="12.1" outlineLevel="0" r="1004">
      <c r="A1004" s="25" t="n">
        <v>45443.461134259</v>
      </c>
      <c r="B1004" s="26" t="s">
        <v>41</v>
      </c>
      <c r="C1004" s="26" t="s">
        <v>253</v>
      </c>
      <c r="D1004" s="26" t="s">
        <v>121</v>
      </c>
      <c r="E1004" s="26" t="s">
        <v>42</v>
      </c>
      <c r="F1004" s="26" t="s">
        <v>19</v>
      </c>
      <c r="G1004" s="27" t="n">
        <v>-57700</v>
      </c>
      <c r="H1004" s="28" t="n">
        <v>1.4084566724437</v>
      </c>
      <c r="I1004" s="28" t="n">
        <v>81267.95</v>
      </c>
      <c r="J1004" s="28" t="n">
        <v>0</v>
      </c>
      <c r="K1004" s="28" t="n">
        <v>-0</v>
      </c>
      <c r="L1004" s="28" t="n">
        <v>-0</v>
      </c>
      <c r="M1004" s="6" t="s">
        <f>=I1004+J1004+K1004+L1004</f>
      </c>
      <c r="N1004" s="26"/>
    </row>
    <row collapsed="false" customFormat="false" customHeight="false" hidden="false" ht="12.1" outlineLevel="0" r="1005">
      <c r="A1005" s="20" t="n">
        <v>45443.462233796</v>
      </c>
      <c r="B1005" s="16" t="s">
        <v>178</v>
      </c>
      <c r="C1005" s="16" t="s">
        <v>257</v>
      </c>
      <c r="D1005" s="16" t="s">
        <v>120</v>
      </c>
      <c r="E1005" s="16" t="s">
        <v>17</v>
      </c>
      <c r="F1005" s="16" t="s">
        <v>19</v>
      </c>
      <c r="G1005" s="7" t="n">
        <v>6</v>
      </c>
      <c r="H1005" s="6" t="n">
        <v>1612.3333333333</v>
      </c>
      <c r="I1005" s="6" t="n">
        <v>-9674</v>
      </c>
      <c r="J1005" s="6" t="n">
        <v>-0</v>
      </c>
      <c r="K1005" s="6" t="n">
        <v>-4.83</v>
      </c>
      <c r="L1005" s="6" t="n">
        <v>-0</v>
      </c>
      <c r="M1005" s="6" t="s">
        <f>=I1005+J1005+K1005+L1005</f>
      </c>
      <c r="N1005" s="16"/>
    </row>
    <row collapsed="false" customFormat="false" customHeight="false" hidden="false" ht="12.1" outlineLevel="0" r="1006">
      <c r="A1006" s="20" t="n">
        <v>45443.469108796</v>
      </c>
      <c r="B1006" s="16" t="s">
        <v>16</v>
      </c>
      <c r="C1006" s="16" t="s">
        <v>219</v>
      </c>
      <c r="D1006" s="16" t="s">
        <v>120</v>
      </c>
      <c r="E1006" s="16" t="s">
        <v>17</v>
      </c>
      <c r="F1006" s="16" t="s">
        <v>19</v>
      </c>
      <c r="G1006" s="7" t="n">
        <v>30</v>
      </c>
      <c r="H1006" s="6" t="n">
        <v>675.05</v>
      </c>
      <c r="I1006" s="6" t="n">
        <v>-20251.5</v>
      </c>
      <c r="J1006" s="6" t="n">
        <v>-0</v>
      </c>
      <c r="K1006" s="6" t="n">
        <v>-10.13</v>
      </c>
      <c r="L1006" s="6" t="n">
        <v>-0</v>
      </c>
      <c r="M1006" s="6" t="s">
        <f>=I1006+J1006+K1006+L1006</f>
      </c>
      <c r="N1006" s="16"/>
    </row>
    <row collapsed="false" customFormat="false" customHeight="false" hidden="false" ht="12.1" outlineLevel="0" r="1007">
      <c r="A1007" s="20" t="n">
        <v>45443.520046296</v>
      </c>
      <c r="B1007" s="16" t="s">
        <v>133</v>
      </c>
      <c r="C1007" s="16" t="s">
        <v>208</v>
      </c>
      <c r="D1007" s="16" t="s">
        <v>120</v>
      </c>
      <c r="E1007" s="16" t="s">
        <v>17</v>
      </c>
      <c r="F1007" s="16" t="s">
        <v>19</v>
      </c>
      <c r="G1007" s="7" t="n">
        <v>20</v>
      </c>
      <c r="H1007" s="6" t="n">
        <v>564.5</v>
      </c>
      <c r="I1007" s="6" t="n">
        <v>-11290</v>
      </c>
      <c r="J1007" s="6" t="n">
        <v>-0</v>
      </c>
      <c r="K1007" s="6" t="n">
        <v>-5.65</v>
      </c>
      <c r="L1007" s="6" t="n">
        <v>-0</v>
      </c>
      <c r="M1007" s="6" t="s">
        <f>=I1007+J1007+K1007+L1007</f>
      </c>
      <c r="N1007" s="16"/>
    </row>
    <row collapsed="false" customFormat="false" customHeight="false" hidden="false" ht="12.1" outlineLevel="0" r="1008">
      <c r="A1008" s="20" t="n">
        <v>45443.55318287</v>
      </c>
      <c r="B1008" s="16" t="s">
        <v>33</v>
      </c>
      <c r="C1008" s="16" t="s">
        <v>203</v>
      </c>
      <c r="D1008" s="16" t="s">
        <v>120</v>
      </c>
      <c r="E1008" s="16" t="s">
        <v>17</v>
      </c>
      <c r="F1008" s="16" t="s">
        <v>19</v>
      </c>
      <c r="G1008" s="7" t="n">
        <v>2</v>
      </c>
      <c r="H1008" s="6" t="n">
        <v>5951</v>
      </c>
      <c r="I1008" s="6" t="n">
        <v>-11902</v>
      </c>
      <c r="J1008" s="6" t="n">
        <v>-0</v>
      </c>
      <c r="K1008" s="6" t="n">
        <v>-5.95</v>
      </c>
      <c r="L1008" s="6" t="n">
        <v>-0</v>
      </c>
      <c r="M1008" s="6" t="s">
        <f>=I1008+J1008+K1008+L1008</f>
      </c>
      <c r="N1008" s="16"/>
    </row>
    <row collapsed="false" customFormat="false" customHeight="false" hidden="false" ht="12.1" outlineLevel="0" r="1009">
      <c r="A1009" s="20" t="n">
        <v>45443.810231481</v>
      </c>
      <c r="B1009" s="16" t="s">
        <v>21</v>
      </c>
      <c r="C1009" s="16" t="s">
        <v>198</v>
      </c>
      <c r="D1009" s="16" t="s">
        <v>120</v>
      </c>
      <c r="E1009" s="16" t="s">
        <v>17</v>
      </c>
      <c r="F1009" s="16" t="s">
        <v>19</v>
      </c>
      <c r="G1009" s="7" t="n">
        <v>2</v>
      </c>
      <c r="H1009" s="6" t="n">
        <v>7311</v>
      </c>
      <c r="I1009" s="6" t="n">
        <v>-14622</v>
      </c>
      <c r="J1009" s="6" t="n">
        <v>-0</v>
      </c>
      <c r="K1009" s="6" t="n">
        <v>-7.31</v>
      </c>
      <c r="L1009" s="6" t="n">
        <v>-0</v>
      </c>
      <c r="M1009" s="6" t="s">
        <f>=I1009+J1009+K1009+L1009</f>
      </c>
      <c r="N1009" s="16"/>
    </row>
    <row collapsed="false" customFormat="false" customHeight="false" hidden="false" ht="12.1" outlineLevel="0" r="1010">
      <c r="A1010" s="20" t="n">
        <v>45446.516493056</v>
      </c>
      <c r="B1010" s="16" t="s">
        <v>24</v>
      </c>
      <c r="C1010" s="16" t="s">
        <v>197</v>
      </c>
      <c r="D1010" s="16" t="s">
        <v>120</v>
      </c>
      <c r="E1010" s="16" t="s">
        <v>17</v>
      </c>
      <c r="F1010" s="16" t="s">
        <v>19</v>
      </c>
      <c r="G1010" s="7" t="n">
        <v>20</v>
      </c>
      <c r="H1010" s="6" t="n">
        <v>190.52</v>
      </c>
      <c r="I1010" s="6" t="n">
        <v>-3810.4</v>
      </c>
      <c r="J1010" s="6" t="n">
        <v>-0</v>
      </c>
      <c r="K1010" s="6" t="n">
        <v>-1.91</v>
      </c>
      <c r="L1010" s="6" t="n">
        <v>-0</v>
      </c>
      <c r="M1010" s="6" t="s">
        <f>=I1010+J1010+K1010+L1010</f>
      </c>
      <c r="N1010" s="16"/>
    </row>
    <row collapsed="false" customFormat="false" customHeight="false" hidden="false" ht="12.1" outlineLevel="0" r="1011">
      <c r="A1011" s="25" t="n">
        <v>45446.518923611</v>
      </c>
      <c r="B1011" s="26" t="s">
        <v>41</v>
      </c>
      <c r="C1011" s="26" t="s">
        <v>253</v>
      </c>
      <c r="D1011" s="26" t="s">
        <v>121</v>
      </c>
      <c r="E1011" s="26" t="s">
        <v>42</v>
      </c>
      <c r="F1011" s="26" t="s">
        <v>19</v>
      </c>
      <c r="G1011" s="27" t="n">
        <v>-45000</v>
      </c>
      <c r="H1011" s="28" t="n">
        <v>1.4091777777778</v>
      </c>
      <c r="I1011" s="28" t="n">
        <v>63413</v>
      </c>
      <c r="J1011" s="28" t="n">
        <v>0</v>
      </c>
      <c r="K1011" s="28" t="n">
        <v>-0</v>
      </c>
      <c r="L1011" s="28" t="n">
        <v>-0</v>
      </c>
      <c r="M1011" s="6" t="s">
        <f>=I1011+J1011+K1011+L1011</f>
      </c>
      <c r="N1011" s="26"/>
    </row>
    <row collapsed="false" customFormat="false" customHeight="false" hidden="false" ht="12.1" outlineLevel="0" r="1012">
      <c r="A1012" s="20" t="n">
        <v>45446.519212963</v>
      </c>
      <c r="B1012" s="16" t="s">
        <v>133</v>
      </c>
      <c r="C1012" s="16" t="s">
        <v>208</v>
      </c>
      <c r="D1012" s="16" t="s">
        <v>120</v>
      </c>
      <c r="E1012" s="16" t="s">
        <v>17</v>
      </c>
      <c r="F1012" s="16" t="s">
        <v>19</v>
      </c>
      <c r="G1012" s="7" t="n">
        <v>43</v>
      </c>
      <c r="H1012" s="6" t="n">
        <v>550.63604651163</v>
      </c>
      <c r="I1012" s="6" t="n">
        <v>-23677.35</v>
      </c>
      <c r="J1012" s="6" t="n">
        <v>-0</v>
      </c>
      <c r="K1012" s="6" t="n">
        <v>-11.83</v>
      </c>
      <c r="L1012" s="6" t="n">
        <v>-0</v>
      </c>
      <c r="M1012" s="6" t="s">
        <f>=I1012+J1012+K1012+L1012</f>
      </c>
      <c r="N1012" s="16"/>
    </row>
    <row collapsed="false" customFormat="false" customHeight="false" hidden="false" ht="12.1" outlineLevel="0" r="1013">
      <c r="A1013" s="20" t="n">
        <v>45446.569756944</v>
      </c>
      <c r="B1013" s="16" t="s">
        <v>33</v>
      </c>
      <c r="C1013" s="16" t="s">
        <v>203</v>
      </c>
      <c r="D1013" s="16" t="s">
        <v>120</v>
      </c>
      <c r="E1013" s="16" t="s">
        <v>17</v>
      </c>
      <c r="F1013" s="16" t="s">
        <v>19</v>
      </c>
      <c r="G1013" s="7" t="n">
        <v>2</v>
      </c>
      <c r="H1013" s="6" t="n">
        <v>5657</v>
      </c>
      <c r="I1013" s="6" t="n">
        <v>-11314</v>
      </c>
      <c r="J1013" s="6" t="n">
        <v>-0</v>
      </c>
      <c r="K1013" s="6" t="n">
        <v>-5.66</v>
      </c>
      <c r="L1013" s="6" t="n">
        <v>-0</v>
      </c>
      <c r="M1013" s="6" t="s">
        <f>=I1013+J1013+K1013+L1013</f>
      </c>
      <c r="N1013" s="16"/>
    </row>
    <row collapsed="false" customFormat="false" customHeight="false" hidden="false" ht="12.1" outlineLevel="0" r="1014">
      <c r="A1014" s="20" t="n">
        <v>45446.575856481</v>
      </c>
      <c r="B1014" s="16" t="s">
        <v>16</v>
      </c>
      <c r="C1014" s="16" t="s">
        <v>219</v>
      </c>
      <c r="D1014" s="16" t="s">
        <v>120</v>
      </c>
      <c r="E1014" s="16" t="s">
        <v>17</v>
      </c>
      <c r="F1014" s="16" t="s">
        <v>19</v>
      </c>
      <c r="G1014" s="7" t="n">
        <v>15</v>
      </c>
      <c r="H1014" s="6" t="n">
        <v>650.05</v>
      </c>
      <c r="I1014" s="6" t="n">
        <v>-9750.75</v>
      </c>
      <c r="J1014" s="6" t="n">
        <v>-0</v>
      </c>
      <c r="K1014" s="6" t="n">
        <v>-4.88</v>
      </c>
      <c r="L1014" s="6" t="n">
        <v>-0</v>
      </c>
      <c r="M1014" s="6" t="s">
        <f>=I1014+J1014+K1014+L1014</f>
      </c>
      <c r="N1014" s="16"/>
    </row>
    <row collapsed="false" customFormat="false" customHeight="false" hidden="false" ht="12.1" outlineLevel="0" r="1015">
      <c r="A1015" s="20" t="n">
        <v>45446.6053125</v>
      </c>
      <c r="B1015" s="16" t="s">
        <v>21</v>
      </c>
      <c r="C1015" s="16" t="s">
        <v>198</v>
      </c>
      <c r="D1015" s="16" t="s">
        <v>120</v>
      </c>
      <c r="E1015" s="16" t="s">
        <v>17</v>
      </c>
      <c r="F1015" s="16" t="s">
        <v>19</v>
      </c>
      <c r="G1015" s="7" t="n">
        <v>4</v>
      </c>
      <c r="H1015" s="6" t="n">
        <v>7204.25</v>
      </c>
      <c r="I1015" s="6" t="n">
        <v>-28817</v>
      </c>
      <c r="J1015" s="6" t="n">
        <v>-0</v>
      </c>
      <c r="K1015" s="6" t="n">
        <v>-14.41</v>
      </c>
      <c r="L1015" s="6" t="n">
        <v>-0</v>
      </c>
      <c r="M1015" s="6" t="s">
        <f>=I1015+J1015+K1015+L1015</f>
      </c>
      <c r="N1015" s="16"/>
    </row>
    <row collapsed="false" customFormat="false" customHeight="false" hidden="false" ht="12.1" outlineLevel="0" r="1016">
      <c r="A1016" s="25" t="n">
        <v>45446.618425926</v>
      </c>
      <c r="B1016" s="26" t="s">
        <v>33</v>
      </c>
      <c r="C1016" s="26" t="s">
        <v>203</v>
      </c>
      <c r="D1016" s="26" t="s">
        <v>121</v>
      </c>
      <c r="E1016" s="26" t="s">
        <v>17</v>
      </c>
      <c r="F1016" s="26" t="s">
        <v>19</v>
      </c>
      <c r="G1016" s="27" t="n">
        <v>-2</v>
      </c>
      <c r="H1016" s="28" t="n">
        <v>5738</v>
      </c>
      <c r="I1016" s="28" t="n">
        <v>11476</v>
      </c>
      <c r="J1016" s="28" t="n">
        <v>0</v>
      </c>
      <c r="K1016" s="28" t="n">
        <v>-5.74</v>
      </c>
      <c r="L1016" s="28" t="n">
        <v>-0</v>
      </c>
      <c r="M1016" s="6" t="s">
        <f>=I1016+J1016+K1016+L1016</f>
      </c>
      <c r="N1016" s="26"/>
    </row>
    <row collapsed="false" customFormat="false" customHeight="false" hidden="false" ht="12.1" outlineLevel="0" r="1017">
      <c r="A1017" s="20" t="n">
        <v>45447.694560185</v>
      </c>
      <c r="B1017" s="16" t="s">
        <v>128</v>
      </c>
      <c r="C1017" s="16" t="s">
        <v>202</v>
      </c>
      <c r="D1017" s="16" t="s">
        <v>120</v>
      </c>
      <c r="E1017" s="16" t="s">
        <v>17</v>
      </c>
      <c r="F1017" s="16" t="s">
        <v>19</v>
      </c>
      <c r="G1017" s="7" t="n">
        <v>4</v>
      </c>
      <c r="H1017" s="6" t="n">
        <v>1062.2</v>
      </c>
      <c r="I1017" s="6" t="n">
        <v>-4248.8</v>
      </c>
      <c r="J1017" s="6" t="n">
        <v>-0</v>
      </c>
      <c r="K1017" s="6" t="n">
        <v>-2.12</v>
      </c>
      <c r="L1017" s="6" t="n">
        <v>-0</v>
      </c>
      <c r="M1017" s="6" t="s">
        <f>=I1017+J1017+K1017+L1017</f>
      </c>
      <c r="N1017" s="16"/>
    </row>
    <row collapsed="false" customFormat="false" customHeight="false" hidden="false" ht="12.1" outlineLevel="0" r="1018">
      <c r="A1018" s="20" t="n">
        <v>45453.848229167</v>
      </c>
      <c r="B1018" s="16" t="s">
        <v>24</v>
      </c>
      <c r="C1018" s="16" t="s">
        <v>197</v>
      </c>
      <c r="D1018" s="16" t="s">
        <v>120</v>
      </c>
      <c r="E1018" s="16" t="s">
        <v>17</v>
      </c>
      <c r="F1018" s="16" t="s">
        <v>19</v>
      </c>
      <c r="G1018" s="7" t="n">
        <v>20</v>
      </c>
      <c r="H1018" s="6" t="n">
        <v>188.64</v>
      </c>
      <c r="I1018" s="6" t="n">
        <v>-3772.8</v>
      </c>
      <c r="J1018" s="6" t="n">
        <v>-0</v>
      </c>
      <c r="K1018" s="6" t="n">
        <v>-1.89</v>
      </c>
      <c r="L1018" s="6" t="n">
        <v>-0</v>
      </c>
      <c r="M1018" s="6" t="s">
        <f>=I1018+J1018+K1018+L1018</f>
      </c>
      <c r="N1018" s="16"/>
    </row>
    <row collapsed="false" customFormat="false" customHeight="false" hidden="false" ht="12.1" outlineLevel="0" r="1019">
      <c r="A1019" s="25" t="n">
        <v>45454.544479167</v>
      </c>
      <c r="B1019" s="26" t="s">
        <v>16</v>
      </c>
      <c r="C1019" s="26" t="s">
        <v>219</v>
      </c>
      <c r="D1019" s="26" t="s">
        <v>121</v>
      </c>
      <c r="E1019" s="26" t="s">
        <v>17</v>
      </c>
      <c r="F1019" s="26" t="s">
        <v>19</v>
      </c>
      <c r="G1019" s="27" t="n">
        <v>-35</v>
      </c>
      <c r="H1019" s="28" t="n">
        <v>724.65</v>
      </c>
      <c r="I1019" s="28" t="n">
        <v>25362.75</v>
      </c>
      <c r="J1019" s="28" t="n">
        <v>0</v>
      </c>
      <c r="K1019" s="28" t="n">
        <v>-12.68</v>
      </c>
      <c r="L1019" s="28" t="n">
        <v>-0</v>
      </c>
      <c r="M1019" s="6" t="s">
        <f>=I1019+J1019+K1019+L1019</f>
      </c>
      <c r="N1019" s="26"/>
    </row>
    <row collapsed="false" customFormat="false" customHeight="false" hidden="false" ht="12.1" outlineLevel="0" r="1020">
      <c r="A1020" s="20" t="n">
        <v>45454.547175926</v>
      </c>
      <c r="B1020" s="16" t="s">
        <v>24</v>
      </c>
      <c r="C1020" s="16" t="s">
        <v>197</v>
      </c>
      <c r="D1020" s="16" t="s">
        <v>120</v>
      </c>
      <c r="E1020" s="16" t="s">
        <v>17</v>
      </c>
      <c r="F1020" s="16" t="s">
        <v>19</v>
      </c>
      <c r="G1020" s="7" t="n">
        <v>20</v>
      </c>
      <c r="H1020" s="6" t="n">
        <v>186.9</v>
      </c>
      <c r="I1020" s="6" t="n">
        <v>-3738</v>
      </c>
      <c r="J1020" s="6" t="n">
        <v>-0</v>
      </c>
      <c r="K1020" s="6" t="n">
        <v>-1.87</v>
      </c>
      <c r="L1020" s="6" t="n">
        <v>-0</v>
      </c>
      <c r="M1020" s="6" t="s">
        <f>=I1020+J1020+K1020+L1020</f>
      </c>
      <c r="N1020" s="16"/>
    </row>
    <row collapsed="false" customFormat="false" customHeight="false" hidden="false" ht="12.1" outlineLevel="0" r="1021">
      <c r="A1021" s="20" t="n">
        <v>45454.568506944</v>
      </c>
      <c r="B1021" s="16" t="s">
        <v>21</v>
      </c>
      <c r="C1021" s="16" t="s">
        <v>198</v>
      </c>
      <c r="D1021" s="16" t="s">
        <v>120</v>
      </c>
      <c r="E1021" s="16" t="s">
        <v>17</v>
      </c>
      <c r="F1021" s="16" t="s">
        <v>19</v>
      </c>
      <c r="G1021" s="7" t="n">
        <v>2</v>
      </c>
      <c r="H1021" s="6" t="n">
        <v>7241</v>
      </c>
      <c r="I1021" s="6" t="n">
        <v>-14482</v>
      </c>
      <c r="J1021" s="6" t="n">
        <v>-0</v>
      </c>
      <c r="K1021" s="6" t="n">
        <v>-7.24</v>
      </c>
      <c r="L1021" s="6" t="n">
        <v>-0</v>
      </c>
      <c r="M1021" s="6" t="s">
        <f>=I1021+J1021+K1021+L1021</f>
      </c>
      <c r="N1021" s="16"/>
    </row>
    <row collapsed="false" customFormat="false" customHeight="false" hidden="false" ht="12.1" outlineLevel="0" r="1022">
      <c r="A1022" s="20" t="n">
        <v>45460.830347222</v>
      </c>
      <c r="B1022" s="16" t="s">
        <v>41</v>
      </c>
      <c r="C1022" s="16" t="s">
        <v>253</v>
      </c>
      <c r="D1022" s="16" t="s">
        <v>120</v>
      </c>
      <c r="E1022" s="16" t="s">
        <v>42</v>
      </c>
      <c r="F1022" s="16" t="s">
        <v>19</v>
      </c>
      <c r="G1022" s="7" t="n">
        <v>7500</v>
      </c>
      <c r="H1022" s="6" t="n">
        <v>1.4178</v>
      </c>
      <c r="I1022" s="6" t="n">
        <v>-10633.5</v>
      </c>
      <c r="J1022" s="6" t="n">
        <v>-0</v>
      </c>
      <c r="K1022" s="6" t="n">
        <v>-0</v>
      </c>
      <c r="L1022" s="6" t="n">
        <v>-0</v>
      </c>
      <c r="M1022" s="6" t="s">
        <f>=I1022+J1022+K1022+L1022</f>
      </c>
      <c r="N1022" s="16"/>
    </row>
    <row collapsed="false" customFormat="false" customHeight="false" hidden="false" ht="12.1" outlineLevel="0" r="1023">
      <c r="A1023" s="25" t="n">
        <v>45461.662025463</v>
      </c>
      <c r="B1023" s="26" t="s">
        <v>41</v>
      </c>
      <c r="C1023" s="26" t="s">
        <v>253</v>
      </c>
      <c r="D1023" s="26" t="s">
        <v>121</v>
      </c>
      <c r="E1023" s="26" t="s">
        <v>42</v>
      </c>
      <c r="F1023" s="26" t="s">
        <v>19</v>
      </c>
      <c r="G1023" s="27" t="n">
        <v>-23500</v>
      </c>
      <c r="H1023" s="28" t="n">
        <v>1.4184</v>
      </c>
      <c r="I1023" s="28" t="n">
        <v>33332.4</v>
      </c>
      <c r="J1023" s="28" t="n">
        <v>0</v>
      </c>
      <c r="K1023" s="28" t="n">
        <v>-0</v>
      </c>
      <c r="L1023" s="28" t="n">
        <v>-0</v>
      </c>
      <c r="M1023" s="6" t="s">
        <f>=I1023+J1023+K1023+L1023</f>
      </c>
      <c r="N1023" s="26"/>
    </row>
    <row collapsed="false" customFormat="false" customHeight="false" hidden="false" ht="12.1" outlineLevel="0" r="1024">
      <c r="A1024" s="20" t="n">
        <v>45461.667928241</v>
      </c>
      <c r="B1024" s="16" t="s">
        <v>16</v>
      </c>
      <c r="C1024" s="16" t="s">
        <v>219</v>
      </c>
      <c r="D1024" s="16" t="s">
        <v>120</v>
      </c>
      <c r="E1024" s="16" t="s">
        <v>17</v>
      </c>
      <c r="F1024" s="16" t="s">
        <v>19</v>
      </c>
      <c r="G1024" s="7" t="n">
        <v>30</v>
      </c>
      <c r="H1024" s="6" t="n">
        <v>709.775</v>
      </c>
      <c r="I1024" s="6" t="n">
        <v>-21293.25</v>
      </c>
      <c r="J1024" s="6" t="n">
        <v>-0</v>
      </c>
      <c r="K1024" s="6" t="n">
        <v>-10.64</v>
      </c>
      <c r="L1024" s="6" t="n">
        <v>-0</v>
      </c>
      <c r="M1024" s="6" t="s">
        <f>=I1024+J1024+K1024+L1024</f>
      </c>
      <c r="N1024" s="16"/>
    </row>
    <row collapsed="false" customFormat="false" customHeight="false" hidden="false" ht="12.1" outlineLevel="0" r="1025">
      <c r="A1025" s="20" t="n">
        <v>45461.761990741</v>
      </c>
      <c r="B1025" s="16" t="s">
        <v>124</v>
      </c>
      <c r="C1025" s="16" t="s">
        <v>195</v>
      </c>
      <c r="D1025" s="16" t="s">
        <v>120</v>
      </c>
      <c r="E1025" s="16" t="s">
        <v>17</v>
      </c>
      <c r="F1025" s="16" t="s">
        <v>19</v>
      </c>
      <c r="G1025" s="7" t="n">
        <v>20</v>
      </c>
      <c r="H1025" s="6" t="n">
        <v>315.08</v>
      </c>
      <c r="I1025" s="6" t="n">
        <v>-6301.6</v>
      </c>
      <c r="J1025" s="6" t="n">
        <v>-0</v>
      </c>
      <c r="K1025" s="6" t="n">
        <v>-3.16</v>
      </c>
      <c r="L1025" s="6" t="n">
        <v>-0</v>
      </c>
      <c r="M1025" s="6" t="s">
        <f>=I1025+J1025+K1025+L1025</f>
      </c>
      <c r="N1025" s="16"/>
    </row>
    <row collapsed="false" customFormat="false" customHeight="false" hidden="false" ht="12.1" outlineLevel="0" r="1026">
      <c r="A1026" s="20" t="n">
        <v>45462.625393519</v>
      </c>
      <c r="B1026" s="16" t="s">
        <v>133</v>
      </c>
      <c r="C1026" s="16" t="s">
        <v>208</v>
      </c>
      <c r="D1026" s="16" t="s">
        <v>120</v>
      </c>
      <c r="E1026" s="16" t="s">
        <v>17</v>
      </c>
      <c r="F1026" s="16" t="s">
        <v>19</v>
      </c>
      <c r="G1026" s="7" t="n">
        <v>12</v>
      </c>
      <c r="H1026" s="6" t="n">
        <v>544.9</v>
      </c>
      <c r="I1026" s="6" t="n">
        <v>-6538.8</v>
      </c>
      <c r="J1026" s="6" t="n">
        <v>-0</v>
      </c>
      <c r="K1026" s="6" t="n">
        <v>-3.27</v>
      </c>
      <c r="L1026" s="6" t="n">
        <v>-0</v>
      </c>
      <c r="M1026" s="6" t="s">
        <f>=I1026+J1026+K1026+L1026</f>
      </c>
      <c r="N1026" s="16"/>
    </row>
    <row collapsed="false" customFormat="false" customHeight="false" hidden="false" ht="12.1" outlineLevel="0" r="1027">
      <c r="A1027" s="25" t="n">
        <v>45462.625474537</v>
      </c>
      <c r="B1027" s="26" t="s">
        <v>41</v>
      </c>
      <c r="C1027" s="26" t="s">
        <v>253</v>
      </c>
      <c r="D1027" s="26" t="s">
        <v>121</v>
      </c>
      <c r="E1027" s="26" t="s">
        <v>42</v>
      </c>
      <c r="F1027" s="26" t="s">
        <v>19</v>
      </c>
      <c r="G1027" s="27" t="n">
        <v>-7000</v>
      </c>
      <c r="H1027" s="28" t="n">
        <v>1.4189</v>
      </c>
      <c r="I1027" s="28" t="n">
        <v>9932.3</v>
      </c>
      <c r="J1027" s="28" t="n">
        <v>0</v>
      </c>
      <c r="K1027" s="28" t="n">
        <v>-0</v>
      </c>
      <c r="L1027" s="28" t="n">
        <v>-0</v>
      </c>
      <c r="M1027" s="6" t="s">
        <f>=I1027+J1027+K1027+L1027</f>
      </c>
      <c r="N1027" s="26"/>
    </row>
    <row collapsed="false" customFormat="false" customHeight="false" hidden="false" ht="12.1" outlineLevel="0" r="1028">
      <c r="A1028" s="20" t="n">
        <v>45462.626527778</v>
      </c>
      <c r="B1028" s="16" t="s">
        <v>24</v>
      </c>
      <c r="C1028" s="16" t="s">
        <v>197</v>
      </c>
      <c r="D1028" s="16" t="s">
        <v>120</v>
      </c>
      <c r="E1028" s="16" t="s">
        <v>17</v>
      </c>
      <c r="F1028" s="16" t="s">
        <v>19</v>
      </c>
      <c r="G1028" s="7" t="n">
        <v>40</v>
      </c>
      <c r="H1028" s="6" t="n">
        <v>176.33</v>
      </c>
      <c r="I1028" s="6" t="n">
        <v>-7053.2</v>
      </c>
      <c r="J1028" s="6" t="n">
        <v>-0</v>
      </c>
      <c r="K1028" s="6" t="n">
        <v>-3.53</v>
      </c>
      <c r="L1028" s="6" t="n">
        <v>-0</v>
      </c>
      <c r="M1028" s="6" t="s">
        <f>=I1028+J1028+K1028+L1028</f>
      </c>
      <c r="N1028" s="16"/>
    </row>
    <row collapsed="false" customFormat="false" customHeight="false" hidden="false" ht="12.1" outlineLevel="0" r="1029">
      <c r="A1029" s="25" t="n">
        <v>45463.625532407</v>
      </c>
      <c r="B1029" s="26" t="s">
        <v>41</v>
      </c>
      <c r="C1029" s="26" t="s">
        <v>253</v>
      </c>
      <c r="D1029" s="26" t="s">
        <v>121</v>
      </c>
      <c r="E1029" s="26" t="s">
        <v>42</v>
      </c>
      <c r="F1029" s="26" t="s">
        <v>19</v>
      </c>
      <c r="G1029" s="27" t="n">
        <v>-20000</v>
      </c>
      <c r="H1029" s="28" t="n">
        <v>1.4193</v>
      </c>
      <c r="I1029" s="28" t="n">
        <v>28386</v>
      </c>
      <c r="J1029" s="28" t="n">
        <v>0</v>
      </c>
      <c r="K1029" s="28" t="n">
        <v>-0</v>
      </c>
      <c r="L1029" s="28" t="n">
        <v>-0</v>
      </c>
      <c r="M1029" s="6" t="s">
        <f>=I1029+J1029+K1029+L1029</f>
      </c>
      <c r="N1029" s="26"/>
    </row>
    <row collapsed="false" customFormat="false" customHeight="false" hidden="false" ht="12.1" outlineLevel="0" r="1030">
      <c r="A1030" s="20" t="n">
        <v>45463.811655093</v>
      </c>
      <c r="B1030" s="16" t="s">
        <v>41</v>
      </c>
      <c r="C1030" s="16" t="s">
        <v>253</v>
      </c>
      <c r="D1030" s="16" t="s">
        <v>120</v>
      </c>
      <c r="E1030" s="16" t="s">
        <v>42</v>
      </c>
      <c r="F1030" s="16" t="s">
        <v>19</v>
      </c>
      <c r="G1030" s="7" t="n">
        <v>21400</v>
      </c>
      <c r="H1030" s="6" t="n">
        <v>1.4194</v>
      </c>
      <c r="I1030" s="6" t="n">
        <v>-30375.16</v>
      </c>
      <c r="J1030" s="6" t="n">
        <v>-0</v>
      </c>
      <c r="K1030" s="6" t="n">
        <v>-0</v>
      </c>
      <c r="L1030" s="6" t="n">
        <v>-0</v>
      </c>
      <c r="M1030" s="6" t="s">
        <f>=I1030+J1030+K1030+L1030</f>
      </c>
      <c r="N1030" s="16"/>
    </row>
    <row collapsed="false" customFormat="false" customHeight="false" hidden="false" ht="12.1" outlineLevel="0" r="1031">
      <c r="A1031" s="25" t="n">
        <v>45464.720104167</v>
      </c>
      <c r="B1031" s="26" t="s">
        <v>41</v>
      </c>
      <c r="C1031" s="26" t="s">
        <v>253</v>
      </c>
      <c r="D1031" s="26" t="s">
        <v>121</v>
      </c>
      <c r="E1031" s="26" t="s">
        <v>42</v>
      </c>
      <c r="F1031" s="26" t="s">
        <v>19</v>
      </c>
      <c r="G1031" s="27" t="n">
        <v>-7000</v>
      </c>
      <c r="H1031" s="28" t="n">
        <v>1.4212</v>
      </c>
      <c r="I1031" s="28" t="n">
        <v>9948.4</v>
      </c>
      <c r="J1031" s="28" t="n">
        <v>0</v>
      </c>
      <c r="K1031" s="28" t="n">
        <v>-0</v>
      </c>
      <c r="L1031" s="28" t="n">
        <v>-0</v>
      </c>
      <c r="M1031" s="6" t="s">
        <f>=I1031+J1031+K1031+L1031</f>
      </c>
      <c r="N1031" s="26"/>
    </row>
    <row collapsed="false" customFormat="false" customHeight="false" hidden="false" ht="12.1" outlineLevel="0" r="1032">
      <c r="A1032" s="20" t="n">
        <v>45464.760671296</v>
      </c>
      <c r="B1032" s="16" t="s">
        <v>178</v>
      </c>
      <c r="C1032" s="16" t="s">
        <v>257</v>
      </c>
      <c r="D1032" s="16" t="s">
        <v>120</v>
      </c>
      <c r="E1032" s="16" t="s">
        <v>17</v>
      </c>
      <c r="F1032" s="16" t="s">
        <v>19</v>
      </c>
      <c r="G1032" s="7" t="n">
        <v>6</v>
      </c>
      <c r="H1032" s="6" t="n">
        <v>1553.5</v>
      </c>
      <c r="I1032" s="6" t="n">
        <v>-9321</v>
      </c>
      <c r="J1032" s="6" t="n">
        <v>-0</v>
      </c>
      <c r="K1032" s="6" t="n">
        <v>-4.66</v>
      </c>
      <c r="L1032" s="6" t="n">
        <v>-0</v>
      </c>
      <c r="M1032" s="6" t="s">
        <f>=I1032+J1032+K1032+L1032</f>
      </c>
      <c r="N1032" s="16"/>
    </row>
    <row collapsed="false" customFormat="false" customHeight="false" hidden="false" ht="12.1" outlineLevel="0" r="1033">
      <c r="A1033" s="25" t="n">
        <v>45471.589108796</v>
      </c>
      <c r="B1033" s="26" t="s">
        <v>41</v>
      </c>
      <c r="C1033" s="26" t="s">
        <v>253</v>
      </c>
      <c r="D1033" s="26" t="s">
        <v>121</v>
      </c>
      <c r="E1033" s="26" t="s">
        <v>42</v>
      </c>
      <c r="F1033" s="26" t="s">
        <v>19</v>
      </c>
      <c r="G1033" s="27" t="n">
        <v>-7000</v>
      </c>
      <c r="H1033" s="28" t="n">
        <v>1.4253</v>
      </c>
      <c r="I1033" s="28" t="n">
        <v>9977.1</v>
      </c>
      <c r="J1033" s="28" t="n">
        <v>0</v>
      </c>
      <c r="K1033" s="28" t="n">
        <v>-0</v>
      </c>
      <c r="L1033" s="28" t="n">
        <v>-0</v>
      </c>
      <c r="M1033" s="6" t="s">
        <f>=I1033+J1033+K1033+L1033</f>
      </c>
      <c r="N1033" s="26"/>
    </row>
    <row collapsed="false" customFormat="false" customHeight="false" hidden="false" ht="12.1" outlineLevel="0" r="1034">
      <c r="A1034" s="20" t="n">
        <v>45471.592789352</v>
      </c>
      <c r="B1034" s="16" t="s">
        <v>16</v>
      </c>
      <c r="C1034" s="16" t="s">
        <v>219</v>
      </c>
      <c r="D1034" s="16" t="s">
        <v>120</v>
      </c>
      <c r="E1034" s="16" t="s">
        <v>17</v>
      </c>
      <c r="F1034" s="16" t="s">
        <v>19</v>
      </c>
      <c r="G1034" s="7" t="n">
        <v>15</v>
      </c>
      <c r="H1034" s="6" t="n">
        <v>691.8</v>
      </c>
      <c r="I1034" s="6" t="n">
        <v>-10377</v>
      </c>
      <c r="J1034" s="6" t="n">
        <v>-0</v>
      </c>
      <c r="K1034" s="6" t="n">
        <v>-5.19</v>
      </c>
      <c r="L1034" s="6" t="n">
        <v>-0</v>
      </c>
      <c r="M1034" s="6" t="s">
        <f>=I1034+J1034+K1034+L1034</f>
      </c>
      <c r="N1034" s="16"/>
    </row>
    <row collapsed="false" customFormat="false" customHeight="false" hidden="false" ht="12.1" outlineLevel="0" r="1035">
      <c r="A1035" s="25" t="n">
        <v>45474.730590278</v>
      </c>
      <c r="B1035" s="26" t="s">
        <v>41</v>
      </c>
      <c r="C1035" s="26" t="s">
        <v>253</v>
      </c>
      <c r="D1035" s="26" t="s">
        <v>121</v>
      </c>
      <c r="E1035" s="26" t="s">
        <v>42</v>
      </c>
      <c r="F1035" s="26" t="s">
        <v>19</v>
      </c>
      <c r="G1035" s="27" t="n">
        <v>-8000</v>
      </c>
      <c r="H1035" s="28" t="n">
        <v>1.4259</v>
      </c>
      <c r="I1035" s="28" t="n">
        <v>11407.2</v>
      </c>
      <c r="J1035" s="28" t="n">
        <v>0</v>
      </c>
      <c r="K1035" s="28" t="n">
        <v>-0</v>
      </c>
      <c r="L1035" s="28" t="n">
        <v>-0</v>
      </c>
      <c r="M1035" s="6" t="s">
        <f>=I1035+J1035+K1035+L1035</f>
      </c>
      <c r="N1035" s="26"/>
    </row>
    <row collapsed="false" customFormat="false" customHeight="false" hidden="false" ht="12.1" outlineLevel="0" r="1036">
      <c r="A1036" s="20" t="n">
        <v>45474.750243056</v>
      </c>
      <c r="B1036" s="16" t="s">
        <v>33</v>
      </c>
      <c r="C1036" s="16" t="s">
        <v>203</v>
      </c>
      <c r="D1036" s="16" t="s">
        <v>120</v>
      </c>
      <c r="E1036" s="16" t="s">
        <v>17</v>
      </c>
      <c r="F1036" s="16" t="s">
        <v>19</v>
      </c>
      <c r="G1036" s="7" t="n">
        <v>2</v>
      </c>
      <c r="H1036" s="6" t="n">
        <v>5835</v>
      </c>
      <c r="I1036" s="6" t="n">
        <v>-11670</v>
      </c>
      <c r="J1036" s="6" t="n">
        <v>-0</v>
      </c>
      <c r="K1036" s="6" t="n">
        <v>-5.84</v>
      </c>
      <c r="L1036" s="6" t="n">
        <v>-0</v>
      </c>
      <c r="M1036" s="6" t="s">
        <f>=I1036+J1036+K1036+L1036</f>
      </c>
      <c r="N1036" s="16"/>
    </row>
    <row collapsed="false" customFormat="false" customHeight="false" hidden="false" ht="12.1" outlineLevel="0" r="1037">
      <c r="A1037" s="25" t="n">
        <v>45477.723935185</v>
      </c>
      <c r="B1037" s="26" t="s">
        <v>41</v>
      </c>
      <c r="C1037" s="26" t="s">
        <v>253</v>
      </c>
      <c r="D1037" s="26" t="s">
        <v>121</v>
      </c>
      <c r="E1037" s="26" t="s">
        <v>42</v>
      </c>
      <c r="F1037" s="26" t="s">
        <v>19</v>
      </c>
      <c r="G1037" s="27" t="n">
        <v>-10000</v>
      </c>
      <c r="H1037" s="28" t="n">
        <v>1.4279</v>
      </c>
      <c r="I1037" s="28" t="n">
        <v>14279</v>
      </c>
      <c r="J1037" s="28" t="n">
        <v>0</v>
      </c>
      <c r="K1037" s="28" t="n">
        <v>-0</v>
      </c>
      <c r="L1037" s="28" t="n">
        <v>-0</v>
      </c>
      <c r="M1037" s="6" t="s">
        <f>=I1037+J1037+K1037+L1037</f>
      </c>
      <c r="N1037" s="26"/>
    </row>
    <row collapsed="false" customFormat="false" customHeight="false" hidden="false" ht="12.1" outlineLevel="0" r="1038">
      <c r="A1038" s="20" t="n">
        <v>45482.552071759</v>
      </c>
      <c r="B1038" s="16" t="s">
        <v>178</v>
      </c>
      <c r="C1038" s="16" t="s">
        <v>257</v>
      </c>
      <c r="D1038" s="16" t="s">
        <v>120</v>
      </c>
      <c r="E1038" s="16" t="s">
        <v>17</v>
      </c>
      <c r="F1038" s="16" t="s">
        <v>19</v>
      </c>
      <c r="G1038" s="7" t="n">
        <v>10</v>
      </c>
      <c r="H1038" s="6" t="n">
        <v>1525.3</v>
      </c>
      <c r="I1038" s="6" t="n">
        <v>-15253</v>
      </c>
      <c r="J1038" s="6" t="n">
        <v>-0</v>
      </c>
      <c r="K1038" s="6" t="n">
        <v>-7.62</v>
      </c>
      <c r="L1038" s="6" t="n">
        <v>-0</v>
      </c>
      <c r="M1038" s="6" t="s">
        <f>=I1038+J1038+K1038+L1038</f>
      </c>
      <c r="N1038" s="16"/>
    </row>
    <row collapsed="false" customFormat="false" customHeight="false" hidden="false" ht="12.1" outlineLevel="0" r="1039">
      <c r="A1039" s="20" t="n">
        <v>45482.55349537</v>
      </c>
      <c r="B1039" s="16" t="s">
        <v>24</v>
      </c>
      <c r="C1039" s="16" t="s">
        <v>197</v>
      </c>
      <c r="D1039" s="16" t="s">
        <v>120</v>
      </c>
      <c r="E1039" s="16" t="s">
        <v>17</v>
      </c>
      <c r="F1039" s="16" t="s">
        <v>19</v>
      </c>
      <c r="G1039" s="7" t="n">
        <v>40</v>
      </c>
      <c r="H1039" s="6" t="n">
        <v>170.34</v>
      </c>
      <c r="I1039" s="6" t="n">
        <v>-6813.6</v>
      </c>
      <c r="J1039" s="6" t="n">
        <v>-0</v>
      </c>
      <c r="K1039" s="6" t="n">
        <v>-3.41</v>
      </c>
      <c r="L1039" s="6" t="n">
        <v>-0</v>
      </c>
      <c r="M1039" s="6" t="s">
        <f>=I1039+J1039+K1039+L1039</f>
      </c>
      <c r="N1039" s="16"/>
    </row>
    <row collapsed="false" customFormat="false" customHeight="false" hidden="false" ht="12.1" outlineLevel="0" r="1040">
      <c r="A1040" s="20" t="n">
        <v>45482.633761574</v>
      </c>
      <c r="B1040" s="16" t="s">
        <v>16</v>
      </c>
      <c r="C1040" s="16" t="s">
        <v>219</v>
      </c>
      <c r="D1040" s="16" t="s">
        <v>120</v>
      </c>
      <c r="E1040" s="16" t="s">
        <v>17</v>
      </c>
      <c r="F1040" s="16" t="s">
        <v>19</v>
      </c>
      <c r="G1040" s="7" t="n">
        <v>2</v>
      </c>
      <c r="H1040" s="6" t="n">
        <v>661</v>
      </c>
      <c r="I1040" s="6" t="n">
        <v>-1322</v>
      </c>
      <c r="J1040" s="6" t="n">
        <v>-0</v>
      </c>
      <c r="K1040" s="6" t="n">
        <v>-0.66</v>
      </c>
      <c r="L1040" s="6" t="n">
        <v>-0</v>
      </c>
      <c r="M1040" s="6" t="s">
        <f>=I1040+J1040+K1040+L1040</f>
      </c>
      <c r="N1040" s="16"/>
    </row>
    <row collapsed="false" customFormat="false" customHeight="false" hidden="false" ht="12.1" outlineLevel="0" r="1041">
      <c r="A1041" s="25" t="n">
        <v>45482.709201389</v>
      </c>
      <c r="B1041" s="26" t="s">
        <v>41</v>
      </c>
      <c r="C1041" s="26" t="s">
        <v>253</v>
      </c>
      <c r="D1041" s="26" t="s">
        <v>121</v>
      </c>
      <c r="E1041" s="26" t="s">
        <v>42</v>
      </c>
      <c r="F1041" s="26" t="s">
        <v>19</v>
      </c>
      <c r="G1041" s="27" t="n">
        <v>-7000</v>
      </c>
      <c r="H1041" s="28" t="n">
        <v>1.4308</v>
      </c>
      <c r="I1041" s="28" t="n">
        <v>10015.6</v>
      </c>
      <c r="J1041" s="28" t="n">
        <v>0</v>
      </c>
      <c r="K1041" s="28" t="n">
        <v>-0</v>
      </c>
      <c r="L1041" s="28" t="n">
        <v>-0</v>
      </c>
      <c r="M1041" s="6" t="s">
        <f>=I1041+J1041+K1041+L1041</f>
      </c>
      <c r="N1041" s="26"/>
    </row>
    <row collapsed="false" customFormat="false" customHeight="false" hidden="false" ht="12.1" outlineLevel="0" r="1042">
      <c r="A1042" s="25" t="n">
        <v>45483.655243056</v>
      </c>
      <c r="B1042" s="26" t="s">
        <v>41</v>
      </c>
      <c r="C1042" s="26" t="s">
        <v>253</v>
      </c>
      <c r="D1042" s="26" t="s">
        <v>121</v>
      </c>
      <c r="E1042" s="26" t="s">
        <v>42</v>
      </c>
      <c r="F1042" s="26" t="s">
        <v>19</v>
      </c>
      <c r="G1042" s="27" t="n">
        <v>-7000</v>
      </c>
      <c r="H1042" s="28" t="n">
        <v>1.4315</v>
      </c>
      <c r="I1042" s="28" t="n">
        <v>10020.5</v>
      </c>
      <c r="J1042" s="28" t="n">
        <v>0</v>
      </c>
      <c r="K1042" s="28" t="n">
        <v>-0</v>
      </c>
      <c r="L1042" s="28" t="n">
        <v>-0</v>
      </c>
      <c r="M1042" s="6" t="s">
        <f>=I1042+J1042+K1042+L1042</f>
      </c>
      <c r="N1042" s="26"/>
    </row>
    <row collapsed="false" customFormat="false" customHeight="false" hidden="false" ht="12.1" outlineLevel="0" r="1043">
      <c r="A1043" s="20" t="n">
        <v>45483.658831019</v>
      </c>
      <c r="B1043" s="16" t="s">
        <v>128</v>
      </c>
      <c r="C1043" s="16" t="s">
        <v>202</v>
      </c>
      <c r="D1043" s="16" t="s">
        <v>120</v>
      </c>
      <c r="E1043" s="16" t="s">
        <v>17</v>
      </c>
      <c r="F1043" s="16" t="s">
        <v>19</v>
      </c>
      <c r="G1043" s="7" t="n">
        <v>6</v>
      </c>
      <c r="H1043" s="6" t="n">
        <v>1035.6</v>
      </c>
      <c r="I1043" s="6" t="n">
        <v>-6213.6</v>
      </c>
      <c r="J1043" s="6" t="n">
        <v>-0</v>
      </c>
      <c r="K1043" s="6" t="n">
        <v>-3.11</v>
      </c>
      <c r="L1043" s="6" t="n">
        <v>-0</v>
      </c>
      <c r="M1043" s="6" t="s">
        <f>=I1043+J1043+K1043+L1043</f>
      </c>
      <c r="N1043" s="16"/>
    </row>
    <row collapsed="false" customFormat="false" customHeight="false" hidden="false" ht="12.1" outlineLevel="0" r="1044">
      <c r="A1044" s="20" t="n">
        <v>45483.665763889</v>
      </c>
      <c r="B1044" s="16" t="s">
        <v>178</v>
      </c>
      <c r="C1044" s="16" t="s">
        <v>257</v>
      </c>
      <c r="D1044" s="16" t="s">
        <v>120</v>
      </c>
      <c r="E1044" s="16" t="s">
        <v>17</v>
      </c>
      <c r="F1044" s="16" t="s">
        <v>19</v>
      </c>
      <c r="G1044" s="7" t="n">
        <v>3</v>
      </c>
      <c r="H1044" s="6" t="n">
        <v>1450.5</v>
      </c>
      <c r="I1044" s="6" t="n">
        <v>-4351.5</v>
      </c>
      <c r="J1044" s="6" t="n">
        <v>-0</v>
      </c>
      <c r="K1044" s="6" t="n">
        <v>-2.18</v>
      </c>
      <c r="L1044" s="6" t="n">
        <v>-0</v>
      </c>
      <c r="M1044" s="6" t="s">
        <f>=I1044+J1044+K1044+L1044</f>
      </c>
      <c r="N1044" s="16"/>
    </row>
    <row collapsed="false" customFormat="false" customHeight="false" hidden="false" ht="12.1" outlineLevel="0" r="1045">
      <c r="A1045" s="25" t="n">
        <v>45484.561944444</v>
      </c>
      <c r="B1045" s="26" t="s">
        <v>41</v>
      </c>
      <c r="C1045" s="26" t="s">
        <v>253</v>
      </c>
      <c r="D1045" s="26" t="s">
        <v>121</v>
      </c>
      <c r="E1045" s="26" t="s">
        <v>42</v>
      </c>
      <c r="F1045" s="26" t="s">
        <v>19</v>
      </c>
      <c r="G1045" s="27" t="n">
        <v>-14000</v>
      </c>
      <c r="H1045" s="28" t="n">
        <v>1.4321</v>
      </c>
      <c r="I1045" s="28" t="n">
        <v>20049.4</v>
      </c>
      <c r="J1045" s="28" t="n">
        <v>0</v>
      </c>
      <c r="K1045" s="28" t="n">
        <v>-0</v>
      </c>
      <c r="L1045" s="28" t="n">
        <v>-0</v>
      </c>
      <c r="M1045" s="6" t="s">
        <f>=I1045+J1045+K1045+L1045</f>
      </c>
      <c r="N1045" s="26"/>
    </row>
    <row collapsed="false" customFormat="false" customHeight="false" hidden="false" ht="12.1" outlineLevel="0" r="1046">
      <c r="A1046" s="20" t="n">
        <v>45484.569456019</v>
      </c>
      <c r="B1046" s="16" t="s">
        <v>178</v>
      </c>
      <c r="C1046" s="16" t="s">
        <v>257</v>
      </c>
      <c r="D1046" s="16" t="s">
        <v>120</v>
      </c>
      <c r="E1046" s="16" t="s">
        <v>17</v>
      </c>
      <c r="F1046" s="16" t="s">
        <v>19</v>
      </c>
      <c r="G1046" s="7" t="n">
        <v>3</v>
      </c>
      <c r="H1046" s="6" t="n">
        <v>1423</v>
      </c>
      <c r="I1046" s="6" t="n">
        <v>-4269</v>
      </c>
      <c r="J1046" s="6" t="n">
        <v>-0</v>
      </c>
      <c r="K1046" s="6" t="n">
        <v>-2.13</v>
      </c>
      <c r="L1046" s="6" t="n">
        <v>-0</v>
      </c>
      <c r="M1046" s="6" t="s">
        <f>=I1046+J1046+K1046+L1046</f>
      </c>
      <c r="N1046" s="16"/>
    </row>
    <row collapsed="false" customFormat="false" customHeight="false" hidden="false" ht="12.1" outlineLevel="0" r="1047">
      <c r="A1047" s="20" t="n">
        <v>45484.569618056</v>
      </c>
      <c r="B1047" s="16" t="s">
        <v>124</v>
      </c>
      <c r="C1047" s="16" t="s">
        <v>195</v>
      </c>
      <c r="D1047" s="16" t="s">
        <v>120</v>
      </c>
      <c r="E1047" s="16" t="s">
        <v>17</v>
      </c>
      <c r="F1047" s="16" t="s">
        <v>19</v>
      </c>
      <c r="G1047" s="7" t="n">
        <v>30</v>
      </c>
      <c r="H1047" s="6" t="n">
        <v>289.72</v>
      </c>
      <c r="I1047" s="6" t="n">
        <v>-8691.6</v>
      </c>
      <c r="J1047" s="6" t="n">
        <v>-0</v>
      </c>
      <c r="K1047" s="6" t="n">
        <v>-4.35</v>
      </c>
      <c r="L1047" s="6" t="n">
        <v>-0</v>
      </c>
      <c r="M1047" s="6" t="s">
        <f>=I1047+J1047+K1047+L1047</f>
      </c>
      <c r="N1047" s="16"/>
    </row>
    <row collapsed="false" customFormat="false" customHeight="false" hidden="false" ht="12.1" outlineLevel="0" r="1048">
      <c r="A1048" s="25" t="n">
        <v>45485.652002315</v>
      </c>
      <c r="B1048" s="26" t="s">
        <v>41</v>
      </c>
      <c r="C1048" s="26" t="s">
        <v>253</v>
      </c>
      <c r="D1048" s="26" t="s">
        <v>121</v>
      </c>
      <c r="E1048" s="26" t="s">
        <v>42</v>
      </c>
      <c r="F1048" s="26" t="s">
        <v>19</v>
      </c>
      <c r="G1048" s="27" t="n">
        <v>-3000</v>
      </c>
      <c r="H1048" s="28" t="n">
        <v>1.434</v>
      </c>
      <c r="I1048" s="28" t="n">
        <v>4302</v>
      </c>
      <c r="J1048" s="28" t="n">
        <v>0</v>
      </c>
      <c r="K1048" s="28" t="n">
        <v>-0</v>
      </c>
      <c r="L1048" s="28" t="n">
        <v>-0</v>
      </c>
      <c r="M1048" s="6" t="s">
        <f>=I1048+J1048+K1048+L1048</f>
      </c>
      <c r="N1048" s="26"/>
    </row>
    <row collapsed="false" customFormat="false" customHeight="false" hidden="false" ht="12.1" outlineLevel="0" r="1049">
      <c r="A1049" s="20" t="n">
        <v>45488.630428241</v>
      </c>
      <c r="B1049" s="16" t="s">
        <v>33</v>
      </c>
      <c r="C1049" s="16" t="s">
        <v>203</v>
      </c>
      <c r="D1049" s="16" t="s">
        <v>120</v>
      </c>
      <c r="E1049" s="16" t="s">
        <v>17</v>
      </c>
      <c r="F1049" s="16" t="s">
        <v>19</v>
      </c>
      <c r="G1049" s="7" t="n">
        <v>2</v>
      </c>
      <c r="H1049" s="6" t="n">
        <v>5439</v>
      </c>
      <c r="I1049" s="6" t="n">
        <v>-10878</v>
      </c>
      <c r="J1049" s="6" t="n">
        <v>-0</v>
      </c>
      <c r="K1049" s="6" t="n">
        <v>-5.44</v>
      </c>
      <c r="L1049" s="6" t="n">
        <v>-0</v>
      </c>
      <c r="M1049" s="6" t="s">
        <f>=I1049+J1049+K1049+L1049</f>
      </c>
      <c r="N1049" s="16"/>
    </row>
    <row collapsed="false" customFormat="false" customHeight="false" hidden="false" ht="12.1" outlineLevel="0" r="1050">
      <c r="A1050" s="25" t="n">
        <v>45488.631076389</v>
      </c>
      <c r="B1050" s="26" t="s">
        <v>41</v>
      </c>
      <c r="C1050" s="26" t="s">
        <v>253</v>
      </c>
      <c r="D1050" s="26" t="s">
        <v>121</v>
      </c>
      <c r="E1050" s="26" t="s">
        <v>42</v>
      </c>
      <c r="F1050" s="26" t="s">
        <v>19</v>
      </c>
      <c r="G1050" s="27" t="n">
        <v>-7000</v>
      </c>
      <c r="H1050" s="28" t="n">
        <v>1.4346</v>
      </c>
      <c r="I1050" s="28" t="n">
        <v>10042.2</v>
      </c>
      <c r="J1050" s="28" t="n">
        <v>0</v>
      </c>
      <c r="K1050" s="28" t="n">
        <v>-0</v>
      </c>
      <c r="L1050" s="28" t="n">
        <v>-0</v>
      </c>
      <c r="M1050" s="6" t="s">
        <f>=I1050+J1050+K1050+L1050</f>
      </c>
      <c r="N1050" s="26"/>
    </row>
    <row collapsed="false" customFormat="false" customHeight="false" hidden="false" ht="12.1" outlineLevel="0" r="1051">
      <c r="A1051" s="20" t="n">
        <v>45488.634108796</v>
      </c>
      <c r="B1051" s="16" t="s">
        <v>133</v>
      </c>
      <c r="C1051" s="16" t="s">
        <v>208</v>
      </c>
      <c r="D1051" s="16" t="s">
        <v>120</v>
      </c>
      <c r="E1051" s="16" t="s">
        <v>17</v>
      </c>
      <c r="F1051" s="16" t="s">
        <v>19</v>
      </c>
      <c r="G1051" s="7" t="n">
        <v>10</v>
      </c>
      <c r="H1051" s="6" t="n">
        <v>506.15</v>
      </c>
      <c r="I1051" s="6" t="n">
        <v>-5061.5</v>
      </c>
      <c r="J1051" s="6" t="n">
        <v>-0</v>
      </c>
      <c r="K1051" s="6" t="n">
        <v>-2.53</v>
      </c>
      <c r="L1051" s="6" t="n">
        <v>-0</v>
      </c>
      <c r="M1051" s="6" t="s">
        <f>=I1051+J1051+K1051+L1051</f>
      </c>
      <c r="N1051" s="16"/>
    </row>
    <row collapsed="false" customFormat="false" customHeight="false" hidden="false" ht="12.1" outlineLevel="0" r="1052">
      <c r="A1052" s="20" t="n">
        <v>45489.59119213</v>
      </c>
      <c r="B1052" s="16" t="s">
        <v>178</v>
      </c>
      <c r="C1052" s="16" t="s">
        <v>257</v>
      </c>
      <c r="D1052" s="16" t="s">
        <v>120</v>
      </c>
      <c r="E1052" s="16" t="s">
        <v>17</v>
      </c>
      <c r="F1052" s="16" t="s">
        <v>19</v>
      </c>
      <c r="G1052" s="7" t="n">
        <v>4</v>
      </c>
      <c r="H1052" s="6" t="n">
        <v>1404</v>
      </c>
      <c r="I1052" s="6" t="n">
        <v>-5616</v>
      </c>
      <c r="J1052" s="6" t="n">
        <v>-0</v>
      </c>
      <c r="K1052" s="6" t="n">
        <v>-2.81</v>
      </c>
      <c r="L1052" s="6" t="n">
        <v>-0</v>
      </c>
      <c r="M1052" s="6" t="s">
        <f>=I1052+J1052+K1052+L1052</f>
      </c>
      <c r="N1052" s="16"/>
    </row>
    <row collapsed="false" customFormat="false" customHeight="false" hidden="false" ht="12.1" outlineLevel="0" r="1053">
      <c r="A1053" s="20" t="n">
        <v>45518.549340278</v>
      </c>
      <c r="B1053" s="16" t="s">
        <v>27</v>
      </c>
      <c r="C1053" s="16" t="s">
        <v>196</v>
      </c>
      <c r="D1053" s="16" t="s">
        <v>120</v>
      </c>
      <c r="E1053" s="16" t="s">
        <v>17</v>
      </c>
      <c r="F1053" s="16" t="s">
        <v>19</v>
      </c>
      <c r="G1053" s="7" t="n">
        <v>60</v>
      </c>
      <c r="H1053" s="6" t="n">
        <v>283.74</v>
      </c>
      <c r="I1053" s="6" t="n">
        <v>-17024.4</v>
      </c>
      <c r="J1053" s="6" t="n">
        <v>-0</v>
      </c>
      <c r="K1053" s="6" t="n">
        <v>-8.51</v>
      </c>
      <c r="L1053" s="6" t="n">
        <v>-0</v>
      </c>
      <c r="M1053" s="6" t="s">
        <f>=I1053+J1053+K1053+L1053</f>
      </c>
      <c r="N1053" s="16"/>
    </row>
    <row collapsed="false" customFormat="false" customHeight="false" hidden="false" ht="12.1" outlineLevel="0" r="1054">
      <c r="A1054" s="25" t="n">
        <v>45518.742094907</v>
      </c>
      <c r="B1054" s="26" t="s">
        <v>41</v>
      </c>
      <c r="C1054" s="26" t="s">
        <v>253</v>
      </c>
      <c r="D1054" s="26" t="s">
        <v>121</v>
      </c>
      <c r="E1054" s="26" t="s">
        <v>42</v>
      </c>
      <c r="F1054" s="26" t="s">
        <v>19</v>
      </c>
      <c r="G1054" s="27" t="n">
        <v>-11500</v>
      </c>
      <c r="H1054" s="28" t="n">
        <v>1.4539</v>
      </c>
      <c r="I1054" s="28" t="n">
        <v>16719.85</v>
      </c>
      <c r="J1054" s="28" t="n">
        <v>0</v>
      </c>
      <c r="K1054" s="28" t="n">
        <v>-0</v>
      </c>
      <c r="L1054" s="28" t="n">
        <v>-0</v>
      </c>
      <c r="M1054" s="6" t="s">
        <f>=I1054+J1054+K1054+L1054</f>
      </c>
      <c r="N1054" s="26"/>
    </row>
    <row collapsed="false" customFormat="false" customHeight="false" hidden="false" ht="12.1" outlineLevel="0" r="1055">
      <c r="A1055" s="20" t="n">
        <v>45523.649027778</v>
      </c>
      <c r="B1055" s="16" t="s">
        <v>133</v>
      </c>
      <c r="C1055" s="16" t="s">
        <v>208</v>
      </c>
      <c r="D1055" s="16" t="s">
        <v>120</v>
      </c>
      <c r="E1055" s="16" t="s">
        <v>17</v>
      </c>
      <c r="F1055" s="16" t="s">
        <v>19</v>
      </c>
      <c r="G1055" s="7" t="n">
        <v>10</v>
      </c>
      <c r="H1055" s="6" t="n">
        <v>487.25</v>
      </c>
      <c r="I1055" s="6" t="n">
        <v>-4872.5</v>
      </c>
      <c r="J1055" s="6" t="n">
        <v>-0</v>
      </c>
      <c r="K1055" s="6" t="n">
        <v>-2.44</v>
      </c>
      <c r="L1055" s="6" t="n">
        <v>-0</v>
      </c>
      <c r="M1055" s="6" t="s">
        <f>=I1055+J1055+K1055+L1055</f>
      </c>
      <c r="N1055" s="16"/>
    </row>
    <row collapsed="false" customFormat="false" customHeight="false" hidden="false" ht="12.1" outlineLevel="0" r="1056">
      <c r="A1056" s="20" t="n">
        <v>45523.654328704</v>
      </c>
      <c r="B1056" s="16" t="s">
        <v>27</v>
      </c>
      <c r="C1056" s="16" t="s">
        <v>196</v>
      </c>
      <c r="D1056" s="16" t="s">
        <v>120</v>
      </c>
      <c r="E1056" s="16" t="s">
        <v>17</v>
      </c>
      <c r="F1056" s="16" t="s">
        <v>19</v>
      </c>
      <c r="G1056" s="7" t="n">
        <v>40</v>
      </c>
      <c r="H1056" s="6" t="n">
        <v>270.18</v>
      </c>
      <c r="I1056" s="6" t="n">
        <v>-10807.2</v>
      </c>
      <c r="J1056" s="6" t="n">
        <v>-0</v>
      </c>
      <c r="K1056" s="6" t="n">
        <v>-5.4</v>
      </c>
      <c r="L1056" s="6" t="n">
        <v>-0</v>
      </c>
      <c r="M1056" s="6" t="s">
        <f>=I1056+J1056+K1056+L1056</f>
      </c>
      <c r="N1056" s="16"/>
    </row>
    <row collapsed="false" customFormat="false" customHeight="false" hidden="false" ht="12.1" outlineLevel="0" r="1057">
      <c r="A1057" s="25" t="n">
        <v>45523.781261574</v>
      </c>
      <c r="B1057" s="26" t="s">
        <v>41</v>
      </c>
      <c r="C1057" s="26" t="s">
        <v>253</v>
      </c>
      <c r="D1057" s="26" t="s">
        <v>121</v>
      </c>
      <c r="E1057" s="26" t="s">
        <v>42</v>
      </c>
      <c r="F1057" s="26" t="s">
        <v>19</v>
      </c>
      <c r="G1057" s="27" t="n">
        <v>-10800</v>
      </c>
      <c r="H1057" s="28" t="n">
        <v>1.4576</v>
      </c>
      <c r="I1057" s="28" t="n">
        <v>15742.08</v>
      </c>
      <c r="J1057" s="28" t="n">
        <v>0</v>
      </c>
      <c r="K1057" s="28" t="n">
        <v>-0</v>
      </c>
      <c r="L1057" s="28" t="n">
        <v>-0</v>
      </c>
      <c r="M1057" s="6" t="s">
        <f>=I1057+J1057+K1057+L1057</f>
      </c>
      <c r="N1057" s="26"/>
    </row>
    <row collapsed="false" customFormat="false" customHeight="false" hidden="false" ht="12.1" outlineLevel="0" r="1058">
      <c r="A1058" s="20" t="n">
        <v>45526.657361111</v>
      </c>
      <c r="B1058" s="16" t="s">
        <v>128</v>
      </c>
      <c r="C1058" s="16" t="s">
        <v>202</v>
      </c>
      <c r="D1058" s="16" t="s">
        <v>120</v>
      </c>
      <c r="E1058" s="16" t="s">
        <v>17</v>
      </c>
      <c r="F1058" s="16" t="s">
        <v>19</v>
      </c>
      <c r="G1058" s="7" t="n">
        <v>10</v>
      </c>
      <c r="H1058" s="6" t="n">
        <v>958.2</v>
      </c>
      <c r="I1058" s="6" t="n">
        <v>-9582</v>
      </c>
      <c r="J1058" s="6" t="n">
        <v>-0</v>
      </c>
      <c r="K1058" s="6" t="n">
        <v>-4.79</v>
      </c>
      <c r="L1058" s="6" t="n">
        <v>-0</v>
      </c>
      <c r="M1058" s="6" t="s">
        <f>=I1058+J1058+K1058+L1058</f>
      </c>
      <c r="N1058" s="16"/>
    </row>
    <row collapsed="false" customFormat="false" customHeight="false" hidden="false" ht="12.1" outlineLevel="0" r="1059">
      <c r="A1059" s="25" t="n">
        <v>45526.660659722</v>
      </c>
      <c r="B1059" s="26" t="s">
        <v>41</v>
      </c>
      <c r="C1059" s="26" t="s">
        <v>253</v>
      </c>
      <c r="D1059" s="26" t="s">
        <v>121</v>
      </c>
      <c r="E1059" s="26" t="s">
        <v>42</v>
      </c>
      <c r="F1059" s="26" t="s">
        <v>19</v>
      </c>
      <c r="G1059" s="27" t="n">
        <v>-6500</v>
      </c>
      <c r="H1059" s="28" t="n">
        <v>1.4596</v>
      </c>
      <c r="I1059" s="28" t="n">
        <v>9487.4</v>
      </c>
      <c r="J1059" s="28" t="n">
        <v>0</v>
      </c>
      <c r="K1059" s="28" t="n">
        <v>-0</v>
      </c>
      <c r="L1059" s="28" t="n">
        <v>-0</v>
      </c>
      <c r="M1059" s="6" t="s">
        <f>=I1059+J1059+K1059+L1059</f>
      </c>
      <c r="N1059" s="26"/>
    </row>
    <row collapsed="false" customFormat="false" customHeight="false" hidden="false" ht="12.1" outlineLevel="0" r="1060">
      <c r="A1060" s="20" t="n">
        <v>45527.480127315</v>
      </c>
      <c r="B1060" s="16" t="s">
        <v>128</v>
      </c>
      <c r="C1060" s="16" t="s">
        <v>202</v>
      </c>
      <c r="D1060" s="16" t="s">
        <v>120</v>
      </c>
      <c r="E1060" s="16" t="s">
        <v>17</v>
      </c>
      <c r="F1060" s="16" t="s">
        <v>19</v>
      </c>
      <c r="G1060" s="7" t="n">
        <v>20</v>
      </c>
      <c r="H1060" s="6" t="n">
        <v>922.9</v>
      </c>
      <c r="I1060" s="6" t="n">
        <v>-18458</v>
      </c>
      <c r="J1060" s="6" t="n">
        <v>-0</v>
      </c>
      <c r="K1060" s="6" t="n">
        <v>-9.23</v>
      </c>
      <c r="L1060" s="6" t="n">
        <v>-0</v>
      </c>
      <c r="M1060" s="6" t="s">
        <f>=I1060+J1060+K1060+L1060</f>
      </c>
      <c r="N1060" s="16"/>
    </row>
    <row collapsed="false" customFormat="false" customHeight="false" hidden="false" ht="12.1" outlineLevel="0" r="1061">
      <c r="A1061" s="20" t="n">
        <v>45527.48025463</v>
      </c>
      <c r="B1061" s="16" t="s">
        <v>16</v>
      </c>
      <c r="C1061" s="16" t="s">
        <v>219</v>
      </c>
      <c r="D1061" s="16" t="s">
        <v>120</v>
      </c>
      <c r="E1061" s="16" t="s">
        <v>17</v>
      </c>
      <c r="F1061" s="16" t="s">
        <v>19</v>
      </c>
      <c r="G1061" s="7" t="n">
        <v>3</v>
      </c>
      <c r="H1061" s="6" t="n">
        <v>635.7</v>
      </c>
      <c r="I1061" s="6" t="n">
        <v>-1907.1</v>
      </c>
      <c r="J1061" s="6" t="n">
        <v>-0</v>
      </c>
      <c r="K1061" s="6" t="n">
        <v>-0.95</v>
      </c>
      <c r="L1061" s="6" t="n">
        <v>-0</v>
      </c>
      <c r="M1061" s="6" t="s">
        <f>=I1061+J1061+K1061+L1061</f>
      </c>
      <c r="N1061" s="16"/>
    </row>
    <row collapsed="false" customFormat="false" customHeight="false" hidden="false" ht="12.1" outlineLevel="0" r="1062">
      <c r="A1062" s="25" t="n">
        <v>45527.481724537</v>
      </c>
      <c r="B1062" s="26" t="s">
        <v>41</v>
      </c>
      <c r="C1062" s="26" t="s">
        <v>253</v>
      </c>
      <c r="D1062" s="26" t="s">
        <v>121</v>
      </c>
      <c r="E1062" s="26" t="s">
        <v>42</v>
      </c>
      <c r="F1062" s="26" t="s">
        <v>19</v>
      </c>
      <c r="G1062" s="27" t="n">
        <v>-19800</v>
      </c>
      <c r="H1062" s="28" t="n">
        <v>1.4616393939394</v>
      </c>
      <c r="I1062" s="28" t="n">
        <v>28940.46</v>
      </c>
      <c r="J1062" s="28" t="n">
        <v>0</v>
      </c>
      <c r="K1062" s="28" t="n">
        <v>-0</v>
      </c>
      <c r="L1062" s="28" t="n">
        <v>-0</v>
      </c>
      <c r="M1062" s="6" t="s">
        <f>=I1062+J1062+K1062+L1062</f>
      </c>
      <c r="N1062" s="26"/>
    </row>
    <row collapsed="false" customFormat="false" customHeight="false" hidden="false" ht="12.1" outlineLevel="0" r="1063">
      <c r="A1063" s="20" t="n">
        <v>45527.776724537</v>
      </c>
      <c r="B1063" s="16" t="s">
        <v>24</v>
      </c>
      <c r="C1063" s="16" t="s">
        <v>197</v>
      </c>
      <c r="D1063" s="16" t="s">
        <v>120</v>
      </c>
      <c r="E1063" s="16" t="s">
        <v>17</v>
      </c>
      <c r="F1063" s="16" t="s">
        <v>19</v>
      </c>
      <c r="G1063" s="7" t="n">
        <v>60</v>
      </c>
      <c r="H1063" s="6" t="n">
        <v>139.74</v>
      </c>
      <c r="I1063" s="6" t="n">
        <v>-8384.4</v>
      </c>
      <c r="J1063" s="6" t="n">
        <v>-0</v>
      </c>
      <c r="K1063" s="6" t="n">
        <v>-4.19</v>
      </c>
      <c r="L1063" s="6" t="n">
        <v>-0</v>
      </c>
      <c r="M1063" s="6" t="s">
        <f>=I1063+J1063+K1063+L1063</f>
      </c>
      <c r="N1063" s="16"/>
    </row>
    <row collapsed="false" customFormat="false" customHeight="false" hidden="false" ht="12.1" outlineLevel="0" r="1064">
      <c r="A1064" s="20" t="n">
        <v>45537.628715278</v>
      </c>
      <c r="B1064" s="16" t="s">
        <v>27</v>
      </c>
      <c r="C1064" s="16" t="s">
        <v>196</v>
      </c>
      <c r="D1064" s="16" t="s">
        <v>120</v>
      </c>
      <c r="E1064" s="16" t="s">
        <v>17</v>
      </c>
      <c r="F1064" s="16" t="s">
        <v>19</v>
      </c>
      <c r="G1064" s="7" t="n">
        <v>30</v>
      </c>
      <c r="H1064" s="6" t="n">
        <v>247.9</v>
      </c>
      <c r="I1064" s="6" t="n">
        <v>-7437</v>
      </c>
      <c r="J1064" s="6" t="n">
        <v>-0</v>
      </c>
      <c r="K1064" s="6" t="n">
        <v>-3.72</v>
      </c>
      <c r="L1064" s="6" t="n">
        <v>-0</v>
      </c>
      <c r="M1064" s="6" t="s">
        <f>=I1064+J1064+K1064+L1064</f>
      </c>
      <c r="N1064" s="16"/>
    </row>
    <row collapsed="false" customFormat="false" customHeight="false" hidden="false" ht="12.1" outlineLevel="0" r="1065">
      <c r="A1065" s="20" t="n">
        <v>45537.77349537</v>
      </c>
      <c r="B1065" s="16" t="s">
        <v>24</v>
      </c>
      <c r="C1065" s="16" t="s">
        <v>197</v>
      </c>
      <c r="D1065" s="16" t="s">
        <v>120</v>
      </c>
      <c r="E1065" s="16" t="s">
        <v>17</v>
      </c>
      <c r="F1065" s="16" t="s">
        <v>19</v>
      </c>
      <c r="G1065" s="7" t="n">
        <v>30</v>
      </c>
      <c r="H1065" s="6" t="n">
        <v>125.96</v>
      </c>
      <c r="I1065" s="6" t="n">
        <v>-3778.8</v>
      </c>
      <c r="J1065" s="6" t="n">
        <v>-0</v>
      </c>
      <c r="K1065" s="6" t="n">
        <v>-1.89</v>
      </c>
      <c r="L1065" s="6" t="n">
        <v>-0</v>
      </c>
      <c r="M1065" s="6" t="s">
        <f>=I1065+J1065+K1065+L1065</f>
      </c>
      <c r="N1065" s="16"/>
    </row>
    <row collapsed="false" customFormat="false" customHeight="false" hidden="false" ht="12.1" outlineLevel="0" r="1066">
      <c r="A1066" s="25" t="n">
        <v>45537.775648148</v>
      </c>
      <c r="B1066" s="26" t="s">
        <v>41</v>
      </c>
      <c r="C1066" s="26" t="s">
        <v>253</v>
      </c>
      <c r="D1066" s="26" t="s">
        <v>121</v>
      </c>
      <c r="E1066" s="26" t="s">
        <v>42</v>
      </c>
      <c r="F1066" s="26" t="s">
        <v>19</v>
      </c>
      <c r="G1066" s="27" t="n">
        <v>-7520</v>
      </c>
      <c r="H1066" s="28" t="n">
        <v>1.4667</v>
      </c>
      <c r="I1066" s="28" t="n">
        <v>11029.58</v>
      </c>
      <c r="J1066" s="28" t="n">
        <v>0</v>
      </c>
      <c r="K1066" s="28" t="n">
        <v>-0</v>
      </c>
      <c r="L1066" s="28" t="n">
        <v>-0</v>
      </c>
      <c r="M1066" s="6" t="s">
        <f>=I1066+J1066+K1066+L1066</f>
      </c>
      <c r="N1066" s="26"/>
    </row>
    <row collapsed="false" customFormat="false" customHeight="false" hidden="false" ht="12.1" outlineLevel="0" r="1067">
      <c r="A1067" s="25" t="n">
        <v>45540.655335648</v>
      </c>
      <c r="B1067" s="26" t="s">
        <v>124</v>
      </c>
      <c r="C1067" s="26" t="s">
        <v>195</v>
      </c>
      <c r="D1067" s="26" t="s">
        <v>121</v>
      </c>
      <c r="E1067" s="26" t="s">
        <v>17</v>
      </c>
      <c r="F1067" s="26" t="s">
        <v>19</v>
      </c>
      <c r="G1067" s="27" t="n">
        <v>-60</v>
      </c>
      <c r="H1067" s="28" t="n">
        <v>255.99</v>
      </c>
      <c r="I1067" s="28" t="n">
        <v>15359.4</v>
      </c>
      <c r="J1067" s="28" t="n">
        <v>0</v>
      </c>
      <c r="K1067" s="28" t="n">
        <v>-7.68</v>
      </c>
      <c r="L1067" s="28" t="n">
        <v>-0</v>
      </c>
      <c r="M1067" s="6" t="s">
        <f>=I1067+J1067+K1067+L1067</f>
      </c>
      <c r="N1067" s="26"/>
    </row>
    <row collapsed="false" customFormat="false" customHeight="false" hidden="false" ht="12.1" outlineLevel="0" r="1068">
      <c r="A1068" s="20" t="n">
        <v>45540.657546296</v>
      </c>
      <c r="B1068" s="16" t="s">
        <v>41</v>
      </c>
      <c r="C1068" s="16" t="s">
        <v>253</v>
      </c>
      <c r="D1068" s="16" t="s">
        <v>120</v>
      </c>
      <c r="E1068" s="16" t="s">
        <v>42</v>
      </c>
      <c r="F1068" s="16" t="s">
        <v>19</v>
      </c>
      <c r="G1068" s="7" t="n">
        <v>10400</v>
      </c>
      <c r="H1068" s="6" t="n">
        <v>1.469</v>
      </c>
      <c r="I1068" s="6" t="n">
        <v>-15277.6</v>
      </c>
      <c r="J1068" s="6" t="n">
        <v>-0</v>
      </c>
      <c r="K1068" s="6" t="n">
        <v>-0</v>
      </c>
      <c r="L1068" s="6" t="n">
        <v>-0</v>
      </c>
      <c r="M1068" s="6" t="s">
        <f>=I1068+J1068+K1068+L1068</f>
      </c>
      <c r="N1068" s="16"/>
    </row>
    <row collapsed="false" customFormat="false" customHeight="false" hidden="false" ht="12.1" outlineLevel="0" r="1069">
      <c r="A1069" s="25" t="n">
        <v>45572.716099537</v>
      </c>
      <c r="B1069" s="26" t="s">
        <v>128</v>
      </c>
      <c r="C1069" s="26" t="s">
        <v>202</v>
      </c>
      <c r="D1069" s="26" t="s">
        <v>121</v>
      </c>
      <c r="E1069" s="26" t="s">
        <v>17</v>
      </c>
      <c r="F1069" s="26" t="s">
        <v>19</v>
      </c>
      <c r="G1069" s="27" t="n">
        <v>-15</v>
      </c>
      <c r="H1069" s="28" t="n">
        <v>997.4</v>
      </c>
      <c r="I1069" s="28" t="n">
        <v>14961</v>
      </c>
      <c r="J1069" s="28" t="n">
        <v>0</v>
      </c>
      <c r="K1069" s="28" t="n">
        <v>-7.48</v>
      </c>
      <c r="L1069" s="28" t="n">
        <v>-0</v>
      </c>
      <c r="M1069" s="6" t="s">
        <f>=I1069+J1069+K1069+L1069</f>
      </c>
      <c r="N1069" s="26"/>
    </row>
    <row collapsed="false" customFormat="false" customHeight="false" hidden="false" ht="12.1" outlineLevel="0" r="1070">
      <c r="A1070" s="20" t="n">
        <v>45572.97818287</v>
      </c>
      <c r="B1070" s="16" t="s">
        <v>41</v>
      </c>
      <c r="C1070" s="16" t="s">
        <v>253</v>
      </c>
      <c r="D1070" s="16" t="s">
        <v>120</v>
      </c>
      <c r="E1070" s="16" t="s">
        <v>42</v>
      </c>
      <c r="F1070" s="16" t="s">
        <v>19</v>
      </c>
      <c r="G1070" s="7" t="n">
        <v>10000</v>
      </c>
      <c r="H1070" s="6" t="n">
        <v>1.493</v>
      </c>
      <c r="I1070" s="6" t="n">
        <v>-14930</v>
      </c>
      <c r="J1070" s="6" t="n">
        <v>-0</v>
      </c>
      <c r="K1070" s="6" t="n">
        <v>-0</v>
      </c>
      <c r="L1070" s="6" t="n">
        <v>-0</v>
      </c>
      <c r="M1070" s="6" t="s">
        <f>=I1070+J1070+K1070+L1070</f>
      </c>
      <c r="N1070" s="16"/>
    </row>
    <row collapsed="false" customFormat="false" customHeight="false" hidden="false" ht="12.1" outlineLevel="0" r="1071">
      <c r="A1071" s="25" t="n">
        <v>45573.762627315</v>
      </c>
      <c r="B1071" s="26" t="s">
        <v>16</v>
      </c>
      <c r="C1071" s="26" t="s">
        <v>219</v>
      </c>
      <c r="D1071" s="26" t="s">
        <v>121</v>
      </c>
      <c r="E1071" s="26" t="s">
        <v>17</v>
      </c>
      <c r="F1071" s="26" t="s">
        <v>19</v>
      </c>
      <c r="G1071" s="27" t="n">
        <v>-30</v>
      </c>
      <c r="H1071" s="28" t="n">
        <v>705.9</v>
      </c>
      <c r="I1071" s="28" t="n">
        <v>21177</v>
      </c>
      <c r="J1071" s="28" t="n">
        <v>0</v>
      </c>
      <c r="K1071" s="28" t="n">
        <v>-10.59</v>
      </c>
      <c r="L1071" s="28" t="n">
        <v>-0</v>
      </c>
      <c r="M1071" s="6" t="s">
        <f>=I1071+J1071+K1071+L1071</f>
      </c>
      <c r="N1071" s="26"/>
    </row>
    <row collapsed="false" customFormat="false" customHeight="false" hidden="false" ht="12.1" outlineLevel="0" r="1072">
      <c r="A1072" s="20" t="n">
        <v>45573.765856481</v>
      </c>
      <c r="B1072" s="16" t="s">
        <v>41</v>
      </c>
      <c r="C1072" s="16" t="s">
        <v>253</v>
      </c>
      <c r="D1072" s="16" t="s">
        <v>120</v>
      </c>
      <c r="E1072" s="16" t="s">
        <v>42</v>
      </c>
      <c r="F1072" s="16" t="s">
        <v>19</v>
      </c>
      <c r="G1072" s="7" t="n">
        <v>14200</v>
      </c>
      <c r="H1072" s="6" t="n">
        <v>1.4937</v>
      </c>
      <c r="I1072" s="6" t="n">
        <v>-21210.54</v>
      </c>
      <c r="J1072" s="6" t="n">
        <v>-0</v>
      </c>
      <c r="K1072" s="6" t="n">
        <v>-0</v>
      </c>
      <c r="L1072" s="6" t="n">
        <v>-0</v>
      </c>
      <c r="M1072" s="6" t="s">
        <f>=I1072+J1072+K1072+L1072</f>
      </c>
      <c r="N1072" s="16"/>
    </row>
    <row collapsed="false" customFormat="false" customHeight="false" hidden="false" ht="12.1" outlineLevel="0" r="1073">
      <c r="A1073" s="20" t="n">
        <v>45580.567893519</v>
      </c>
      <c r="B1073" s="16" t="s">
        <v>16</v>
      </c>
      <c r="C1073" s="16" t="s">
        <v>219</v>
      </c>
      <c r="D1073" s="16" t="s">
        <v>120</v>
      </c>
      <c r="E1073" s="16" t="s">
        <v>17</v>
      </c>
      <c r="F1073" s="16" t="s">
        <v>19</v>
      </c>
      <c r="G1073" s="7" t="n">
        <v>15</v>
      </c>
      <c r="H1073" s="6" t="n">
        <v>647</v>
      </c>
      <c r="I1073" s="6" t="n">
        <v>-9705</v>
      </c>
      <c r="J1073" s="6" t="n">
        <v>-0</v>
      </c>
      <c r="K1073" s="6" t="n">
        <v>-4.85</v>
      </c>
      <c r="L1073" s="6" t="n">
        <v>-0</v>
      </c>
      <c r="M1073" s="6" t="s">
        <f>=I1073+J1073+K1073+L1073</f>
      </c>
      <c r="N1073" s="16"/>
    </row>
    <row collapsed="false" customFormat="false" customHeight="false" hidden="false" ht="12.1" outlineLevel="0" r="1074">
      <c r="A1074" s="25" t="n">
        <v>45580.569502315</v>
      </c>
      <c r="B1074" s="26" t="s">
        <v>41</v>
      </c>
      <c r="C1074" s="26" t="s">
        <v>253</v>
      </c>
      <c r="D1074" s="26" t="s">
        <v>121</v>
      </c>
      <c r="E1074" s="26" t="s">
        <v>42</v>
      </c>
      <c r="F1074" s="26" t="s">
        <v>19</v>
      </c>
      <c r="G1074" s="27" t="n">
        <v>-6450</v>
      </c>
      <c r="H1074" s="28" t="n">
        <v>1.4988</v>
      </c>
      <c r="I1074" s="28" t="n">
        <v>9667.26</v>
      </c>
      <c r="J1074" s="28" t="n">
        <v>0</v>
      </c>
      <c r="K1074" s="28" t="n">
        <v>-0</v>
      </c>
      <c r="L1074" s="28" t="n">
        <v>-0</v>
      </c>
      <c r="M1074" s="6" t="s">
        <f>=I1074+J1074+K1074+L1074</f>
      </c>
      <c r="N1074" s="26"/>
    </row>
    <row collapsed="false" customFormat="false" customHeight="false" hidden="false" ht="12.1" outlineLevel="0" r="1075">
      <c r="A1075" s="20" t="n">
        <v>45582.735474537</v>
      </c>
      <c r="B1075" s="16" t="s">
        <v>24</v>
      </c>
      <c r="C1075" s="16" t="s">
        <v>197</v>
      </c>
      <c r="D1075" s="16" t="s">
        <v>120</v>
      </c>
      <c r="E1075" s="16" t="s">
        <v>17</v>
      </c>
      <c r="F1075" s="16" t="s">
        <v>19</v>
      </c>
      <c r="G1075" s="7" t="n">
        <v>40</v>
      </c>
      <c r="H1075" s="6" t="n">
        <v>134.72</v>
      </c>
      <c r="I1075" s="6" t="n">
        <v>-5388.8</v>
      </c>
      <c r="J1075" s="6" t="n">
        <v>-0</v>
      </c>
      <c r="K1075" s="6" t="n">
        <v>-2.69</v>
      </c>
      <c r="L1075" s="6" t="n">
        <v>-0</v>
      </c>
      <c r="M1075" s="6" t="s">
        <f>=I1075+J1075+K1075+L1075</f>
      </c>
      <c r="N1075" s="16"/>
    </row>
    <row collapsed="false" customFormat="false" customHeight="false" hidden="false" ht="12.1" outlineLevel="0" r="1076">
      <c r="A1076" s="20" t="n">
        <v>45582.741041667</v>
      </c>
      <c r="B1076" s="16" t="s">
        <v>16</v>
      </c>
      <c r="C1076" s="16" t="s">
        <v>219</v>
      </c>
      <c r="D1076" s="16" t="s">
        <v>120</v>
      </c>
      <c r="E1076" s="16" t="s">
        <v>17</v>
      </c>
      <c r="F1076" s="16" t="s">
        <v>19</v>
      </c>
      <c r="G1076" s="7" t="n">
        <v>15</v>
      </c>
      <c r="H1076" s="6" t="n">
        <v>640.65</v>
      </c>
      <c r="I1076" s="6" t="n">
        <v>-9609.75</v>
      </c>
      <c r="J1076" s="6" t="n">
        <v>-0</v>
      </c>
      <c r="K1076" s="6" t="n">
        <v>-4.8</v>
      </c>
      <c r="L1076" s="6" t="n">
        <v>-0</v>
      </c>
      <c r="M1076" s="6" t="s">
        <f>=I1076+J1076+K1076+L1076</f>
      </c>
      <c r="N1076" s="16"/>
    </row>
    <row collapsed="false" customFormat="false" customHeight="false" hidden="false" ht="12.1" outlineLevel="0" r="1077">
      <c r="A1077" s="25" t="n">
        <v>45582.75056713</v>
      </c>
      <c r="B1077" s="26" t="s">
        <v>41</v>
      </c>
      <c r="C1077" s="26" t="s">
        <v>253</v>
      </c>
      <c r="D1077" s="26" t="s">
        <v>121</v>
      </c>
      <c r="E1077" s="26" t="s">
        <v>42</v>
      </c>
      <c r="F1077" s="26" t="s">
        <v>19</v>
      </c>
      <c r="G1077" s="27" t="n">
        <v>-10000</v>
      </c>
      <c r="H1077" s="28" t="n">
        <v>1.5001</v>
      </c>
      <c r="I1077" s="28" t="n">
        <v>15001</v>
      </c>
      <c r="J1077" s="28" t="n">
        <v>0</v>
      </c>
      <c r="K1077" s="28" t="n">
        <v>-0</v>
      </c>
      <c r="L1077" s="28" t="n">
        <v>-0</v>
      </c>
      <c r="M1077" s="6" t="s">
        <f>=I1077+J1077+K1077+L1077</f>
      </c>
      <c r="N1077" s="26"/>
    </row>
    <row collapsed="false" customFormat="false" customHeight="false" hidden="false" ht="12.1" outlineLevel="0" r="1078">
      <c r="A1078" s="20" t="n">
        <v>45588.442465278</v>
      </c>
      <c r="B1078" s="16" t="s">
        <v>27</v>
      </c>
      <c r="C1078" s="16" t="s">
        <v>196</v>
      </c>
      <c r="D1078" s="16" t="s">
        <v>120</v>
      </c>
      <c r="E1078" s="16" t="s">
        <v>17</v>
      </c>
      <c r="F1078" s="16" t="s">
        <v>19</v>
      </c>
      <c r="G1078" s="7" t="n">
        <v>40</v>
      </c>
      <c r="H1078" s="6" t="n">
        <v>254.02</v>
      </c>
      <c r="I1078" s="6" t="n">
        <v>-10160.8</v>
      </c>
      <c r="J1078" s="6" t="n">
        <v>-0</v>
      </c>
      <c r="K1078" s="6" t="n">
        <v>-5.08</v>
      </c>
      <c r="L1078" s="6" t="n">
        <v>-0</v>
      </c>
      <c r="M1078" s="6" t="s">
        <f>=I1078+J1078+K1078+L1078</f>
      </c>
      <c r="N1078" s="16"/>
    </row>
    <row collapsed="false" customFormat="false" customHeight="false" hidden="false" ht="12.1" outlineLevel="0" r="1079">
      <c r="A1079" s="20" t="n">
        <v>45588.458622685</v>
      </c>
      <c r="B1079" s="16" t="s">
        <v>16</v>
      </c>
      <c r="C1079" s="16" t="s">
        <v>219</v>
      </c>
      <c r="D1079" s="16" t="s">
        <v>120</v>
      </c>
      <c r="E1079" s="16" t="s">
        <v>17</v>
      </c>
      <c r="F1079" s="16" t="s">
        <v>19</v>
      </c>
      <c r="G1079" s="7" t="n">
        <v>20</v>
      </c>
      <c r="H1079" s="6" t="n">
        <v>611.875</v>
      </c>
      <c r="I1079" s="6" t="n">
        <v>-12237.5</v>
      </c>
      <c r="J1079" s="6" t="n">
        <v>-0</v>
      </c>
      <c r="K1079" s="6" t="n">
        <v>-6.12</v>
      </c>
      <c r="L1079" s="6" t="n">
        <v>-0</v>
      </c>
      <c r="M1079" s="6" t="s">
        <f>=I1079+J1079+K1079+L1079</f>
      </c>
      <c r="N1079" s="16"/>
    </row>
    <row collapsed="false" customFormat="false" customHeight="false" hidden="false" ht="12.1" outlineLevel="0" r="1080">
      <c r="A1080" s="20" t="n">
        <v>45588.519178241</v>
      </c>
      <c r="B1080" s="16" t="s">
        <v>24</v>
      </c>
      <c r="C1080" s="16" t="s">
        <v>197</v>
      </c>
      <c r="D1080" s="16" t="s">
        <v>120</v>
      </c>
      <c r="E1080" s="16" t="s">
        <v>17</v>
      </c>
      <c r="F1080" s="16" t="s">
        <v>19</v>
      </c>
      <c r="G1080" s="7" t="n">
        <v>60</v>
      </c>
      <c r="H1080" s="6" t="n">
        <v>127.08</v>
      </c>
      <c r="I1080" s="6" t="n">
        <v>-7624.8</v>
      </c>
      <c r="J1080" s="6" t="n">
        <v>-0</v>
      </c>
      <c r="K1080" s="6" t="n">
        <v>-3.82</v>
      </c>
      <c r="L1080" s="6" t="n">
        <v>-0</v>
      </c>
      <c r="M1080" s="6" t="s">
        <f>=I1080+J1080+K1080+L1080</f>
      </c>
      <c r="N1080" s="16"/>
    </row>
    <row collapsed="false" customFormat="false" customHeight="false" hidden="false" ht="12.1" outlineLevel="0" r="1081">
      <c r="A1081" s="25" t="n">
        <v>45588.614606481</v>
      </c>
      <c r="B1081" s="26" t="s">
        <v>41</v>
      </c>
      <c r="C1081" s="26" t="s">
        <v>253</v>
      </c>
      <c r="D1081" s="26" t="s">
        <v>121</v>
      </c>
      <c r="E1081" s="26" t="s">
        <v>42</v>
      </c>
      <c r="F1081" s="26" t="s">
        <v>19</v>
      </c>
      <c r="G1081" s="27" t="n">
        <v>-29400</v>
      </c>
      <c r="H1081" s="28" t="n">
        <v>1.5048</v>
      </c>
      <c r="I1081" s="28" t="n">
        <v>44241.12</v>
      </c>
      <c r="J1081" s="28" t="n">
        <v>0</v>
      </c>
      <c r="K1081" s="28" t="n">
        <v>-0</v>
      </c>
      <c r="L1081" s="28" t="n">
        <v>-0</v>
      </c>
      <c r="M1081" s="6" t="s">
        <f>=I1081+J1081+K1081+L1081</f>
      </c>
      <c r="N1081" s="26"/>
    </row>
    <row collapsed="false" customFormat="false" customHeight="false" hidden="false" ht="12.1" outlineLevel="0" r="1082">
      <c r="A1082" s="20" t="n">
        <v>45588.618969907</v>
      </c>
      <c r="B1082" s="16" t="s">
        <v>128</v>
      </c>
      <c r="C1082" s="16" t="s">
        <v>202</v>
      </c>
      <c r="D1082" s="16" t="s">
        <v>120</v>
      </c>
      <c r="E1082" s="16" t="s">
        <v>17</v>
      </c>
      <c r="F1082" s="16" t="s">
        <v>19</v>
      </c>
      <c r="G1082" s="7" t="n">
        <v>15</v>
      </c>
      <c r="H1082" s="6" t="n">
        <v>940.2</v>
      </c>
      <c r="I1082" s="6" t="n">
        <v>-14103</v>
      </c>
      <c r="J1082" s="6" t="n">
        <v>-0</v>
      </c>
      <c r="K1082" s="6" t="n">
        <v>-7.05</v>
      </c>
      <c r="L1082" s="6" t="n">
        <v>-0</v>
      </c>
      <c r="M1082" s="6" t="s">
        <f>=I1082+J1082+K1082+L1082</f>
      </c>
      <c r="N1082" s="16"/>
    </row>
    <row collapsed="false" customFormat="false" customHeight="false" hidden="false" ht="12.1" outlineLevel="0" r="1083">
      <c r="A1083" s="21" t="n">
        <v>45595</v>
      </c>
      <c r="B1083" s="22" t="s">
        <v>194</v>
      </c>
      <c r="C1083" s="22" t="s">
        <v>63</v>
      </c>
      <c r="D1083" s="22" t="s">
        <v>194</v>
      </c>
      <c r="E1083" s="22" t="s">
        <v>194</v>
      </c>
      <c r="F1083" s="22" t="s">
        <v>19</v>
      </c>
      <c r="G1083" s="23" t="n">
        <v>1</v>
      </c>
      <c r="H1083" s="24" t="n">
        <v>140000</v>
      </c>
      <c r="I1083" s="24" t="n">
        <v>140000</v>
      </c>
      <c r="J1083" s="24" t="n">
        <v>0</v>
      </c>
      <c r="K1083" s="24" t="n">
        <v>-0</v>
      </c>
      <c r="L1083" s="24" t="n">
        <v>-0</v>
      </c>
      <c r="M1083" s="6" t="s">
        <f>=I1083+J1083+K1083+L1083</f>
      </c>
      <c r="N1083" s="22"/>
    </row>
    <row collapsed="false" customFormat="false" customHeight="false" hidden="false" ht="12.1" outlineLevel="0" r="1084">
      <c r="A1084" s="20" t="n">
        <v>45596.524594907</v>
      </c>
      <c r="B1084" s="16" t="s">
        <v>133</v>
      </c>
      <c r="C1084" s="16" t="s">
        <v>208</v>
      </c>
      <c r="D1084" s="16" t="s">
        <v>120</v>
      </c>
      <c r="E1084" s="16" t="s">
        <v>17</v>
      </c>
      <c r="F1084" s="16" t="s">
        <v>19</v>
      </c>
      <c r="G1084" s="7" t="n">
        <v>40</v>
      </c>
      <c r="H1084" s="6" t="n">
        <v>430.725</v>
      </c>
      <c r="I1084" s="6" t="n">
        <v>-17229</v>
      </c>
      <c r="J1084" s="6" t="n">
        <v>-0</v>
      </c>
      <c r="K1084" s="6" t="n">
        <v>-4.31</v>
      </c>
      <c r="L1084" s="6" t="n">
        <v>-0</v>
      </c>
      <c r="M1084" s="6" t="s">
        <f>=I1084+J1084+K1084+L1084</f>
      </c>
      <c r="N1084" s="16"/>
    </row>
    <row collapsed="false" customFormat="false" customHeight="false" hidden="false" ht="12.1" outlineLevel="0" r="1085">
      <c r="A1085" s="20" t="n">
        <v>45596.530648148</v>
      </c>
      <c r="B1085" s="16" t="s">
        <v>30</v>
      </c>
      <c r="C1085" s="16" t="s">
        <v>215</v>
      </c>
      <c r="D1085" s="16" t="s">
        <v>120</v>
      </c>
      <c r="E1085" s="16" t="s">
        <v>17</v>
      </c>
      <c r="F1085" s="16" t="s">
        <v>19</v>
      </c>
      <c r="G1085" s="7" t="n">
        <v>30</v>
      </c>
      <c r="H1085" s="6" t="n">
        <v>188.99</v>
      </c>
      <c r="I1085" s="6" t="n">
        <v>-5669.7</v>
      </c>
      <c r="J1085" s="6" t="n">
        <v>-0</v>
      </c>
      <c r="K1085" s="6" t="n">
        <v>-2.83</v>
      </c>
      <c r="L1085" s="6" t="n">
        <v>-0</v>
      </c>
      <c r="M1085" s="6" t="s">
        <f>=I1085+J1085+K1085+L1085</f>
      </c>
      <c r="N1085" s="16"/>
    </row>
    <row collapsed="false" customFormat="false" customHeight="false" hidden="false" ht="12.1" outlineLevel="0" r="1086">
      <c r="A1086" s="20" t="n">
        <v>45596.538993056</v>
      </c>
      <c r="B1086" s="16" t="s">
        <v>27</v>
      </c>
      <c r="C1086" s="16" t="s">
        <v>196</v>
      </c>
      <c r="D1086" s="16" t="s">
        <v>120</v>
      </c>
      <c r="E1086" s="16" t="s">
        <v>17</v>
      </c>
      <c r="F1086" s="16" t="s">
        <v>19</v>
      </c>
      <c r="G1086" s="7" t="n">
        <v>30</v>
      </c>
      <c r="H1086" s="6" t="n">
        <v>239.18</v>
      </c>
      <c r="I1086" s="6" t="n">
        <v>-7175.4</v>
      </c>
      <c r="J1086" s="6" t="n">
        <v>-0</v>
      </c>
      <c r="K1086" s="6" t="n">
        <v>-3.59</v>
      </c>
      <c r="L1086" s="6" t="n">
        <v>-0</v>
      </c>
      <c r="M1086" s="6" t="s">
        <f>=I1086+J1086+K1086+L1086</f>
      </c>
      <c r="N1086" s="16"/>
    </row>
    <row collapsed="false" customFormat="false" customHeight="false" hidden="false" ht="12.1" outlineLevel="0" r="1087">
      <c r="A1087" s="20" t="n">
        <v>45596.540196759</v>
      </c>
      <c r="B1087" s="16" t="s">
        <v>24</v>
      </c>
      <c r="C1087" s="16" t="s">
        <v>197</v>
      </c>
      <c r="D1087" s="16" t="s">
        <v>120</v>
      </c>
      <c r="E1087" s="16" t="s">
        <v>17</v>
      </c>
      <c r="F1087" s="16" t="s">
        <v>19</v>
      </c>
      <c r="G1087" s="7" t="n">
        <v>90</v>
      </c>
      <c r="H1087" s="6" t="n">
        <v>117.00666666667</v>
      </c>
      <c r="I1087" s="6" t="n">
        <v>-10530.6</v>
      </c>
      <c r="J1087" s="6" t="n">
        <v>-0</v>
      </c>
      <c r="K1087" s="6" t="n">
        <v>-5.27</v>
      </c>
      <c r="L1087" s="6" t="n">
        <v>-0</v>
      </c>
      <c r="M1087" s="6" t="s">
        <f>=I1087+J1087+K1087+L1087</f>
      </c>
      <c r="N1087" s="16"/>
    </row>
    <row collapsed="false" customFormat="false" customHeight="false" hidden="false" ht="12.1" outlineLevel="0" r="1088">
      <c r="A1088" s="20" t="n">
        <v>45596.991550926</v>
      </c>
      <c r="B1088" s="16" t="s">
        <v>41</v>
      </c>
      <c r="C1088" s="16" t="s">
        <v>253</v>
      </c>
      <c r="D1088" s="16" t="s">
        <v>120</v>
      </c>
      <c r="E1088" s="16" t="s">
        <v>42</v>
      </c>
      <c r="F1088" s="16" t="s">
        <v>19</v>
      </c>
      <c r="G1088" s="7" t="n">
        <v>60000</v>
      </c>
      <c r="H1088" s="6" t="n">
        <v>1.5106</v>
      </c>
      <c r="I1088" s="6" t="n">
        <v>-90636</v>
      </c>
      <c r="J1088" s="6" t="n">
        <v>-0</v>
      </c>
      <c r="K1088" s="6" t="n">
        <v>-27.18</v>
      </c>
      <c r="L1088" s="6" t="n">
        <v>-0</v>
      </c>
      <c r="M1088" s="6" t="s">
        <f>=I1088+J1088+K1088+L1088</f>
      </c>
      <c r="N1088" s="16"/>
    </row>
    <row collapsed="false" customFormat="false" customHeight="false" hidden="false" ht="12.1" outlineLevel="0" r="1089">
      <c r="A1089" s="20" t="n">
        <v>45597.679467593</v>
      </c>
      <c r="B1089" s="16" t="s">
        <v>16</v>
      </c>
      <c r="C1089" s="16" t="s">
        <v>219</v>
      </c>
      <c r="D1089" s="16" t="s">
        <v>120</v>
      </c>
      <c r="E1089" s="16" t="s">
        <v>17</v>
      </c>
      <c r="F1089" s="16" t="s">
        <v>19</v>
      </c>
      <c r="G1089" s="7" t="n">
        <v>20</v>
      </c>
      <c r="H1089" s="6" t="n">
        <v>546.025</v>
      </c>
      <c r="I1089" s="6" t="n">
        <v>-10920.5</v>
      </c>
      <c r="J1089" s="6" t="n">
        <v>-0</v>
      </c>
      <c r="K1089" s="6" t="n">
        <v>-5.46</v>
      </c>
      <c r="L1089" s="6" t="n">
        <v>-0</v>
      </c>
      <c r="M1089" s="6" t="s">
        <f>=I1089+J1089+K1089+L1089</f>
      </c>
      <c r="N1089" s="16"/>
    </row>
    <row collapsed="false" customFormat="false" customHeight="false" hidden="false" ht="12.1" outlineLevel="0" r="1090">
      <c r="A1090" s="20" t="n">
        <v>45597.684907407</v>
      </c>
      <c r="B1090" s="16" t="s">
        <v>178</v>
      </c>
      <c r="C1090" s="16" t="s">
        <v>257</v>
      </c>
      <c r="D1090" s="16" t="s">
        <v>120</v>
      </c>
      <c r="E1090" s="16" t="s">
        <v>17</v>
      </c>
      <c r="F1090" s="16" t="s">
        <v>19</v>
      </c>
      <c r="G1090" s="7" t="n">
        <v>6</v>
      </c>
      <c r="H1090" s="6" t="n">
        <v>1247</v>
      </c>
      <c r="I1090" s="6" t="n">
        <v>-7482</v>
      </c>
      <c r="J1090" s="6" t="n">
        <v>-0</v>
      </c>
      <c r="K1090" s="6" t="n">
        <v>-3.74</v>
      </c>
      <c r="L1090" s="6" t="n">
        <v>-0</v>
      </c>
      <c r="M1090" s="6" t="s">
        <f>=I1090+J1090+K1090+L1090</f>
      </c>
      <c r="N1090" s="16"/>
    </row>
    <row collapsed="false" customFormat="false" customHeight="false" hidden="false" ht="12.1" outlineLevel="0" r="1091">
      <c r="A1091" s="25" t="n">
        <v>45597.688078704</v>
      </c>
      <c r="B1091" s="26" t="s">
        <v>41</v>
      </c>
      <c r="C1091" s="26" t="s">
        <v>253</v>
      </c>
      <c r="D1091" s="26" t="s">
        <v>121</v>
      </c>
      <c r="E1091" s="26" t="s">
        <v>42</v>
      </c>
      <c r="F1091" s="26" t="s">
        <v>19</v>
      </c>
      <c r="G1091" s="27" t="n">
        <v>-6400</v>
      </c>
      <c r="H1091" s="28" t="n">
        <v>1.5113</v>
      </c>
      <c r="I1091" s="28" t="n">
        <v>9672.32</v>
      </c>
      <c r="J1091" s="28" t="n">
        <v>0</v>
      </c>
      <c r="K1091" s="28" t="n">
        <v>-0</v>
      </c>
      <c r="L1091" s="28" t="n">
        <v>-0</v>
      </c>
      <c r="M1091" s="6" t="s">
        <f>=I1091+J1091+K1091+L1091</f>
      </c>
      <c r="N1091" s="26"/>
    </row>
    <row collapsed="false" customFormat="false" customHeight="false" hidden="false" ht="12.1" outlineLevel="0" r="1092">
      <c r="A1092" s="20" t="n">
        <v>45597.948912037</v>
      </c>
      <c r="B1092" s="16" t="s">
        <v>131</v>
      </c>
      <c r="C1092" s="16" t="s">
        <v>206</v>
      </c>
      <c r="D1092" s="16" t="s">
        <v>120</v>
      </c>
      <c r="E1092" s="16" t="s">
        <v>17</v>
      </c>
      <c r="F1092" s="16" t="s">
        <v>19</v>
      </c>
      <c r="G1092" s="7" t="n">
        <v>8</v>
      </c>
      <c r="H1092" s="6" t="n">
        <v>534</v>
      </c>
      <c r="I1092" s="6" t="n">
        <v>-4272</v>
      </c>
      <c r="J1092" s="6" t="n">
        <v>-0</v>
      </c>
      <c r="K1092" s="6" t="n">
        <v>-2.14</v>
      </c>
      <c r="L1092" s="6" t="n">
        <v>-0</v>
      </c>
      <c r="M1092" s="6" t="s">
        <f>=I1092+J1092+K1092+L1092</f>
      </c>
      <c r="N1092" s="16"/>
    </row>
    <row collapsed="false" customFormat="false" customHeight="false" hidden="false" ht="12.1" outlineLevel="0" r="1093">
      <c r="A1093" s="21" t="n">
        <v>45598</v>
      </c>
      <c r="B1093" s="22" t="s">
        <v>258</v>
      </c>
      <c r="C1093" s="22" t="s">
        <v>259</v>
      </c>
      <c r="D1093" s="22" t="s">
        <v>260</v>
      </c>
      <c r="E1093" s="22" t="s">
        <v>260</v>
      </c>
      <c r="F1093" s="22" t="s">
        <v>19</v>
      </c>
      <c r="G1093" s="23" t="n">
        <v>1</v>
      </c>
      <c r="H1093" s="24" t="n">
        <v>-7.81</v>
      </c>
      <c r="I1093" s="24" t="n">
        <v>-7.81</v>
      </c>
      <c r="J1093" s="24" t="n">
        <v>0</v>
      </c>
      <c r="K1093" s="24" t="n">
        <v>-0</v>
      </c>
      <c r="L1093" s="24" t="n">
        <v>-0</v>
      </c>
      <c r="M1093" s="6" t="s">
        <f>=I1093+J1093+K1093+L1093</f>
      </c>
      <c r="N1093" s="22"/>
    </row>
    <row collapsed="false" customFormat="false" customHeight="false" hidden="false" ht="12.1" outlineLevel="0" r="1094">
      <c r="A1094" s="21" t="n">
        <v>45601</v>
      </c>
      <c r="B1094" s="22" t="s">
        <v>258</v>
      </c>
      <c r="C1094" s="22" t="s">
        <v>259</v>
      </c>
      <c r="D1094" s="22" t="s">
        <v>260</v>
      </c>
      <c r="E1094" s="22" t="s">
        <v>260</v>
      </c>
      <c r="F1094" s="22" t="s">
        <v>19</v>
      </c>
      <c r="G1094" s="23" t="n">
        <v>1</v>
      </c>
      <c r="H1094" s="24" t="n">
        <v>-2.61</v>
      </c>
      <c r="I1094" s="24" t="n">
        <v>-2.61</v>
      </c>
      <c r="J1094" s="24" t="n">
        <v>0</v>
      </c>
      <c r="K1094" s="24" t="n">
        <v>-0</v>
      </c>
      <c r="L1094" s="24" t="n">
        <v>-0</v>
      </c>
      <c r="M1094" s="6" t="s">
        <f>=I1094+J1094+K1094+L1094</f>
      </c>
      <c r="N1094" s="22"/>
    </row>
    <row collapsed="false" customFormat="false" customHeight="false" hidden="false" ht="12.1" outlineLevel="0" r="1095">
      <c r="A1095" s="21" t="n">
        <v>45601</v>
      </c>
      <c r="B1095" s="22" t="s">
        <v>258</v>
      </c>
      <c r="C1095" s="22" t="s">
        <v>261</v>
      </c>
      <c r="D1095" s="22" t="s">
        <v>260</v>
      </c>
      <c r="E1095" s="22" t="s">
        <v>260</v>
      </c>
      <c r="F1095" s="22" t="s">
        <v>19</v>
      </c>
      <c r="G1095" s="23" t="n">
        <v>1</v>
      </c>
      <c r="H1095" s="24" t="n">
        <v>-1.66</v>
      </c>
      <c r="I1095" s="24" t="n">
        <v>-1.66</v>
      </c>
      <c r="J1095" s="24" t="n">
        <v>0</v>
      </c>
      <c r="K1095" s="24" t="n">
        <v>-0</v>
      </c>
      <c r="L1095" s="24" t="n">
        <v>-0</v>
      </c>
      <c r="M1095" s="6" t="s">
        <f>=I1095+J1095+K1095+L1095</f>
      </c>
      <c r="N1095" s="22"/>
    </row>
    <row collapsed="false" customFormat="false" customHeight="false" hidden="false" ht="12.1" outlineLevel="0" r="1096">
      <c r="A1096" s="25" t="n">
        <v>45601.518472222</v>
      </c>
      <c r="B1096" s="26" t="s">
        <v>133</v>
      </c>
      <c r="C1096" s="26" t="s">
        <v>208</v>
      </c>
      <c r="D1096" s="26" t="s">
        <v>121</v>
      </c>
      <c r="E1096" s="26" t="s">
        <v>17</v>
      </c>
      <c r="F1096" s="26" t="s">
        <v>19</v>
      </c>
      <c r="G1096" s="27" t="n">
        <v>-30</v>
      </c>
      <c r="H1096" s="28" t="n">
        <v>460.68333333333</v>
      </c>
      <c r="I1096" s="28" t="n">
        <v>13820.5</v>
      </c>
      <c r="J1096" s="28" t="n">
        <v>0</v>
      </c>
      <c r="K1096" s="28" t="n">
        <v>-6.9</v>
      </c>
      <c r="L1096" s="28" t="n">
        <v>-0</v>
      </c>
      <c r="M1096" s="6" t="s">
        <f>=I1096+J1096+K1096+L1096</f>
      </c>
      <c r="N1096" s="26"/>
    </row>
    <row collapsed="false" customFormat="false" customHeight="false" hidden="false" ht="12.1" outlineLevel="0" r="1097">
      <c r="A1097" s="25" t="n">
        <v>45601.519537037</v>
      </c>
      <c r="B1097" s="26" t="s">
        <v>24</v>
      </c>
      <c r="C1097" s="26" t="s">
        <v>197</v>
      </c>
      <c r="D1097" s="26" t="s">
        <v>121</v>
      </c>
      <c r="E1097" s="26" t="s">
        <v>17</v>
      </c>
      <c r="F1097" s="26" t="s">
        <v>19</v>
      </c>
      <c r="G1097" s="27" t="n">
        <v>-90</v>
      </c>
      <c r="H1097" s="28" t="n">
        <v>123.39333333333</v>
      </c>
      <c r="I1097" s="28" t="n">
        <v>11105.4</v>
      </c>
      <c r="J1097" s="28" t="n">
        <v>0</v>
      </c>
      <c r="K1097" s="28" t="n">
        <v>-5.56</v>
      </c>
      <c r="L1097" s="28" t="n">
        <v>-0</v>
      </c>
      <c r="M1097" s="6" t="s">
        <f>=I1097+J1097+K1097+L1097</f>
      </c>
      <c r="N1097" s="26"/>
    </row>
    <row collapsed="false" customFormat="false" customHeight="false" hidden="false" ht="12.1" outlineLevel="0" r="1098">
      <c r="A1098" s="20" t="n">
        <v>45601.755868056</v>
      </c>
      <c r="B1098" s="16" t="s">
        <v>41</v>
      </c>
      <c r="C1098" s="16" t="s">
        <v>253</v>
      </c>
      <c r="D1098" s="16" t="s">
        <v>120</v>
      </c>
      <c r="E1098" s="16" t="s">
        <v>42</v>
      </c>
      <c r="F1098" s="16" t="s">
        <v>19</v>
      </c>
      <c r="G1098" s="7" t="n">
        <v>13670</v>
      </c>
      <c r="H1098" s="6" t="n">
        <v>1.5148002318947</v>
      </c>
      <c r="I1098" s="6" t="n">
        <v>-20707.32</v>
      </c>
      <c r="J1098" s="6" t="n">
        <v>-0</v>
      </c>
      <c r="K1098" s="6" t="n">
        <v>-0</v>
      </c>
      <c r="L1098" s="6" t="n">
        <v>-0</v>
      </c>
      <c r="M1098" s="6" t="s">
        <f>=I1098+J1098+K1098+L1098</f>
      </c>
      <c r="N1098" s="16"/>
    </row>
    <row collapsed="false" customFormat="false" customHeight="false" hidden="false" ht="12.1" outlineLevel="0" r="1099">
      <c r="A1099" s="21" t="n">
        <v>45602</v>
      </c>
      <c r="B1099" s="22" t="s">
        <v>258</v>
      </c>
      <c r="C1099" s="22" t="s">
        <v>261</v>
      </c>
      <c r="D1099" s="22" t="s">
        <v>260</v>
      </c>
      <c r="E1099" s="22" t="s">
        <v>260</v>
      </c>
      <c r="F1099" s="22" t="s">
        <v>19</v>
      </c>
      <c r="G1099" s="23" t="n">
        <v>1</v>
      </c>
      <c r="H1099" s="24" t="n">
        <v>-0.56</v>
      </c>
      <c r="I1099" s="24" t="n">
        <v>-0.56</v>
      </c>
      <c r="J1099" s="24" t="n">
        <v>0</v>
      </c>
      <c r="K1099" s="24" t="n">
        <v>-0</v>
      </c>
      <c r="L1099" s="24" t="n">
        <v>-0</v>
      </c>
      <c r="M1099" s="6" t="s">
        <f>=I1099+J1099+K1099+L1099</f>
      </c>
      <c r="N1099" s="22"/>
    </row>
    <row collapsed="false" customFormat="false" customHeight="false" hidden="false" ht="12.1" outlineLevel="0" r="1100">
      <c r="A1100" s="25" t="n">
        <v>45604.731724537</v>
      </c>
      <c r="B1100" s="26" t="s">
        <v>128</v>
      </c>
      <c r="C1100" s="26" t="s">
        <v>202</v>
      </c>
      <c r="D1100" s="26" t="s">
        <v>121</v>
      </c>
      <c r="E1100" s="26" t="s">
        <v>17</v>
      </c>
      <c r="F1100" s="26" t="s">
        <v>19</v>
      </c>
      <c r="G1100" s="27" t="n">
        <v>-10</v>
      </c>
      <c r="H1100" s="28" t="n">
        <v>931</v>
      </c>
      <c r="I1100" s="28" t="n">
        <v>9310</v>
      </c>
      <c r="J1100" s="28" t="n">
        <v>0</v>
      </c>
      <c r="K1100" s="28" t="n">
        <v>-4.66</v>
      </c>
      <c r="L1100" s="28" t="n">
        <v>-0</v>
      </c>
      <c r="M1100" s="6" t="s">
        <f>=I1100+J1100+K1100+L1100</f>
      </c>
      <c r="N1100" s="26"/>
    </row>
    <row collapsed="false" customFormat="false" customHeight="false" hidden="false" ht="12.1" outlineLevel="0" r="1101">
      <c r="A1101" s="20" t="n">
        <v>45604.733703704</v>
      </c>
      <c r="B1101" s="16" t="s">
        <v>41</v>
      </c>
      <c r="C1101" s="16" t="s">
        <v>253</v>
      </c>
      <c r="D1101" s="16" t="s">
        <v>120</v>
      </c>
      <c r="E1101" s="16" t="s">
        <v>42</v>
      </c>
      <c r="F1101" s="16" t="s">
        <v>19</v>
      </c>
      <c r="G1101" s="7" t="n">
        <v>6100</v>
      </c>
      <c r="H1101" s="6" t="n">
        <v>1.5187</v>
      </c>
      <c r="I1101" s="6" t="n">
        <v>-9264.07</v>
      </c>
      <c r="J1101" s="6" t="n">
        <v>-0</v>
      </c>
      <c r="K1101" s="6" t="n">
        <v>-0</v>
      </c>
      <c r="L1101" s="6" t="n">
        <v>-0</v>
      </c>
      <c r="M1101" s="6" t="s">
        <f>=I1101+J1101+K1101+L1101</f>
      </c>
      <c r="N1101" s="16"/>
    </row>
    <row collapsed="false" customFormat="false" customHeight="false" hidden="false" ht="12.1" outlineLevel="0" r="1102">
      <c r="A1102" s="21" t="n">
        <v>45607</v>
      </c>
      <c r="B1102" s="22" t="s">
        <v>194</v>
      </c>
      <c r="C1102" s="22" t="s">
        <v>63</v>
      </c>
      <c r="D1102" s="22" t="s">
        <v>194</v>
      </c>
      <c r="E1102" s="22" t="s">
        <v>194</v>
      </c>
      <c r="F1102" s="22" t="s">
        <v>19</v>
      </c>
      <c r="G1102" s="23" t="n">
        <v>1</v>
      </c>
      <c r="H1102" s="24" t="n">
        <v>60000</v>
      </c>
      <c r="I1102" s="24" t="n">
        <v>60000</v>
      </c>
      <c r="J1102" s="24" t="n">
        <v>0</v>
      </c>
      <c r="K1102" s="24" t="n">
        <v>-0</v>
      </c>
      <c r="L1102" s="24" t="n">
        <v>-0</v>
      </c>
      <c r="M1102" s="6" t="s">
        <f>=I1102+J1102+K1102+L1102</f>
      </c>
      <c r="N1102" s="22"/>
    </row>
    <row collapsed="false" customFormat="false" customHeight="false" hidden="false" ht="12.1" outlineLevel="0" r="1103">
      <c r="A1103" s="20" t="n">
        <v>45607.718900463</v>
      </c>
      <c r="B1103" s="16" t="s">
        <v>41</v>
      </c>
      <c r="C1103" s="16" t="s">
        <v>253</v>
      </c>
      <c r="D1103" s="16" t="s">
        <v>120</v>
      </c>
      <c r="E1103" s="16" t="s">
        <v>42</v>
      </c>
      <c r="F1103" s="16" t="s">
        <v>19</v>
      </c>
      <c r="G1103" s="7" t="n">
        <v>39500</v>
      </c>
      <c r="H1103" s="6" t="n">
        <v>1.5195</v>
      </c>
      <c r="I1103" s="6" t="n">
        <v>-60020.25</v>
      </c>
      <c r="J1103" s="6" t="n">
        <v>-0</v>
      </c>
      <c r="K1103" s="6" t="n">
        <v>-0</v>
      </c>
      <c r="L1103" s="6" t="n">
        <v>-0</v>
      </c>
      <c r="M1103" s="6" t="s">
        <f>=I1103+J1103+K1103+L1103</f>
      </c>
      <c r="N1103" s="16"/>
    </row>
    <row collapsed="false" customFormat="false" customHeight="false" hidden="false" ht="12.1" outlineLevel="0" r="1104">
      <c r="A1104" s="21" t="n">
        <v>45611</v>
      </c>
      <c r="B1104" s="22" t="s">
        <v>194</v>
      </c>
      <c r="C1104" s="22" t="s">
        <v>63</v>
      </c>
      <c r="D1104" s="22" t="s">
        <v>194</v>
      </c>
      <c r="E1104" s="22" t="s">
        <v>194</v>
      </c>
      <c r="F1104" s="22" t="s">
        <v>19</v>
      </c>
      <c r="G1104" s="23" t="n">
        <v>1</v>
      </c>
      <c r="H1104" s="24" t="n">
        <v>50000</v>
      </c>
      <c r="I1104" s="24" t="n">
        <v>50000</v>
      </c>
      <c r="J1104" s="24" t="n">
        <v>0</v>
      </c>
      <c r="K1104" s="24" t="n">
        <v>-0</v>
      </c>
      <c r="L1104" s="24" t="n">
        <v>-0</v>
      </c>
      <c r="M1104" s="6" t="s">
        <f>=I1104+J1104+K1104+L1104</f>
      </c>
      <c r="N1104" s="22"/>
    </row>
    <row collapsed="false" customFormat="false" customHeight="false" hidden="false" ht="12.1" outlineLevel="0" r="1105">
      <c r="A1105" s="20" t="n">
        <v>45611.726770833</v>
      </c>
      <c r="B1105" s="16" t="s">
        <v>41</v>
      </c>
      <c r="C1105" s="16" t="s">
        <v>253</v>
      </c>
      <c r="D1105" s="16" t="s">
        <v>120</v>
      </c>
      <c r="E1105" s="16" t="s">
        <v>42</v>
      </c>
      <c r="F1105" s="16" t="s">
        <v>19</v>
      </c>
      <c r="G1105" s="7" t="n">
        <v>32800</v>
      </c>
      <c r="H1105" s="6" t="n">
        <v>1.5251</v>
      </c>
      <c r="I1105" s="6" t="n">
        <v>-50023.28</v>
      </c>
      <c r="J1105" s="6" t="n">
        <v>-0</v>
      </c>
      <c r="K1105" s="6" t="n">
        <v>-0</v>
      </c>
      <c r="L1105" s="6" t="n">
        <v>-0</v>
      </c>
      <c r="M1105" s="6" t="s">
        <f>=I1105+J1105+K1105+L1105</f>
      </c>
      <c r="N1105" s="16"/>
    </row>
    <row collapsed="false" customFormat="false" customHeight="false" hidden="false" ht="12.1" outlineLevel="0" r="1106">
      <c r="A1106" s="20" t="n">
        <v>45615.770289352</v>
      </c>
      <c r="B1106" s="16" t="s">
        <v>178</v>
      </c>
      <c r="C1106" s="16" t="s">
        <v>257</v>
      </c>
      <c r="D1106" s="16" t="s">
        <v>120</v>
      </c>
      <c r="E1106" s="16" t="s">
        <v>17</v>
      </c>
      <c r="F1106" s="16" t="s">
        <v>19</v>
      </c>
      <c r="G1106" s="7" t="n">
        <v>5</v>
      </c>
      <c r="H1106" s="6" t="n">
        <v>1176.5</v>
      </c>
      <c r="I1106" s="6" t="n">
        <v>-5882.5</v>
      </c>
      <c r="J1106" s="6" t="n">
        <v>-0</v>
      </c>
      <c r="K1106" s="6" t="n">
        <v>-2.94</v>
      </c>
      <c r="L1106" s="6" t="n">
        <v>-0</v>
      </c>
      <c r="M1106" s="6" t="s">
        <f>=I1106+J1106+K1106+L1106</f>
      </c>
      <c r="N1106" s="16"/>
    </row>
    <row collapsed="false" customFormat="false" customHeight="false" hidden="false" ht="12.1" outlineLevel="0" r="1107">
      <c r="A1107" s="20" t="n">
        <v>45615.771643519</v>
      </c>
      <c r="B1107" s="16" t="s">
        <v>27</v>
      </c>
      <c r="C1107" s="16" t="s">
        <v>196</v>
      </c>
      <c r="D1107" s="16" t="s">
        <v>120</v>
      </c>
      <c r="E1107" s="16" t="s">
        <v>17</v>
      </c>
      <c r="F1107" s="16" t="s">
        <v>19</v>
      </c>
      <c r="G1107" s="7" t="n">
        <v>20</v>
      </c>
      <c r="H1107" s="6" t="n">
        <v>240.9</v>
      </c>
      <c r="I1107" s="6" t="n">
        <v>-4818</v>
      </c>
      <c r="J1107" s="6" t="n">
        <v>-0</v>
      </c>
      <c r="K1107" s="6" t="n">
        <v>-2.41</v>
      </c>
      <c r="L1107" s="6" t="n">
        <v>-0</v>
      </c>
      <c r="M1107" s="6" t="s">
        <f>=I1107+J1107+K1107+L1107</f>
      </c>
      <c r="N1107" s="16"/>
    </row>
    <row collapsed="false" customFormat="false" customHeight="false" hidden="false" ht="12.1" outlineLevel="0" r="1108">
      <c r="A1108" s="20" t="n">
        <v>45615.772708333</v>
      </c>
      <c r="B1108" s="16" t="s">
        <v>128</v>
      </c>
      <c r="C1108" s="16" t="s">
        <v>202</v>
      </c>
      <c r="D1108" s="16" t="s">
        <v>120</v>
      </c>
      <c r="E1108" s="16" t="s">
        <v>17</v>
      </c>
      <c r="F1108" s="16" t="s">
        <v>19</v>
      </c>
      <c r="G1108" s="7" t="n">
        <v>10</v>
      </c>
      <c r="H1108" s="6" t="n">
        <v>873.2</v>
      </c>
      <c r="I1108" s="6" t="n">
        <v>-8732</v>
      </c>
      <c r="J1108" s="6" t="n">
        <v>-0</v>
      </c>
      <c r="K1108" s="6" t="n">
        <v>-4.37</v>
      </c>
      <c r="L1108" s="6" t="n">
        <v>-0</v>
      </c>
      <c r="M1108" s="6" t="s">
        <f>=I1108+J1108+K1108+L1108</f>
      </c>
      <c r="N1108" s="16"/>
    </row>
    <row collapsed="false" customFormat="false" customHeight="false" hidden="false" ht="12.1" outlineLevel="0" r="1109">
      <c r="A1109" s="25" t="n">
        <v>45615.772743056</v>
      </c>
      <c r="B1109" s="26" t="s">
        <v>41</v>
      </c>
      <c r="C1109" s="26" t="s">
        <v>253</v>
      </c>
      <c r="D1109" s="26" t="s">
        <v>121</v>
      </c>
      <c r="E1109" s="26" t="s">
        <v>42</v>
      </c>
      <c r="F1109" s="26" t="s">
        <v>19</v>
      </c>
      <c r="G1109" s="27" t="n">
        <v>-12750</v>
      </c>
      <c r="H1109" s="28" t="n">
        <v>1.5266</v>
      </c>
      <c r="I1109" s="28" t="n">
        <v>19464.15</v>
      </c>
      <c r="J1109" s="28" t="n">
        <v>0</v>
      </c>
      <c r="K1109" s="28" t="n">
        <v>-0</v>
      </c>
      <c r="L1109" s="28" t="n">
        <v>-0</v>
      </c>
      <c r="M1109" s="6" t="s">
        <f>=I1109+J1109+K1109+L1109</f>
      </c>
      <c r="N1109" s="26"/>
    </row>
    <row collapsed="false" customFormat="false" customHeight="false" hidden="false" ht="12.1" outlineLevel="0" r="1110">
      <c r="A1110" s="20" t="n">
        <v>45617.498993056</v>
      </c>
      <c r="B1110" s="16" t="s">
        <v>178</v>
      </c>
      <c r="C1110" s="16" t="s">
        <v>257</v>
      </c>
      <c r="D1110" s="16" t="s">
        <v>120</v>
      </c>
      <c r="E1110" s="16" t="s">
        <v>17</v>
      </c>
      <c r="F1110" s="16" t="s">
        <v>19</v>
      </c>
      <c r="G1110" s="7" t="n">
        <v>5</v>
      </c>
      <c r="H1110" s="6" t="n">
        <v>1107.5</v>
      </c>
      <c r="I1110" s="6" t="n">
        <v>-5537.5</v>
      </c>
      <c r="J1110" s="6" t="n">
        <v>-0</v>
      </c>
      <c r="K1110" s="6" t="n">
        <v>-2.77</v>
      </c>
      <c r="L1110" s="6" t="n">
        <v>-0</v>
      </c>
      <c r="M1110" s="6" t="s">
        <f>=I1110+J1110+K1110+L1110</f>
      </c>
      <c r="N1110" s="16"/>
    </row>
    <row collapsed="false" customFormat="false" customHeight="false" hidden="false" ht="12.1" outlineLevel="0" r="1111">
      <c r="A1111" s="20" t="n">
        <v>45617.502824074</v>
      </c>
      <c r="B1111" s="16" t="s">
        <v>16</v>
      </c>
      <c r="C1111" s="16" t="s">
        <v>219</v>
      </c>
      <c r="D1111" s="16" t="s">
        <v>120</v>
      </c>
      <c r="E1111" s="16" t="s">
        <v>17</v>
      </c>
      <c r="F1111" s="16" t="s">
        <v>19</v>
      </c>
      <c r="G1111" s="7" t="n">
        <v>10</v>
      </c>
      <c r="H1111" s="6" t="n">
        <v>526.2</v>
      </c>
      <c r="I1111" s="6" t="n">
        <v>-5262</v>
      </c>
      <c r="J1111" s="6" t="n">
        <v>-0</v>
      </c>
      <c r="K1111" s="6" t="n">
        <v>-2.63</v>
      </c>
      <c r="L1111" s="6" t="n">
        <v>-0</v>
      </c>
      <c r="M1111" s="6" t="s">
        <f>=I1111+J1111+K1111+L1111</f>
      </c>
      <c r="N1111" s="16"/>
    </row>
    <row collapsed="false" customFormat="false" customHeight="false" hidden="false" ht="12.1" outlineLevel="0" r="1112">
      <c r="A1112" s="20" t="n">
        <v>45617.503819444</v>
      </c>
      <c r="B1112" s="16" t="s">
        <v>131</v>
      </c>
      <c r="C1112" s="16" t="s">
        <v>206</v>
      </c>
      <c r="D1112" s="16" t="s">
        <v>120</v>
      </c>
      <c r="E1112" s="16" t="s">
        <v>17</v>
      </c>
      <c r="F1112" s="16" t="s">
        <v>19</v>
      </c>
      <c r="G1112" s="7" t="n">
        <v>12</v>
      </c>
      <c r="H1112" s="6" t="n">
        <v>529.3</v>
      </c>
      <c r="I1112" s="6" t="n">
        <v>-6351.6</v>
      </c>
      <c r="J1112" s="6" t="n">
        <v>-0</v>
      </c>
      <c r="K1112" s="6" t="n">
        <v>-3.18</v>
      </c>
      <c r="L1112" s="6" t="n">
        <v>-0</v>
      </c>
      <c r="M1112" s="6" t="s">
        <f>=I1112+J1112+K1112+L1112</f>
      </c>
      <c r="N1112" s="16"/>
    </row>
    <row collapsed="false" customFormat="false" customHeight="false" hidden="false" ht="12.1" outlineLevel="0" r="1113">
      <c r="A1113" s="25" t="n">
        <v>45617.75875</v>
      </c>
      <c r="B1113" s="26" t="s">
        <v>41</v>
      </c>
      <c r="C1113" s="26" t="s">
        <v>253</v>
      </c>
      <c r="D1113" s="26" t="s">
        <v>121</v>
      </c>
      <c r="E1113" s="26" t="s">
        <v>42</v>
      </c>
      <c r="F1113" s="26" t="s">
        <v>19</v>
      </c>
      <c r="G1113" s="27" t="n">
        <v>-11500</v>
      </c>
      <c r="H1113" s="28" t="n">
        <v>1.5283</v>
      </c>
      <c r="I1113" s="28" t="n">
        <v>17575.45</v>
      </c>
      <c r="J1113" s="28" t="n">
        <v>0</v>
      </c>
      <c r="K1113" s="28" t="n">
        <v>-0</v>
      </c>
      <c r="L1113" s="28" t="n">
        <v>-0</v>
      </c>
      <c r="M1113" s="6" t="s">
        <f>=I1113+J1113+K1113+L1113</f>
      </c>
      <c r="N1113" s="26"/>
    </row>
    <row collapsed="false" customFormat="false" customHeight="false" hidden="false" ht="12.1" outlineLevel="0" r="1114">
      <c r="A1114" s="20" t="n">
        <v>45622.608645833</v>
      </c>
      <c r="B1114" s="16" t="s">
        <v>131</v>
      </c>
      <c r="C1114" s="16" t="s">
        <v>206</v>
      </c>
      <c r="D1114" s="16" t="s">
        <v>120</v>
      </c>
      <c r="E1114" s="16" t="s">
        <v>17</v>
      </c>
      <c r="F1114" s="16" t="s">
        <v>19</v>
      </c>
      <c r="G1114" s="7" t="n">
        <v>40</v>
      </c>
      <c r="H1114" s="6" t="n">
        <v>506.35</v>
      </c>
      <c r="I1114" s="6" t="n">
        <v>-20254</v>
      </c>
      <c r="J1114" s="6" t="n">
        <v>-0</v>
      </c>
      <c r="K1114" s="6" t="n">
        <v>-10.13</v>
      </c>
      <c r="L1114" s="6" t="n">
        <v>-0</v>
      </c>
      <c r="M1114" s="6" t="s">
        <f>=I1114+J1114+K1114+L1114</f>
      </c>
      <c r="N1114" s="16"/>
    </row>
    <row collapsed="false" customFormat="false" customHeight="false" hidden="false" ht="12.1" outlineLevel="0" r="1115">
      <c r="A1115" s="20" t="n">
        <v>45622.673368056</v>
      </c>
      <c r="B1115" s="16" t="s">
        <v>30</v>
      </c>
      <c r="C1115" s="16" t="s">
        <v>215</v>
      </c>
      <c r="D1115" s="16" t="s">
        <v>120</v>
      </c>
      <c r="E1115" s="16" t="s">
        <v>17</v>
      </c>
      <c r="F1115" s="16" t="s">
        <v>19</v>
      </c>
      <c r="G1115" s="7" t="n">
        <v>30</v>
      </c>
      <c r="H1115" s="6" t="n">
        <v>188.1</v>
      </c>
      <c r="I1115" s="6" t="n">
        <v>-5643</v>
      </c>
      <c r="J1115" s="6" t="n">
        <v>-0</v>
      </c>
      <c r="K1115" s="6" t="n">
        <v>-2.82</v>
      </c>
      <c r="L1115" s="6" t="n">
        <v>-0</v>
      </c>
      <c r="M1115" s="6" t="s">
        <f>=I1115+J1115+K1115+L1115</f>
      </c>
      <c r="N1115" s="16"/>
    </row>
    <row collapsed="false" customFormat="false" customHeight="false" hidden="false" ht="12.1" outlineLevel="0" r="1116">
      <c r="A1116" s="20" t="n">
        <v>45622.7690625</v>
      </c>
      <c r="B1116" s="16" t="s">
        <v>178</v>
      </c>
      <c r="C1116" s="16" t="s">
        <v>257</v>
      </c>
      <c r="D1116" s="16" t="s">
        <v>120</v>
      </c>
      <c r="E1116" s="16" t="s">
        <v>17</v>
      </c>
      <c r="F1116" s="16" t="s">
        <v>19</v>
      </c>
      <c r="G1116" s="7" t="n">
        <v>5</v>
      </c>
      <c r="H1116" s="6" t="n">
        <v>1021.5</v>
      </c>
      <c r="I1116" s="6" t="n">
        <v>-5107.5</v>
      </c>
      <c r="J1116" s="6" t="n">
        <v>-0</v>
      </c>
      <c r="K1116" s="6" t="n">
        <v>-2.55</v>
      </c>
      <c r="L1116" s="6" t="n">
        <v>-0</v>
      </c>
      <c r="M1116" s="6" t="s">
        <f>=I1116+J1116+K1116+L1116</f>
      </c>
      <c r="N1116" s="16"/>
    </row>
    <row collapsed="false" customFormat="false" customHeight="false" hidden="false" ht="12.1" outlineLevel="0" r="1117">
      <c r="A1117" s="25" t="n">
        <v>45622.772905093</v>
      </c>
      <c r="B1117" s="26" t="s">
        <v>41</v>
      </c>
      <c r="C1117" s="26" t="s">
        <v>253</v>
      </c>
      <c r="D1117" s="26" t="s">
        <v>121</v>
      </c>
      <c r="E1117" s="26" t="s">
        <v>42</v>
      </c>
      <c r="F1117" s="26" t="s">
        <v>19</v>
      </c>
      <c r="G1117" s="27" t="n">
        <v>-20000</v>
      </c>
      <c r="H1117" s="28" t="n">
        <v>1.5325</v>
      </c>
      <c r="I1117" s="28" t="n">
        <v>30650</v>
      </c>
      <c r="J1117" s="28" t="n">
        <v>0</v>
      </c>
      <c r="K1117" s="28" t="n">
        <v>-0</v>
      </c>
      <c r="L1117" s="28" t="n">
        <v>-0</v>
      </c>
      <c r="M1117" s="6" t="s">
        <f>=I1117+J1117+K1117+L1117</f>
      </c>
      <c r="N1117" s="26"/>
    </row>
    <row collapsed="false" customFormat="false" customHeight="false" hidden="false" ht="12.1" outlineLevel="0" r="1118">
      <c r="A1118" s="21" t="n">
        <v>45624</v>
      </c>
      <c r="B1118" s="22" t="s">
        <v>194</v>
      </c>
      <c r="C1118" s="22" t="s">
        <v>63</v>
      </c>
      <c r="D1118" s="22" t="s">
        <v>194</v>
      </c>
      <c r="E1118" s="22" t="s">
        <v>194</v>
      </c>
      <c r="F1118" s="22" t="s">
        <v>19</v>
      </c>
      <c r="G1118" s="23" t="n">
        <v>1</v>
      </c>
      <c r="H1118" s="24" t="n">
        <v>50000</v>
      </c>
      <c r="I1118" s="24" t="n">
        <v>50000</v>
      </c>
      <c r="J1118" s="24" t="n">
        <v>0</v>
      </c>
      <c r="K1118" s="24" t="n">
        <v>-0</v>
      </c>
      <c r="L1118" s="24" t="n">
        <v>-0</v>
      </c>
      <c r="M1118" s="6" t="s">
        <f>=I1118+J1118+K1118+L1118</f>
      </c>
      <c r="N1118" s="22"/>
    </row>
    <row collapsed="false" customFormat="false" customHeight="false" hidden="false" ht="12.1" outlineLevel="0" r="1119">
      <c r="A1119" s="20" t="n">
        <v>45624.7546875</v>
      </c>
      <c r="B1119" s="16" t="s">
        <v>30</v>
      </c>
      <c r="C1119" s="16" t="s">
        <v>215</v>
      </c>
      <c r="D1119" s="16" t="s">
        <v>120</v>
      </c>
      <c r="E1119" s="16" t="s">
        <v>17</v>
      </c>
      <c r="F1119" s="16" t="s">
        <v>19</v>
      </c>
      <c r="G1119" s="7" t="n">
        <v>40</v>
      </c>
      <c r="H1119" s="6" t="n">
        <v>184.5</v>
      </c>
      <c r="I1119" s="6" t="n">
        <v>-7380</v>
      </c>
      <c r="J1119" s="6" t="n">
        <v>-0</v>
      </c>
      <c r="K1119" s="6" t="n">
        <v>-3.69</v>
      </c>
      <c r="L1119" s="6" t="n">
        <v>-0</v>
      </c>
      <c r="M1119" s="6" t="s">
        <f>=I1119+J1119+K1119+L1119</f>
      </c>
      <c r="N1119" s="16"/>
    </row>
    <row collapsed="false" customFormat="false" customHeight="false" hidden="false" ht="12.1" outlineLevel="0" r="1120">
      <c r="A1120" s="25" t="n">
        <v>45624.758564815</v>
      </c>
      <c r="B1120" s="26" t="s">
        <v>41</v>
      </c>
      <c r="C1120" s="26" t="s">
        <v>253</v>
      </c>
      <c r="D1120" s="26" t="s">
        <v>121</v>
      </c>
      <c r="E1120" s="26" t="s">
        <v>42</v>
      </c>
      <c r="F1120" s="26" t="s">
        <v>19</v>
      </c>
      <c r="G1120" s="27" t="n">
        <v>-7720</v>
      </c>
      <c r="H1120" s="28" t="n">
        <v>1.534199615285</v>
      </c>
      <c r="I1120" s="28" t="n">
        <v>11844.02</v>
      </c>
      <c r="J1120" s="28" t="n">
        <v>0</v>
      </c>
      <c r="K1120" s="28" t="n">
        <v>-0</v>
      </c>
      <c r="L1120" s="28" t="n">
        <v>-0</v>
      </c>
      <c r="M1120" s="6" t="s">
        <f>=I1120+J1120+K1120+L1120</f>
      </c>
      <c r="N1120" s="26"/>
    </row>
    <row collapsed="false" customFormat="false" customHeight="false" hidden="false" ht="12.1" outlineLevel="0" r="1121">
      <c r="A1121" s="20" t="n">
        <v>45624.758923611</v>
      </c>
      <c r="B1121" s="16" t="s">
        <v>27</v>
      </c>
      <c r="C1121" s="16" t="s">
        <v>196</v>
      </c>
      <c r="D1121" s="16" t="s">
        <v>120</v>
      </c>
      <c r="E1121" s="16" t="s">
        <v>17</v>
      </c>
      <c r="F1121" s="16" t="s">
        <v>19</v>
      </c>
      <c r="G1121" s="7" t="n">
        <v>20</v>
      </c>
      <c r="H1121" s="6" t="n">
        <v>227.2</v>
      </c>
      <c r="I1121" s="6" t="n">
        <v>-4544</v>
      </c>
      <c r="J1121" s="6" t="n">
        <v>-0</v>
      </c>
      <c r="K1121" s="6" t="n">
        <v>-2.27</v>
      </c>
      <c r="L1121" s="6" t="n">
        <v>-0</v>
      </c>
      <c r="M1121" s="6" t="s">
        <f>=I1121+J1121+K1121+L1121</f>
      </c>
      <c r="N1121" s="16"/>
    </row>
    <row collapsed="false" customFormat="false" customHeight="false" hidden="false" ht="12.1" outlineLevel="0" r="1122">
      <c r="A1122" s="20" t="n">
        <v>45624.975694444</v>
      </c>
      <c r="B1122" s="16" t="s">
        <v>41</v>
      </c>
      <c r="C1122" s="16" t="s">
        <v>253</v>
      </c>
      <c r="D1122" s="16" t="s">
        <v>120</v>
      </c>
      <c r="E1122" s="16" t="s">
        <v>42</v>
      </c>
      <c r="F1122" s="16" t="s">
        <v>19</v>
      </c>
      <c r="G1122" s="7" t="n">
        <v>32600</v>
      </c>
      <c r="H1122" s="6" t="n">
        <v>1.5343</v>
      </c>
      <c r="I1122" s="6" t="n">
        <v>-50018.18</v>
      </c>
      <c r="J1122" s="6" t="n">
        <v>-0</v>
      </c>
      <c r="K1122" s="6" t="n">
        <v>-0</v>
      </c>
      <c r="L1122" s="6" t="n">
        <v>-0</v>
      </c>
      <c r="M1122" s="6" t="s">
        <f>=I1122+J1122+K1122+L1122</f>
      </c>
      <c r="N1122" s="16"/>
    </row>
    <row collapsed="false" customFormat="false" customHeight="false" hidden="false" ht="12.1" outlineLevel="0" r="1123">
      <c r="A1123" s="20" t="n">
        <v>45625.673136574</v>
      </c>
      <c r="B1123" s="16" t="s">
        <v>178</v>
      </c>
      <c r="C1123" s="16" t="s">
        <v>257</v>
      </c>
      <c r="D1123" s="16" t="s">
        <v>120</v>
      </c>
      <c r="E1123" s="16" t="s">
        <v>17</v>
      </c>
      <c r="F1123" s="16" t="s">
        <v>19</v>
      </c>
      <c r="G1123" s="7" t="n">
        <v>10</v>
      </c>
      <c r="H1123" s="6" t="n">
        <v>1004</v>
      </c>
      <c r="I1123" s="6" t="n">
        <v>-10040</v>
      </c>
      <c r="J1123" s="6" t="n">
        <v>-0</v>
      </c>
      <c r="K1123" s="6" t="n">
        <v>-5.02</v>
      </c>
      <c r="L1123" s="6" t="n">
        <v>-0</v>
      </c>
      <c r="M1123" s="6" t="s">
        <f>=I1123+J1123+K1123+L1123</f>
      </c>
      <c r="N1123" s="16"/>
    </row>
    <row collapsed="false" customFormat="false" customHeight="false" hidden="false" ht="12.1" outlineLevel="0" r="1124">
      <c r="A1124" s="25" t="n">
        <v>45625.67712963</v>
      </c>
      <c r="B1124" s="26" t="s">
        <v>41</v>
      </c>
      <c r="C1124" s="26" t="s">
        <v>253</v>
      </c>
      <c r="D1124" s="26" t="s">
        <v>121</v>
      </c>
      <c r="E1124" s="26" t="s">
        <v>42</v>
      </c>
      <c r="F1124" s="26" t="s">
        <v>19</v>
      </c>
      <c r="G1124" s="27" t="n">
        <v>-6550</v>
      </c>
      <c r="H1124" s="28" t="n">
        <v>1.5368</v>
      </c>
      <c r="I1124" s="28" t="n">
        <v>10066.04</v>
      </c>
      <c r="J1124" s="28" t="n">
        <v>0</v>
      </c>
      <c r="K1124" s="28" t="n">
        <v>-0</v>
      </c>
      <c r="L1124" s="28" t="n">
        <v>-0</v>
      </c>
      <c r="M1124" s="6" t="s">
        <f>=I1124+J1124+K1124+L1124</f>
      </c>
      <c r="N1124" s="26"/>
    </row>
    <row collapsed="false" customFormat="false" customHeight="false" hidden="false" ht="12.1" outlineLevel="0" r="1125">
      <c r="A1125" s="20" t="n">
        <v>45630.647071759</v>
      </c>
      <c r="B1125" s="16" t="s">
        <v>178</v>
      </c>
      <c r="C1125" s="16" t="s">
        <v>257</v>
      </c>
      <c r="D1125" s="16" t="s">
        <v>120</v>
      </c>
      <c r="E1125" s="16" t="s">
        <v>17</v>
      </c>
      <c r="F1125" s="16" t="s">
        <v>19</v>
      </c>
      <c r="G1125" s="7" t="n">
        <v>15</v>
      </c>
      <c r="H1125" s="6" t="n">
        <v>957</v>
      </c>
      <c r="I1125" s="6" t="n">
        <v>-14355</v>
      </c>
      <c r="J1125" s="6" t="n">
        <v>-0</v>
      </c>
      <c r="K1125" s="6" t="n">
        <v>-7.18</v>
      </c>
      <c r="L1125" s="6" t="n">
        <v>-0</v>
      </c>
      <c r="M1125" s="6" t="s">
        <f>=I1125+J1125+K1125+L1125</f>
      </c>
      <c r="N1125" s="16"/>
    </row>
    <row collapsed="false" customFormat="false" customHeight="false" hidden="false" ht="12.1" outlineLevel="0" r="1126">
      <c r="A1126" s="25" t="n">
        <v>45630.664201389</v>
      </c>
      <c r="B1126" s="26" t="s">
        <v>41</v>
      </c>
      <c r="C1126" s="26" t="s">
        <v>253</v>
      </c>
      <c r="D1126" s="26" t="s">
        <v>121</v>
      </c>
      <c r="E1126" s="26" t="s">
        <v>42</v>
      </c>
      <c r="F1126" s="26" t="s">
        <v>19</v>
      </c>
      <c r="G1126" s="27" t="n">
        <v>-9320</v>
      </c>
      <c r="H1126" s="28" t="n">
        <v>1.5395</v>
      </c>
      <c r="I1126" s="28" t="n">
        <v>14348.14</v>
      </c>
      <c r="J1126" s="28" t="n">
        <v>0</v>
      </c>
      <c r="K1126" s="28" t="n">
        <v>-0</v>
      </c>
      <c r="L1126" s="28" t="n">
        <v>-0</v>
      </c>
      <c r="M1126" s="6" t="s">
        <f>=I1126+J1126+K1126+L1126</f>
      </c>
      <c r="N1126" s="26"/>
    </row>
    <row collapsed="false" customFormat="false" customHeight="false" hidden="false" ht="12.1" outlineLevel="0" r="1127">
      <c r="A1127" s="20" t="n">
        <v>45638.769548611</v>
      </c>
      <c r="B1127" s="16" t="s">
        <v>24</v>
      </c>
      <c r="C1127" s="16" t="s">
        <v>197</v>
      </c>
      <c r="D1127" s="16" t="s">
        <v>120</v>
      </c>
      <c r="E1127" s="16" t="s">
        <v>17</v>
      </c>
      <c r="F1127" s="16" t="s">
        <v>19</v>
      </c>
      <c r="G1127" s="7" t="n">
        <v>70</v>
      </c>
      <c r="H1127" s="6" t="n">
        <v>116.44</v>
      </c>
      <c r="I1127" s="6" t="n">
        <v>-8150.8</v>
      </c>
      <c r="J1127" s="6" t="n">
        <v>-0</v>
      </c>
      <c r="K1127" s="6" t="n">
        <v>-4.08</v>
      </c>
      <c r="L1127" s="6" t="n">
        <v>-0</v>
      </c>
      <c r="M1127" s="6" t="s">
        <f>=I1127+J1127+K1127+L1127</f>
      </c>
      <c r="N1127" s="16"/>
    </row>
    <row collapsed="false" customFormat="false" customHeight="false" hidden="false" ht="12.1" outlineLevel="0" r="1128">
      <c r="A1128" s="20" t="n">
        <v>45638.77306713</v>
      </c>
      <c r="B1128" s="16" t="s">
        <v>30</v>
      </c>
      <c r="C1128" s="16" t="s">
        <v>215</v>
      </c>
      <c r="D1128" s="16" t="s">
        <v>120</v>
      </c>
      <c r="E1128" s="16" t="s">
        <v>17</v>
      </c>
      <c r="F1128" s="16" t="s">
        <v>19</v>
      </c>
      <c r="G1128" s="7" t="n">
        <v>50</v>
      </c>
      <c r="H1128" s="6" t="n">
        <v>176.06</v>
      </c>
      <c r="I1128" s="6" t="n">
        <v>-8803</v>
      </c>
      <c r="J1128" s="6" t="n">
        <v>-0</v>
      </c>
      <c r="K1128" s="6" t="n">
        <v>-4.4</v>
      </c>
      <c r="L1128" s="6" t="n">
        <v>-0</v>
      </c>
      <c r="M1128" s="6" t="s">
        <f>=I1128+J1128+K1128+L1128</f>
      </c>
      <c r="N1128" s="16"/>
    </row>
    <row collapsed="false" customFormat="false" customHeight="false" hidden="false" ht="12.1" outlineLevel="0" r="1129">
      <c r="A1129" s="25" t="n">
        <v>45638.775381944</v>
      </c>
      <c r="B1129" s="26" t="s">
        <v>41</v>
      </c>
      <c r="C1129" s="26" t="s">
        <v>253</v>
      </c>
      <c r="D1129" s="26" t="s">
        <v>121</v>
      </c>
      <c r="E1129" s="26" t="s">
        <v>42</v>
      </c>
      <c r="F1129" s="26" t="s">
        <v>19</v>
      </c>
      <c r="G1129" s="27" t="n">
        <v>-11000</v>
      </c>
      <c r="H1129" s="28" t="n">
        <v>1.5462</v>
      </c>
      <c r="I1129" s="28" t="n">
        <v>17008.2</v>
      </c>
      <c r="J1129" s="28" t="n">
        <v>0</v>
      </c>
      <c r="K1129" s="28" t="n">
        <v>-0</v>
      </c>
      <c r="L1129" s="28" t="n">
        <v>-0</v>
      </c>
      <c r="M1129" s="6" t="s">
        <f>=I1129+J1129+K1129+L1129</f>
      </c>
      <c r="N1129" s="26"/>
    </row>
    <row collapsed="false" customFormat="false" customHeight="false" hidden="false" ht="12.1" outlineLevel="0" r="1130">
      <c r="A1130" s="25" t="n">
        <v>45645.650613426</v>
      </c>
      <c r="B1130" s="26" t="s">
        <v>30</v>
      </c>
      <c r="C1130" s="26" t="s">
        <v>215</v>
      </c>
      <c r="D1130" s="26" t="s">
        <v>121</v>
      </c>
      <c r="E1130" s="26" t="s">
        <v>17</v>
      </c>
      <c r="F1130" s="26" t="s">
        <v>19</v>
      </c>
      <c r="G1130" s="27" t="n">
        <v>-150</v>
      </c>
      <c r="H1130" s="28" t="n">
        <v>178.95</v>
      </c>
      <c r="I1130" s="28" t="n">
        <v>26842.5</v>
      </c>
      <c r="J1130" s="28" t="n">
        <v>0</v>
      </c>
      <c r="K1130" s="28" t="n">
        <v>-13.42</v>
      </c>
      <c r="L1130" s="28" t="n">
        <v>-0</v>
      </c>
      <c r="M1130" s="6" t="s">
        <f>=I1130+J1130+K1130+L1130</f>
      </c>
      <c r="N1130" s="26"/>
    </row>
    <row collapsed="false" customFormat="false" customHeight="false" hidden="false" ht="12.1" outlineLevel="0" r="1131">
      <c r="A1131" s="20" t="n">
        <v>45645.651388889</v>
      </c>
      <c r="B1131" s="16" t="s">
        <v>30</v>
      </c>
      <c r="C1131" s="16" t="s">
        <v>215</v>
      </c>
      <c r="D1131" s="16" t="s">
        <v>120</v>
      </c>
      <c r="E1131" s="16" t="s">
        <v>17</v>
      </c>
      <c r="F1131" s="16" t="s">
        <v>19</v>
      </c>
      <c r="G1131" s="7" t="n">
        <v>150</v>
      </c>
      <c r="H1131" s="6" t="n">
        <v>178.88</v>
      </c>
      <c r="I1131" s="6" t="n">
        <v>-26832</v>
      </c>
      <c r="J1131" s="6" t="n">
        <v>-0</v>
      </c>
      <c r="K1131" s="6" t="n">
        <v>-13.41</v>
      </c>
      <c r="L1131" s="6" t="n">
        <v>-0</v>
      </c>
      <c r="M1131" s="6" t="s">
        <f>=I1131+J1131+K1131+L1131</f>
      </c>
      <c r="N1131" s="16"/>
    </row>
    <row collapsed="false" customFormat="false" customHeight="false" hidden="false" ht="12.1" outlineLevel="0" r="1132">
      <c r="A1132" s="21" t="n">
        <v>45646</v>
      </c>
      <c r="B1132" s="22" t="s">
        <v>194</v>
      </c>
      <c r="C1132" s="22" t="s">
        <v>63</v>
      </c>
      <c r="D1132" s="22" t="s">
        <v>194</v>
      </c>
      <c r="E1132" s="22" t="s">
        <v>194</v>
      </c>
      <c r="F1132" s="22" t="s">
        <v>19</v>
      </c>
      <c r="G1132" s="23" t="n">
        <v>1</v>
      </c>
      <c r="H1132" s="24" t="n">
        <v>100000</v>
      </c>
      <c r="I1132" s="24" t="n">
        <v>100000</v>
      </c>
      <c r="J1132" s="24" t="n">
        <v>0</v>
      </c>
      <c r="K1132" s="24" t="n">
        <v>-0</v>
      </c>
      <c r="L1132" s="24" t="n">
        <v>-0</v>
      </c>
      <c r="M1132" s="6" t="s">
        <f>=I1132+J1132+K1132+L1132</f>
      </c>
      <c r="N1132" s="22"/>
    </row>
    <row collapsed="false" customFormat="false" customHeight="false" hidden="false" ht="12.1" outlineLevel="0" r="1133">
      <c r="A1133" s="25" t="n">
        <v>45646.710358796</v>
      </c>
      <c r="B1133" s="26" t="s">
        <v>24</v>
      </c>
      <c r="C1133" s="26" t="s">
        <v>197</v>
      </c>
      <c r="D1133" s="26" t="s">
        <v>121</v>
      </c>
      <c r="E1133" s="26" t="s">
        <v>17</v>
      </c>
      <c r="F1133" s="26" t="s">
        <v>19</v>
      </c>
      <c r="G1133" s="27" t="n">
        <v>-200</v>
      </c>
      <c r="H1133" s="28" t="n">
        <v>135.9</v>
      </c>
      <c r="I1133" s="28" t="n">
        <v>27180</v>
      </c>
      <c r="J1133" s="28" t="n">
        <v>0</v>
      </c>
      <c r="K1133" s="28" t="n">
        <v>-13.59</v>
      </c>
      <c r="L1133" s="28" t="n">
        <v>-0</v>
      </c>
      <c r="M1133" s="6" t="s">
        <f>=I1133+J1133+K1133+L1133</f>
      </c>
      <c r="N1133" s="26"/>
    </row>
    <row collapsed="false" customFormat="false" customHeight="false" hidden="false" ht="12.1" outlineLevel="0" r="1134">
      <c r="A1134" s="20" t="n">
        <v>45646.716597222</v>
      </c>
      <c r="B1134" s="16" t="s">
        <v>41</v>
      </c>
      <c r="C1134" s="16" t="s">
        <v>253</v>
      </c>
      <c r="D1134" s="16" t="s">
        <v>120</v>
      </c>
      <c r="E1134" s="16" t="s">
        <v>42</v>
      </c>
      <c r="F1134" s="16" t="s">
        <v>19</v>
      </c>
      <c r="G1134" s="7" t="n">
        <v>81750</v>
      </c>
      <c r="H1134" s="6" t="n">
        <v>1.5555</v>
      </c>
      <c r="I1134" s="6" t="n">
        <v>-127162.13</v>
      </c>
      <c r="J1134" s="6" t="n">
        <v>-0</v>
      </c>
      <c r="K1134" s="6" t="n">
        <v>-0</v>
      </c>
      <c r="L1134" s="6" t="n">
        <v>-0</v>
      </c>
      <c r="M1134" s="6" t="s">
        <f>=I1134+J1134+K1134+L1134</f>
      </c>
      <c r="N1134" s="16"/>
    </row>
    <row collapsed="false" customFormat="false" customHeight="false" hidden="false" ht="12.1" outlineLevel="0" r="1135">
      <c r="A1135" s="25" t="n">
        <v>45650.527939815</v>
      </c>
      <c r="B1135" s="26" t="s">
        <v>178</v>
      </c>
      <c r="C1135" s="26" t="s">
        <v>257</v>
      </c>
      <c r="D1135" s="26" t="s">
        <v>121</v>
      </c>
      <c r="E1135" s="26" t="s">
        <v>17</v>
      </c>
      <c r="F1135" s="26" t="s">
        <v>19</v>
      </c>
      <c r="G1135" s="27" t="n">
        <v>-80</v>
      </c>
      <c r="H1135" s="28" t="n">
        <v>1060.5</v>
      </c>
      <c r="I1135" s="28" t="n">
        <v>84840</v>
      </c>
      <c r="J1135" s="28" t="n">
        <v>0</v>
      </c>
      <c r="K1135" s="28" t="n">
        <v>-42.42</v>
      </c>
      <c r="L1135" s="28" t="n">
        <v>-0</v>
      </c>
      <c r="M1135" s="6" t="s">
        <f>=I1135+J1135+K1135+L1135</f>
      </c>
      <c r="N1135" s="26"/>
    </row>
    <row collapsed="false" customFormat="false" customHeight="false" hidden="false" ht="12.1" outlineLevel="0" r="1136">
      <c r="A1136" s="20" t="n">
        <v>45650.529965278</v>
      </c>
      <c r="B1136" s="16" t="s">
        <v>178</v>
      </c>
      <c r="C1136" s="16" t="s">
        <v>257</v>
      </c>
      <c r="D1136" s="16" t="s">
        <v>120</v>
      </c>
      <c r="E1136" s="16" t="s">
        <v>17</v>
      </c>
      <c r="F1136" s="16" t="s">
        <v>19</v>
      </c>
      <c r="G1136" s="7" t="n">
        <v>80</v>
      </c>
      <c r="H1136" s="6" t="n">
        <v>1059</v>
      </c>
      <c r="I1136" s="6" t="n">
        <v>-84720</v>
      </c>
      <c r="J1136" s="6" t="n">
        <v>-0</v>
      </c>
      <c r="K1136" s="6" t="n">
        <v>-42.36</v>
      </c>
      <c r="L1136" s="6" t="n">
        <v>-0</v>
      </c>
      <c r="M1136" s="6" t="s">
        <f>=I1136+J1136+K1136+L1136</f>
      </c>
      <c r="N1136" s="16"/>
    </row>
    <row collapsed="false" customFormat="false" customHeight="false" hidden="false" ht="12.1" outlineLevel="0" r="1137">
      <c r="A1137" s="25" t="n">
        <v>45652.510983796</v>
      </c>
      <c r="B1137" s="26" t="s">
        <v>30</v>
      </c>
      <c r="C1137" s="26" t="s">
        <v>215</v>
      </c>
      <c r="D1137" s="26" t="s">
        <v>121</v>
      </c>
      <c r="E1137" s="26" t="s">
        <v>17</v>
      </c>
      <c r="F1137" s="26" t="s">
        <v>19</v>
      </c>
      <c r="G1137" s="27" t="n">
        <v>-70</v>
      </c>
      <c r="H1137" s="28" t="n">
        <v>196.04</v>
      </c>
      <c r="I1137" s="28" t="n">
        <v>13722.8</v>
      </c>
      <c r="J1137" s="28" t="n">
        <v>0</v>
      </c>
      <c r="K1137" s="28" t="n">
        <v>-6.86</v>
      </c>
      <c r="L1137" s="28" t="n">
        <v>-0</v>
      </c>
      <c r="M1137" s="6" t="s">
        <f>=I1137+J1137+K1137+L1137</f>
      </c>
      <c r="N1137" s="26"/>
    </row>
    <row collapsed="false" customFormat="false" customHeight="false" hidden="false" ht="12.1" outlineLevel="0" r="1138">
      <c r="A1138" s="20" t="n">
        <v>45652.514074074</v>
      </c>
      <c r="B1138" s="16" t="s">
        <v>30</v>
      </c>
      <c r="C1138" s="16" t="s">
        <v>215</v>
      </c>
      <c r="D1138" s="16" t="s">
        <v>120</v>
      </c>
      <c r="E1138" s="16" t="s">
        <v>17</v>
      </c>
      <c r="F1138" s="16" t="s">
        <v>19</v>
      </c>
      <c r="G1138" s="7" t="n">
        <v>70</v>
      </c>
      <c r="H1138" s="6" t="n">
        <v>195.9</v>
      </c>
      <c r="I1138" s="6" t="n">
        <v>-13713</v>
      </c>
      <c r="J1138" s="6" t="n">
        <v>-0</v>
      </c>
      <c r="K1138" s="6" t="n">
        <v>-6.86</v>
      </c>
      <c r="L1138" s="6" t="n">
        <v>-0</v>
      </c>
      <c r="M1138" s="6" t="s">
        <f>=I1138+J1138+K1138+L1138</f>
      </c>
      <c r="N1138" s="16"/>
    </row>
    <row collapsed="false" customFormat="false" customHeight="false" hidden="false" ht="12.1" outlineLevel="0" r="1139">
      <c r="A1139" s="25" t="n">
        <v>45677.809490741</v>
      </c>
      <c r="B1139" s="26" t="s">
        <v>24</v>
      </c>
      <c r="C1139" s="26" t="s">
        <v>197</v>
      </c>
      <c r="D1139" s="26" t="s">
        <v>121</v>
      </c>
      <c r="E1139" s="26" t="s">
        <v>17</v>
      </c>
      <c r="F1139" s="26" t="s">
        <v>19</v>
      </c>
      <c r="G1139" s="27" t="n">
        <v>-10</v>
      </c>
      <c r="H1139" s="28" t="n">
        <v>150.48</v>
      </c>
      <c r="I1139" s="28" t="n">
        <v>1504.8</v>
      </c>
      <c r="J1139" s="28" t="n">
        <v>0</v>
      </c>
      <c r="K1139" s="28" t="n">
        <v>-0.75</v>
      </c>
      <c r="L1139" s="28" t="n">
        <v>-0</v>
      </c>
      <c r="M1139" s="6" t="s">
        <f>=I1139+J1139+K1139+L1139</f>
      </c>
      <c r="N1139" s="26"/>
    </row>
    <row collapsed="false" customFormat="false" customHeight="false" hidden="false" ht="12.1" outlineLevel="0" r="1140">
      <c r="A1140" s="25" t="n">
        <v>45679.651388889</v>
      </c>
      <c r="B1140" s="26" t="s">
        <v>128</v>
      </c>
      <c r="C1140" s="26" t="s">
        <v>202</v>
      </c>
      <c r="D1140" s="26" t="s">
        <v>121</v>
      </c>
      <c r="E1140" s="26" t="s">
        <v>17</v>
      </c>
      <c r="F1140" s="26" t="s">
        <v>19</v>
      </c>
      <c r="G1140" s="27" t="n">
        <v>-30</v>
      </c>
      <c r="H1140" s="28" t="n">
        <v>1030</v>
      </c>
      <c r="I1140" s="28" t="n">
        <v>30900</v>
      </c>
      <c r="J1140" s="28" t="n">
        <v>0</v>
      </c>
      <c r="K1140" s="28" t="n">
        <v>-15.45</v>
      </c>
      <c r="L1140" s="28" t="n">
        <v>-0</v>
      </c>
      <c r="M1140" s="6" t="s">
        <f>=I1140+J1140+K1140+L1140</f>
      </c>
      <c r="N1140" s="26"/>
    </row>
    <row collapsed="false" customFormat="false" customHeight="false" hidden="false" ht="12.1" outlineLevel="0" r="1141">
      <c r="A1141" s="20" t="n">
        <v>45679.821377315</v>
      </c>
      <c r="B1141" s="16" t="s">
        <v>41</v>
      </c>
      <c r="C1141" s="16" t="s">
        <v>253</v>
      </c>
      <c r="D1141" s="16" t="s">
        <v>120</v>
      </c>
      <c r="E1141" s="16" t="s">
        <v>42</v>
      </c>
      <c r="F1141" s="16" t="s">
        <v>19</v>
      </c>
      <c r="G1141" s="7" t="n">
        <v>19000</v>
      </c>
      <c r="H1141" s="6" t="n">
        <v>1.5823</v>
      </c>
      <c r="I1141" s="6" t="n">
        <v>-30063.7</v>
      </c>
      <c r="J1141" s="6" t="n">
        <v>-0</v>
      </c>
      <c r="K1141" s="6" t="n">
        <v>-0</v>
      </c>
      <c r="L1141" s="6" t="n">
        <v>-0</v>
      </c>
      <c r="M1141" s="6" t="s">
        <f>=I1141+J1141+K1141+L1141</f>
      </c>
      <c r="N1141" s="16"/>
    </row>
    <row collapsed="false" customFormat="false" customHeight="false" hidden="false" ht="12.1" outlineLevel="0" r="1142">
      <c r="A1142" s="20" t="n">
        <v>45684.742222222</v>
      </c>
      <c r="B1142" s="16" t="s">
        <v>128</v>
      </c>
      <c r="C1142" s="16" t="s">
        <v>202</v>
      </c>
      <c r="D1142" s="16" t="s">
        <v>120</v>
      </c>
      <c r="E1142" s="16" t="s">
        <v>17</v>
      </c>
      <c r="F1142" s="16" t="s">
        <v>19</v>
      </c>
      <c r="G1142" s="7" t="n">
        <v>30</v>
      </c>
      <c r="H1142" s="6" t="n">
        <v>1001.2</v>
      </c>
      <c r="I1142" s="6" t="n">
        <v>-30036</v>
      </c>
      <c r="J1142" s="6" t="n">
        <v>-0</v>
      </c>
      <c r="K1142" s="6" t="n">
        <v>-15.02</v>
      </c>
      <c r="L1142" s="6" t="n">
        <v>-0</v>
      </c>
      <c r="M1142" s="6" t="s">
        <f>=I1142+J1142+K1142+L1142</f>
      </c>
      <c r="N1142" s="16"/>
    </row>
    <row collapsed="false" customFormat="false" customHeight="false" hidden="false" ht="12.1" outlineLevel="0" r="1143">
      <c r="A1143" s="25" t="n">
        <v>45684.744513889</v>
      </c>
      <c r="B1143" s="26" t="s">
        <v>41</v>
      </c>
      <c r="C1143" s="26" t="s">
        <v>253</v>
      </c>
      <c r="D1143" s="26" t="s">
        <v>121</v>
      </c>
      <c r="E1143" s="26" t="s">
        <v>42</v>
      </c>
      <c r="F1143" s="26" t="s">
        <v>19</v>
      </c>
      <c r="G1143" s="27" t="n">
        <v>-17440</v>
      </c>
      <c r="H1143" s="28" t="n">
        <v>1.5865</v>
      </c>
      <c r="I1143" s="28" t="n">
        <v>27668.56</v>
      </c>
      <c r="J1143" s="28" t="n">
        <v>0</v>
      </c>
      <c r="K1143" s="28" t="n">
        <v>-0</v>
      </c>
      <c r="L1143" s="28" t="n">
        <v>-0</v>
      </c>
      <c r="M1143" s="6" t="s">
        <f>=I1143+J1143+K1143+L1143</f>
      </c>
      <c r="N1143" s="26"/>
    </row>
    <row collapsed="false" customFormat="false" customHeight="false" hidden="false" ht="12.1" outlineLevel="0" r="1144">
      <c r="A1144" s="25" t="n">
        <v>45685.695740741</v>
      </c>
      <c r="B1144" s="26" t="s">
        <v>128</v>
      </c>
      <c r="C1144" s="26" t="s">
        <v>202</v>
      </c>
      <c r="D1144" s="26" t="s">
        <v>121</v>
      </c>
      <c r="E1144" s="26" t="s">
        <v>17</v>
      </c>
      <c r="F1144" s="26" t="s">
        <v>19</v>
      </c>
      <c r="G1144" s="27" t="n">
        <v>-30</v>
      </c>
      <c r="H1144" s="28" t="n">
        <v>1022.8</v>
      </c>
      <c r="I1144" s="28" t="n">
        <v>30684</v>
      </c>
      <c r="J1144" s="28" t="n">
        <v>0</v>
      </c>
      <c r="K1144" s="28" t="n">
        <v>-15.34</v>
      </c>
      <c r="L1144" s="28" t="n">
        <v>-0</v>
      </c>
      <c r="M1144" s="6" t="s">
        <f>=I1144+J1144+K1144+L1144</f>
      </c>
      <c r="N1144" s="26"/>
    </row>
    <row collapsed="false" customFormat="false" customHeight="false" hidden="false" ht="12.1" outlineLevel="0" r="1145">
      <c r="A1145" s="25" t="n">
        <v>45686.470659722</v>
      </c>
      <c r="B1145" s="26" t="s">
        <v>128</v>
      </c>
      <c r="C1145" s="26" t="s">
        <v>202</v>
      </c>
      <c r="D1145" s="26" t="s">
        <v>121</v>
      </c>
      <c r="E1145" s="26" t="s">
        <v>17</v>
      </c>
      <c r="F1145" s="26" t="s">
        <v>19</v>
      </c>
      <c r="G1145" s="27" t="n">
        <v>-20</v>
      </c>
      <c r="H1145" s="28" t="n">
        <v>1054.5</v>
      </c>
      <c r="I1145" s="28" t="n">
        <v>21090</v>
      </c>
      <c r="J1145" s="28" t="n">
        <v>0</v>
      </c>
      <c r="K1145" s="28" t="n">
        <v>-10.55</v>
      </c>
      <c r="L1145" s="28" t="n">
        <v>-0</v>
      </c>
      <c r="M1145" s="6" t="s">
        <f>=I1145+J1145+K1145+L1145</f>
      </c>
      <c r="N1145" s="26"/>
    </row>
    <row collapsed="false" customFormat="false" customHeight="false" hidden="false" ht="12.1" outlineLevel="0" r="1146">
      <c r="A1146" s="20" t="n">
        <v>45686.955694444</v>
      </c>
      <c r="B1146" s="16" t="s">
        <v>41</v>
      </c>
      <c r="C1146" s="16" t="s">
        <v>253</v>
      </c>
      <c r="D1146" s="16" t="s">
        <v>120</v>
      </c>
      <c r="E1146" s="16" t="s">
        <v>42</v>
      </c>
      <c r="F1146" s="16" t="s">
        <v>19</v>
      </c>
      <c r="G1146" s="7" t="n">
        <v>32500</v>
      </c>
      <c r="H1146" s="6" t="n">
        <v>1.5883</v>
      </c>
      <c r="I1146" s="6" t="n">
        <v>-51619.75</v>
      </c>
      <c r="J1146" s="6" t="n">
        <v>-0</v>
      </c>
      <c r="K1146" s="6" t="n">
        <v>-0</v>
      </c>
      <c r="L1146" s="6" t="n">
        <v>-0</v>
      </c>
      <c r="M1146" s="6" t="s">
        <f>=I1146+J1146+K1146+L1146</f>
      </c>
      <c r="N1146" s="16"/>
    </row>
    <row collapsed="false" customFormat="false" customHeight="false" hidden="false" ht="12.1" outlineLevel="0" r="1147">
      <c r="A1147" s="25" t="n">
        <v>45687.687106481</v>
      </c>
      <c r="B1147" s="26" t="s">
        <v>128</v>
      </c>
      <c r="C1147" s="26" t="s">
        <v>202</v>
      </c>
      <c r="D1147" s="26" t="s">
        <v>121</v>
      </c>
      <c r="E1147" s="26" t="s">
        <v>17</v>
      </c>
      <c r="F1147" s="26" t="s">
        <v>19</v>
      </c>
      <c r="G1147" s="27" t="n">
        <v>-20</v>
      </c>
      <c r="H1147" s="28" t="n">
        <v>1078.6</v>
      </c>
      <c r="I1147" s="28" t="n">
        <v>21572</v>
      </c>
      <c r="J1147" s="28" t="n">
        <v>0</v>
      </c>
      <c r="K1147" s="28" t="n">
        <v>-10.79</v>
      </c>
      <c r="L1147" s="28" t="n">
        <v>-0</v>
      </c>
      <c r="M1147" s="6" t="s">
        <f>=I1147+J1147+K1147+L1147</f>
      </c>
      <c r="N1147" s="26"/>
    </row>
    <row collapsed="false" customFormat="false" customHeight="false" hidden="false" ht="12.1" outlineLevel="0" r="1148">
      <c r="A1148" s="20" t="n">
        <v>45687.96875</v>
      </c>
      <c r="B1148" s="16" t="s">
        <v>41</v>
      </c>
      <c r="C1148" s="16" t="s">
        <v>253</v>
      </c>
      <c r="D1148" s="16" t="s">
        <v>120</v>
      </c>
      <c r="E1148" s="16" t="s">
        <v>42</v>
      </c>
      <c r="F1148" s="16" t="s">
        <v>19</v>
      </c>
      <c r="G1148" s="7" t="n">
        <v>13650</v>
      </c>
      <c r="H1148" s="6" t="n">
        <v>1.5894</v>
      </c>
      <c r="I1148" s="6" t="n">
        <v>-21695.31</v>
      </c>
      <c r="J1148" s="6" t="n">
        <v>-0</v>
      </c>
      <c r="K1148" s="6" t="n">
        <v>-0</v>
      </c>
      <c r="L1148" s="6" t="n">
        <v>-0</v>
      </c>
      <c r="M1148" s="6" t="s">
        <f>=I1148+J1148+K1148+L1148</f>
      </c>
      <c r="N1148" s="16"/>
    </row>
    <row collapsed="false" customFormat="false" customHeight="false" hidden="false" ht="12.1" outlineLevel="0" r="1149">
      <c r="A1149" s="25" t="n">
        <v>45693.624178241</v>
      </c>
      <c r="B1149" s="26" t="s">
        <v>128</v>
      </c>
      <c r="C1149" s="26" t="s">
        <v>202</v>
      </c>
      <c r="D1149" s="26" t="s">
        <v>121</v>
      </c>
      <c r="E1149" s="26" t="s">
        <v>17</v>
      </c>
      <c r="F1149" s="26" t="s">
        <v>19</v>
      </c>
      <c r="G1149" s="27" t="n">
        <v>-20</v>
      </c>
      <c r="H1149" s="28" t="n">
        <v>1087</v>
      </c>
      <c r="I1149" s="28" t="n">
        <v>21740</v>
      </c>
      <c r="J1149" s="28" t="n">
        <v>0</v>
      </c>
      <c r="K1149" s="28" t="n">
        <v>-10.87</v>
      </c>
      <c r="L1149" s="28" t="n">
        <v>-0</v>
      </c>
      <c r="M1149" s="6" t="s">
        <f>=I1149+J1149+K1149+L1149</f>
      </c>
      <c r="N1149" s="26"/>
    </row>
    <row collapsed="false" customFormat="false" customHeight="false" hidden="false" ht="12.1" outlineLevel="0" r="1150">
      <c r="A1150" s="20" t="n">
        <v>45693.941782407</v>
      </c>
      <c r="B1150" s="16" t="s">
        <v>41</v>
      </c>
      <c r="C1150" s="16" t="s">
        <v>253</v>
      </c>
      <c r="D1150" s="16" t="s">
        <v>120</v>
      </c>
      <c r="E1150" s="16" t="s">
        <v>42</v>
      </c>
      <c r="F1150" s="16" t="s">
        <v>19</v>
      </c>
      <c r="G1150" s="7" t="n">
        <v>13630</v>
      </c>
      <c r="H1150" s="6" t="n">
        <v>1.5944</v>
      </c>
      <c r="I1150" s="6" t="n">
        <v>-21731.67</v>
      </c>
      <c r="J1150" s="6" t="n">
        <v>-0</v>
      </c>
      <c r="K1150" s="6" t="n">
        <v>-0</v>
      </c>
      <c r="L1150" s="6" t="n">
        <v>-0</v>
      </c>
      <c r="M1150" s="6" t="s">
        <f>=I1150+J1150+K1150+L1150</f>
      </c>
      <c r="N1150" s="16"/>
    </row>
    <row collapsed="false" customFormat="false" customHeight="false" hidden="false" ht="12.1" outlineLevel="0" r="1151">
      <c r="A1151" s="25" t="n">
        <v>45698.674259259</v>
      </c>
      <c r="B1151" s="26" t="s">
        <v>128</v>
      </c>
      <c r="C1151" s="26" t="s">
        <v>202</v>
      </c>
      <c r="D1151" s="26" t="s">
        <v>121</v>
      </c>
      <c r="E1151" s="26" t="s">
        <v>17</v>
      </c>
      <c r="F1151" s="26" t="s">
        <v>19</v>
      </c>
      <c r="G1151" s="27" t="n">
        <v>-10</v>
      </c>
      <c r="H1151" s="28" t="n">
        <v>1143.8</v>
      </c>
      <c r="I1151" s="28" t="n">
        <v>11438</v>
      </c>
      <c r="J1151" s="28" t="n">
        <v>0</v>
      </c>
      <c r="K1151" s="28" t="n">
        <v>-5.72</v>
      </c>
      <c r="L1151" s="28" t="n">
        <v>-0</v>
      </c>
      <c r="M1151" s="6" t="s">
        <f>=I1151+J1151+K1151+L1151</f>
      </c>
      <c r="N1151" s="26"/>
    </row>
    <row collapsed="false" customFormat="false" customHeight="false" hidden="false" ht="12.1" outlineLevel="0" r="1152">
      <c r="A1152" s="20" t="n">
        <v>45698.67568287</v>
      </c>
      <c r="B1152" s="16" t="s">
        <v>41</v>
      </c>
      <c r="C1152" s="16" t="s">
        <v>253</v>
      </c>
      <c r="D1152" s="16" t="s">
        <v>120</v>
      </c>
      <c r="E1152" s="16" t="s">
        <v>42</v>
      </c>
      <c r="F1152" s="16" t="s">
        <v>19</v>
      </c>
      <c r="G1152" s="7" t="n">
        <v>7150</v>
      </c>
      <c r="H1152" s="6" t="n">
        <v>1.5986</v>
      </c>
      <c r="I1152" s="6" t="n">
        <v>-11429.99</v>
      </c>
      <c r="J1152" s="6" t="n">
        <v>-0</v>
      </c>
      <c r="K1152" s="6" t="n">
        <v>-0</v>
      </c>
      <c r="L1152" s="6" t="n">
        <v>-0</v>
      </c>
      <c r="M1152" s="6" t="s">
        <f>=I1152+J1152+K1152+L1152</f>
      </c>
      <c r="N1152" s="16"/>
    </row>
    <row collapsed="false" customFormat="false" customHeight="false" hidden="false" ht="12.1" outlineLevel="0" r="1153">
      <c r="A1153" s="25" t="n">
        <v>45701.525474537</v>
      </c>
      <c r="B1153" s="26" t="s">
        <v>131</v>
      </c>
      <c r="C1153" s="26" t="s">
        <v>206</v>
      </c>
      <c r="D1153" s="26" t="s">
        <v>121</v>
      </c>
      <c r="E1153" s="26" t="s">
        <v>17</v>
      </c>
      <c r="F1153" s="26" t="s">
        <v>19</v>
      </c>
      <c r="G1153" s="27" t="n">
        <v>-30</v>
      </c>
      <c r="H1153" s="28" t="n">
        <v>701</v>
      </c>
      <c r="I1153" s="28" t="n">
        <v>21030</v>
      </c>
      <c r="J1153" s="28" t="n">
        <v>0</v>
      </c>
      <c r="K1153" s="28" t="n">
        <v>-10.51</v>
      </c>
      <c r="L1153" s="28" t="n">
        <v>-0</v>
      </c>
      <c r="M1153" s="6" t="s">
        <f>=I1153+J1153+K1153+L1153</f>
      </c>
      <c r="N1153" s="26"/>
    </row>
    <row collapsed="false" customFormat="false" customHeight="false" hidden="false" ht="12.1" outlineLevel="0" r="1154">
      <c r="A1154" s="25" t="n">
        <v>45705.843460648</v>
      </c>
      <c r="B1154" s="26" t="s">
        <v>24</v>
      </c>
      <c r="C1154" s="26" t="s">
        <v>197</v>
      </c>
      <c r="D1154" s="26" t="s">
        <v>121</v>
      </c>
      <c r="E1154" s="26" t="s">
        <v>17</v>
      </c>
      <c r="F1154" s="26" t="s">
        <v>19</v>
      </c>
      <c r="G1154" s="27" t="n">
        <v>-90</v>
      </c>
      <c r="H1154" s="28" t="n">
        <v>154.9</v>
      </c>
      <c r="I1154" s="28" t="n">
        <v>13941</v>
      </c>
      <c r="J1154" s="28" t="n">
        <v>0</v>
      </c>
      <c r="K1154" s="28" t="n">
        <v>-6.97</v>
      </c>
      <c r="L1154" s="28" t="n">
        <v>-0</v>
      </c>
      <c r="M1154" s="6" t="s">
        <f>=I1154+J1154+K1154+L1154</f>
      </c>
      <c r="N1154" s="26"/>
    </row>
    <row collapsed="false" customFormat="false" customHeight="false" hidden="false" ht="12.1" outlineLevel="0" r="1155">
      <c r="A1155" s="20" t="n">
        <v>45705.84443287</v>
      </c>
      <c r="B1155" s="16" t="s">
        <v>41</v>
      </c>
      <c r="C1155" s="16" t="s">
        <v>253</v>
      </c>
      <c r="D1155" s="16" t="s">
        <v>120</v>
      </c>
      <c r="E1155" s="16" t="s">
        <v>42</v>
      </c>
      <c r="F1155" s="16" t="s">
        <v>19</v>
      </c>
      <c r="G1155" s="7" t="n">
        <v>21770</v>
      </c>
      <c r="H1155" s="6" t="n">
        <v>1.6048</v>
      </c>
      <c r="I1155" s="6" t="n">
        <v>-34936.5</v>
      </c>
      <c r="J1155" s="6" t="n">
        <v>-0</v>
      </c>
      <c r="K1155" s="6" t="n">
        <v>-0</v>
      </c>
      <c r="L1155" s="6" t="n">
        <v>-0</v>
      </c>
      <c r="M1155" s="6" t="s">
        <f>=I1155+J1155+K1155+L1155</f>
      </c>
      <c r="N1155" s="16"/>
    </row>
    <row collapsed="false" customFormat="false" customHeight="false" hidden="false" ht="12.1" outlineLevel="0" r="1156">
      <c r="A1156" s="25" t="n">
        <v>45713.781377315</v>
      </c>
      <c r="B1156" s="26" t="s">
        <v>24</v>
      </c>
      <c r="C1156" s="26" t="s">
        <v>197</v>
      </c>
      <c r="D1156" s="26" t="s">
        <v>121</v>
      </c>
      <c r="E1156" s="26" t="s">
        <v>17</v>
      </c>
      <c r="F1156" s="26" t="s">
        <v>19</v>
      </c>
      <c r="G1156" s="27" t="n">
        <v>-100</v>
      </c>
      <c r="H1156" s="28" t="n">
        <v>163.68</v>
      </c>
      <c r="I1156" s="28" t="n">
        <v>16368</v>
      </c>
      <c r="J1156" s="28" t="n">
        <v>0</v>
      </c>
      <c r="K1156" s="28" t="n">
        <v>-10.63</v>
      </c>
      <c r="L1156" s="28" t="n">
        <v>-0</v>
      </c>
      <c r="M1156" s="6" t="s">
        <f>=I1156+J1156+K1156+L1156</f>
      </c>
      <c r="N1156" s="26"/>
    </row>
    <row collapsed="false" customFormat="false" customHeight="false" hidden="false" ht="12.1" outlineLevel="0" r="1157">
      <c r="A1157" s="20" t="n">
        <v>45714.666712963</v>
      </c>
      <c r="B1157" s="16" t="s">
        <v>24</v>
      </c>
      <c r="C1157" s="16" t="s">
        <v>197</v>
      </c>
      <c r="D1157" s="16" t="s">
        <v>120</v>
      </c>
      <c r="E1157" s="16" t="s">
        <v>17</v>
      </c>
      <c r="F1157" s="16" t="s">
        <v>19</v>
      </c>
      <c r="G1157" s="7" t="n">
        <v>100</v>
      </c>
      <c r="H1157" s="6" t="n">
        <v>157.52</v>
      </c>
      <c r="I1157" s="6" t="n">
        <v>-15752</v>
      </c>
      <c r="J1157" s="6" t="n">
        <v>-0</v>
      </c>
      <c r="K1157" s="6" t="n">
        <v>-7.88</v>
      </c>
      <c r="L1157" s="6" t="n">
        <v>-0</v>
      </c>
      <c r="M1157" s="6" t="s">
        <f>=I1157+J1157+K1157+L1157</f>
      </c>
      <c r="N1157" s="16"/>
    </row>
    <row collapsed="false" customFormat="false" customHeight="false" hidden="false" ht="12.1" outlineLevel="0" r="1158">
      <c r="A1158" s="20" t="n">
        <v>45714.72775463</v>
      </c>
      <c r="B1158" s="16" t="s">
        <v>131</v>
      </c>
      <c r="C1158" s="16" t="s">
        <v>206</v>
      </c>
      <c r="D1158" s="16" t="s">
        <v>120</v>
      </c>
      <c r="E1158" s="16" t="s">
        <v>17</v>
      </c>
      <c r="F1158" s="16" t="s">
        <v>19</v>
      </c>
      <c r="G1158" s="7" t="n">
        <v>30</v>
      </c>
      <c r="H1158" s="6" t="n">
        <v>690.3</v>
      </c>
      <c r="I1158" s="6" t="n">
        <v>-20709</v>
      </c>
      <c r="J1158" s="6" t="n">
        <v>-0</v>
      </c>
      <c r="K1158" s="6" t="n">
        <v>-10.35</v>
      </c>
      <c r="L1158" s="6" t="n">
        <v>-0</v>
      </c>
      <c r="M1158" s="6" t="s">
        <f>=I1158+J1158+K1158+L1158</f>
      </c>
      <c r="N1158" s="16"/>
    </row>
    <row collapsed="false" customFormat="false" customHeight="false" hidden="false" ht="12.1" outlineLevel="0" r="1159">
      <c r="A1159" s="25" t="n">
        <v>45714.729386574</v>
      </c>
      <c r="B1159" s="26" t="s">
        <v>41</v>
      </c>
      <c r="C1159" s="26" t="s">
        <v>253</v>
      </c>
      <c r="D1159" s="26" t="s">
        <v>121</v>
      </c>
      <c r="E1159" s="26" t="s">
        <v>42</v>
      </c>
      <c r="F1159" s="26" t="s">
        <v>19</v>
      </c>
      <c r="G1159" s="27" t="n">
        <v>-12470</v>
      </c>
      <c r="H1159" s="28" t="n">
        <v>1.6126</v>
      </c>
      <c r="I1159" s="28" t="n">
        <v>20109.12</v>
      </c>
      <c r="J1159" s="28" t="n">
        <v>0</v>
      </c>
      <c r="K1159" s="28" t="n">
        <v>-0</v>
      </c>
      <c r="L1159" s="28" t="n">
        <v>-0</v>
      </c>
      <c r="M1159" s="6" t="s">
        <f>=I1159+J1159+K1159+L1159</f>
      </c>
      <c r="N1159" s="26"/>
    </row>
    <row collapsed="false" customFormat="false" customHeight="false" hidden="false" ht="12.1" outlineLevel="0" r="1160">
      <c r="A1160" s="20" t="n">
        <v>45720.679548611</v>
      </c>
      <c r="B1160" s="16" t="s">
        <v>140</v>
      </c>
      <c r="C1160" s="16" t="s">
        <v>216</v>
      </c>
      <c r="D1160" s="16" t="s">
        <v>120</v>
      </c>
      <c r="E1160" s="16" t="s">
        <v>17</v>
      </c>
      <c r="F1160" s="16" t="s">
        <v>19</v>
      </c>
      <c r="G1160" s="7" t="n">
        <v>60</v>
      </c>
      <c r="H1160" s="6" t="n">
        <v>708.3</v>
      </c>
      <c r="I1160" s="6" t="n">
        <v>-42498</v>
      </c>
      <c r="J1160" s="6" t="n">
        <v>-0</v>
      </c>
      <c r="K1160" s="6" t="n">
        <v>-21.25</v>
      </c>
      <c r="L1160" s="6" t="n">
        <v>-0</v>
      </c>
      <c r="M1160" s="6" t="s">
        <f>=I1160+J1160+K1160+L1160</f>
      </c>
      <c r="N1160" s="16"/>
    </row>
    <row collapsed="false" customFormat="false" customHeight="false" hidden="false" ht="12.1" outlineLevel="0" r="1161">
      <c r="A1161" s="25" t="n">
        <v>45720.684826389</v>
      </c>
      <c r="B1161" s="26" t="s">
        <v>24</v>
      </c>
      <c r="C1161" s="26" t="s">
        <v>197</v>
      </c>
      <c r="D1161" s="26" t="s">
        <v>121</v>
      </c>
      <c r="E1161" s="26" t="s">
        <v>17</v>
      </c>
      <c r="F1161" s="26" t="s">
        <v>19</v>
      </c>
      <c r="G1161" s="27" t="n">
        <v>-100</v>
      </c>
      <c r="H1161" s="28" t="n">
        <v>161.22</v>
      </c>
      <c r="I1161" s="28" t="n">
        <v>16122</v>
      </c>
      <c r="J1161" s="28" t="n">
        <v>0</v>
      </c>
      <c r="K1161" s="28" t="n">
        <v>-8.06</v>
      </c>
      <c r="L1161" s="28" t="n">
        <v>-0</v>
      </c>
      <c r="M1161" s="6" t="s">
        <f>=I1161+J1161+K1161+L1161</f>
      </c>
      <c r="N1161" s="26"/>
    </row>
    <row collapsed="false" customFormat="false" customHeight="false" hidden="false" ht="12.1" outlineLevel="0" r="1162">
      <c r="A1162" s="25" t="n">
        <v>45720.687835648</v>
      </c>
      <c r="B1162" s="26" t="s">
        <v>131</v>
      </c>
      <c r="C1162" s="26" t="s">
        <v>206</v>
      </c>
      <c r="D1162" s="26" t="s">
        <v>121</v>
      </c>
      <c r="E1162" s="26" t="s">
        <v>17</v>
      </c>
      <c r="F1162" s="26" t="s">
        <v>19</v>
      </c>
      <c r="G1162" s="27" t="n">
        <v>-60</v>
      </c>
      <c r="H1162" s="28" t="n">
        <v>673.6</v>
      </c>
      <c r="I1162" s="28" t="n">
        <v>40416</v>
      </c>
      <c r="J1162" s="28" t="n">
        <v>0</v>
      </c>
      <c r="K1162" s="28" t="n">
        <v>-20.21</v>
      </c>
      <c r="L1162" s="28" t="n">
        <v>-0</v>
      </c>
      <c r="M1162" s="6" t="s">
        <f>=I1162+J1162+K1162+L1162</f>
      </c>
      <c r="N1162" s="26"/>
    </row>
    <row collapsed="false" customFormat="false" customHeight="false" hidden="false" ht="12.1" outlineLevel="0" r="1163">
      <c r="A1163" s="20" t="n">
        <v>45720.771539352</v>
      </c>
      <c r="B1163" s="16" t="s">
        <v>41</v>
      </c>
      <c r="C1163" s="16" t="s">
        <v>253</v>
      </c>
      <c r="D1163" s="16" t="s">
        <v>120</v>
      </c>
      <c r="E1163" s="16" t="s">
        <v>42</v>
      </c>
      <c r="F1163" s="16" t="s">
        <v>19</v>
      </c>
      <c r="G1163" s="7" t="n">
        <v>8600</v>
      </c>
      <c r="H1163" s="6" t="n">
        <v>1.6182</v>
      </c>
      <c r="I1163" s="6" t="n">
        <v>-13916.52</v>
      </c>
      <c r="J1163" s="6" t="n">
        <v>-0</v>
      </c>
      <c r="K1163" s="6" t="n">
        <v>-0</v>
      </c>
      <c r="L1163" s="6" t="n">
        <v>-0</v>
      </c>
      <c r="M1163" s="6" t="s">
        <f>=I1163+J1163+K1163+L1163</f>
      </c>
      <c r="N1163" s="16"/>
    </row>
    <row collapsed="false" customFormat="false" customHeight="false" hidden="false" ht="12.1" outlineLevel="0" r="1164">
      <c r="A1164" s="20" t="n">
        <v>45727.613912037</v>
      </c>
      <c r="B1164" s="16" t="s">
        <v>24</v>
      </c>
      <c r="C1164" s="16" t="s">
        <v>197</v>
      </c>
      <c r="D1164" s="16" t="s">
        <v>120</v>
      </c>
      <c r="E1164" s="16" t="s">
        <v>17</v>
      </c>
      <c r="F1164" s="16" t="s">
        <v>19</v>
      </c>
      <c r="G1164" s="7" t="n">
        <v>100</v>
      </c>
      <c r="H1164" s="6" t="n">
        <v>158.26</v>
      </c>
      <c r="I1164" s="6" t="n">
        <v>-15826</v>
      </c>
      <c r="J1164" s="6" t="n">
        <v>-0</v>
      </c>
      <c r="K1164" s="6" t="n">
        <v>-7.91</v>
      </c>
      <c r="L1164" s="6" t="n">
        <v>-0</v>
      </c>
      <c r="M1164" s="6" t="s">
        <f>=I1164+J1164+K1164+L1164</f>
      </c>
      <c r="N1164" s="16"/>
    </row>
    <row collapsed="false" customFormat="false" customHeight="false" hidden="false" ht="12.1" outlineLevel="0" r="1165">
      <c r="A1165" s="20" t="n">
        <v>45727.62505787</v>
      </c>
      <c r="B1165" s="16" t="s">
        <v>140</v>
      </c>
      <c r="C1165" s="16" t="s">
        <v>216</v>
      </c>
      <c r="D1165" s="16" t="s">
        <v>120</v>
      </c>
      <c r="E1165" s="16" t="s">
        <v>17</v>
      </c>
      <c r="F1165" s="16" t="s">
        <v>19</v>
      </c>
      <c r="G1165" s="7" t="n">
        <v>10</v>
      </c>
      <c r="H1165" s="6" t="n">
        <v>684</v>
      </c>
      <c r="I1165" s="6" t="n">
        <v>-6840</v>
      </c>
      <c r="J1165" s="6" t="n">
        <v>-0</v>
      </c>
      <c r="K1165" s="6" t="n">
        <v>-3.42</v>
      </c>
      <c r="L1165" s="6" t="n">
        <v>-0</v>
      </c>
      <c r="M1165" s="6" t="s">
        <f>=I1165+J1165+K1165+L1165</f>
      </c>
      <c r="N1165" s="16"/>
    </row>
    <row collapsed="false" customFormat="false" customHeight="false" hidden="false" ht="12.1" outlineLevel="0" r="1166">
      <c r="A1166" s="25" t="n">
        <v>45727.739409722</v>
      </c>
      <c r="B1166" s="26" t="s">
        <v>41</v>
      </c>
      <c r="C1166" s="26" t="s">
        <v>253</v>
      </c>
      <c r="D1166" s="26" t="s">
        <v>121</v>
      </c>
      <c r="E1166" s="26" t="s">
        <v>42</v>
      </c>
      <c r="F1166" s="26" t="s">
        <v>19</v>
      </c>
      <c r="G1166" s="27" t="n">
        <v>-13910</v>
      </c>
      <c r="H1166" s="28" t="n">
        <v>1.6247</v>
      </c>
      <c r="I1166" s="28" t="n">
        <v>22599.58</v>
      </c>
      <c r="J1166" s="28" t="n">
        <v>0</v>
      </c>
      <c r="K1166" s="28" t="n">
        <v>-0</v>
      </c>
      <c r="L1166" s="28" t="n">
        <v>-0</v>
      </c>
      <c r="M1166" s="6" t="s">
        <f>=I1166+J1166+K1166+L1166</f>
      </c>
      <c r="N1166" s="26"/>
    </row>
    <row collapsed="false" customFormat="false" customHeight="false" hidden="false" ht="12.1" outlineLevel="0" r="1167">
      <c r="A1167" s="20" t="n">
        <v>45729.653981481</v>
      </c>
      <c r="B1167" s="16" t="s">
        <v>24</v>
      </c>
      <c r="C1167" s="16" t="s">
        <v>197</v>
      </c>
      <c r="D1167" s="16" t="s">
        <v>120</v>
      </c>
      <c r="E1167" s="16" t="s">
        <v>17</v>
      </c>
      <c r="F1167" s="16" t="s">
        <v>19</v>
      </c>
      <c r="G1167" s="7" t="n">
        <v>150</v>
      </c>
      <c r="H1167" s="6" t="n">
        <v>151.87333333333</v>
      </c>
      <c r="I1167" s="6" t="n">
        <v>-22781</v>
      </c>
      <c r="J1167" s="6" t="n">
        <v>-0</v>
      </c>
      <c r="K1167" s="6" t="n">
        <v>-11.4</v>
      </c>
      <c r="L1167" s="6" t="n">
        <v>-0</v>
      </c>
      <c r="M1167" s="6" t="s">
        <f>=I1167+J1167+K1167+L1167</f>
      </c>
      <c r="N1167" s="16"/>
    </row>
    <row collapsed="false" customFormat="false" customHeight="false" hidden="false" ht="12.1" outlineLevel="0" r="1168">
      <c r="A1168" s="25" t="n">
        <v>45729.803969907</v>
      </c>
      <c r="B1168" s="26" t="s">
        <v>24</v>
      </c>
      <c r="C1168" s="26" t="s">
        <v>197</v>
      </c>
      <c r="D1168" s="26" t="s">
        <v>121</v>
      </c>
      <c r="E1168" s="26" t="s">
        <v>17</v>
      </c>
      <c r="F1168" s="26" t="s">
        <v>19</v>
      </c>
      <c r="G1168" s="27" t="n">
        <v>-150</v>
      </c>
      <c r="H1168" s="28" t="n">
        <v>157.6</v>
      </c>
      <c r="I1168" s="28" t="n">
        <v>23640</v>
      </c>
      <c r="J1168" s="28" t="n">
        <v>0</v>
      </c>
      <c r="K1168" s="28" t="n">
        <v>-11.82</v>
      </c>
      <c r="L1168" s="28" t="n">
        <v>-0</v>
      </c>
      <c r="M1168" s="6" t="s">
        <f>=I1168+J1168+K1168+L1168</f>
      </c>
      <c r="N1168" s="26"/>
    </row>
    <row collapsed="false" customFormat="false" customHeight="false" hidden="false" ht="12.1" outlineLevel="0" r="1169">
      <c r="A1169" s="20" t="n">
        <v>45729.806168981</v>
      </c>
      <c r="B1169" s="16" t="s">
        <v>41</v>
      </c>
      <c r="C1169" s="16" t="s">
        <v>253</v>
      </c>
      <c r="D1169" s="16" t="s">
        <v>120</v>
      </c>
      <c r="E1169" s="16" t="s">
        <v>42</v>
      </c>
      <c r="F1169" s="16" t="s">
        <v>19</v>
      </c>
      <c r="G1169" s="7" t="n">
        <v>510</v>
      </c>
      <c r="H1169" s="6" t="n">
        <v>1.626706</v>
      </c>
      <c r="I1169" s="6" t="n">
        <v>-829.62</v>
      </c>
      <c r="J1169" s="6" t="n">
        <v>-0</v>
      </c>
      <c r="K1169" s="6" t="n">
        <v>-0</v>
      </c>
      <c r="L1169" s="6" t="n">
        <v>-0</v>
      </c>
      <c r="M1169" s="6" t="s">
        <f>=I1169+J1169+K1169+L1169</f>
      </c>
      <c r="N1169" s="16"/>
    </row>
    <row collapsed="false" customFormat="false" customHeight="false" hidden="false" ht="12.1" outlineLevel="0" r="1170">
      <c r="A1170" s="20" t="n">
        <v>45736.745648148</v>
      </c>
      <c r="B1170" s="16" t="s">
        <v>140</v>
      </c>
      <c r="C1170" s="16" t="s">
        <v>216</v>
      </c>
      <c r="D1170" s="16" t="s">
        <v>120</v>
      </c>
      <c r="E1170" s="16" t="s">
        <v>17</v>
      </c>
      <c r="F1170" s="16" t="s">
        <v>19</v>
      </c>
      <c r="G1170" s="7" t="n">
        <v>30</v>
      </c>
      <c r="H1170" s="6" t="n">
        <v>690.2</v>
      </c>
      <c r="I1170" s="6" t="n">
        <v>-20706</v>
      </c>
      <c r="J1170" s="6" t="n">
        <v>-0</v>
      </c>
      <c r="K1170" s="6" t="n">
        <v>-10.35</v>
      </c>
      <c r="L1170" s="6" t="n">
        <v>-0</v>
      </c>
      <c r="M1170" s="6" t="s">
        <f>=I1170+J1170+K1170+L1170</f>
      </c>
      <c r="N1170" s="16"/>
    </row>
    <row collapsed="false" customFormat="false" customHeight="false" hidden="false" ht="12.1" outlineLevel="0" r="1171">
      <c r="A1171" s="25" t="n">
        <v>45736.775671296</v>
      </c>
      <c r="B1171" s="26" t="s">
        <v>41</v>
      </c>
      <c r="C1171" s="26" t="s">
        <v>253</v>
      </c>
      <c r="D1171" s="26" t="s">
        <v>121</v>
      </c>
      <c r="E1171" s="26" t="s">
        <v>42</v>
      </c>
      <c r="F1171" s="26" t="s">
        <v>19</v>
      </c>
      <c r="G1171" s="27" t="n">
        <v>-12680</v>
      </c>
      <c r="H1171" s="28" t="n">
        <v>1.6332</v>
      </c>
      <c r="I1171" s="28" t="n">
        <v>20708.98</v>
      </c>
      <c r="J1171" s="28" t="n">
        <v>0</v>
      </c>
      <c r="K1171" s="28" t="n">
        <v>-0</v>
      </c>
      <c r="L1171" s="28" t="n">
        <v>-0</v>
      </c>
      <c r="M1171" s="6" t="s">
        <f>=I1171+J1171+K1171+L1171</f>
      </c>
      <c r="N1171" s="26"/>
    </row>
    <row collapsed="false" customFormat="false" customHeight="false" hidden="false" ht="12.1" outlineLevel="0" r="1172">
      <c r="A1172" s="20" t="n">
        <v>45741.722511574</v>
      </c>
      <c r="B1172" s="16" t="s">
        <v>24</v>
      </c>
      <c r="C1172" s="16" t="s">
        <v>197</v>
      </c>
      <c r="D1172" s="16" t="s">
        <v>120</v>
      </c>
      <c r="E1172" s="16" t="s">
        <v>17</v>
      </c>
      <c r="F1172" s="16" t="s">
        <v>19</v>
      </c>
      <c r="G1172" s="7" t="n">
        <v>150</v>
      </c>
      <c r="H1172" s="6" t="n">
        <v>151.76</v>
      </c>
      <c r="I1172" s="6" t="n">
        <v>-22764</v>
      </c>
      <c r="J1172" s="6" t="n">
        <v>-0</v>
      </c>
      <c r="K1172" s="6" t="n">
        <v>-11.38</v>
      </c>
      <c r="L1172" s="6" t="n">
        <v>-0</v>
      </c>
      <c r="M1172" s="6" t="s">
        <f>=I1172+J1172+K1172+L1172</f>
      </c>
      <c r="N1172" s="16"/>
    </row>
    <row collapsed="false" customFormat="false" customHeight="false" hidden="false" ht="12.1" outlineLevel="0" r="1173">
      <c r="A1173" s="25" t="n">
        <v>45741.742152778</v>
      </c>
      <c r="B1173" s="26" t="s">
        <v>41</v>
      </c>
      <c r="C1173" s="26" t="s">
        <v>253</v>
      </c>
      <c r="D1173" s="26" t="s">
        <v>121</v>
      </c>
      <c r="E1173" s="26" t="s">
        <v>42</v>
      </c>
      <c r="F1173" s="26" t="s">
        <v>19</v>
      </c>
      <c r="G1173" s="27" t="n">
        <v>-13920</v>
      </c>
      <c r="H1173" s="28" t="n">
        <v>1.6379</v>
      </c>
      <c r="I1173" s="28" t="n">
        <v>22799.57</v>
      </c>
      <c r="J1173" s="28" t="n">
        <v>0</v>
      </c>
      <c r="K1173" s="28" t="n">
        <v>-0</v>
      </c>
      <c r="L1173" s="28" t="n">
        <v>-0</v>
      </c>
      <c r="M1173" s="6" t="s">
        <f>=I1173+J1173+K1173+L1173</f>
      </c>
      <c r="N1173" s="26"/>
    </row>
    <row collapsed="false" customFormat="false" customHeight="false" hidden="false" ht="12.1" outlineLevel="0" r="1174">
      <c r="A1174" s="25" t="n">
        <v>45742.466712963</v>
      </c>
      <c r="B1174" s="26" t="s">
        <v>24</v>
      </c>
      <c r="C1174" s="26" t="s">
        <v>197</v>
      </c>
      <c r="D1174" s="26" t="s">
        <v>121</v>
      </c>
      <c r="E1174" s="26" t="s">
        <v>17</v>
      </c>
      <c r="F1174" s="26" t="s">
        <v>19</v>
      </c>
      <c r="G1174" s="27" t="n">
        <v>-150</v>
      </c>
      <c r="H1174" s="28" t="n">
        <v>154.37333333333</v>
      </c>
      <c r="I1174" s="28" t="n">
        <v>23156</v>
      </c>
      <c r="J1174" s="28" t="n">
        <v>0</v>
      </c>
      <c r="K1174" s="28" t="n">
        <v>-11.58</v>
      </c>
      <c r="L1174" s="28" t="n">
        <v>-0</v>
      </c>
      <c r="M1174" s="6" t="s">
        <f>=I1174+J1174+K1174+L1174</f>
      </c>
      <c r="N1174" s="26"/>
    </row>
    <row collapsed="false" customFormat="false" customHeight="false" hidden="false" ht="12.1" outlineLevel="0" r="1175">
      <c r="A1175" s="20" t="n">
        <v>45742.620787037</v>
      </c>
      <c r="B1175" s="16" t="s">
        <v>24</v>
      </c>
      <c r="C1175" s="16" t="s">
        <v>197</v>
      </c>
      <c r="D1175" s="16" t="s">
        <v>120</v>
      </c>
      <c r="E1175" s="16" t="s">
        <v>17</v>
      </c>
      <c r="F1175" s="16" t="s">
        <v>19</v>
      </c>
      <c r="G1175" s="7" t="n">
        <v>150</v>
      </c>
      <c r="H1175" s="6" t="n">
        <v>151.78</v>
      </c>
      <c r="I1175" s="6" t="n">
        <v>-22767</v>
      </c>
      <c r="J1175" s="6" t="n">
        <v>-0</v>
      </c>
      <c r="K1175" s="6" t="n">
        <v>-11.4</v>
      </c>
      <c r="L1175" s="6" t="n">
        <v>-0</v>
      </c>
      <c r="M1175" s="6" t="s">
        <f>=I1175+J1175+K1175+L1175</f>
      </c>
      <c r="N1175" s="16"/>
    </row>
    <row collapsed="false" customFormat="false" customHeight="false" hidden="false" ht="12.1" outlineLevel="0" r="1176">
      <c r="A1176" s="20" t="n">
        <v>45743.526712963</v>
      </c>
      <c r="B1176" s="16" t="s">
        <v>30</v>
      </c>
      <c r="C1176" s="16" t="s">
        <v>215</v>
      </c>
      <c r="D1176" s="16" t="s">
        <v>120</v>
      </c>
      <c r="E1176" s="16" t="s">
        <v>17</v>
      </c>
      <c r="F1176" s="16" t="s">
        <v>19</v>
      </c>
      <c r="G1176" s="7" t="n">
        <v>50</v>
      </c>
      <c r="H1176" s="6" t="n">
        <v>204.4</v>
      </c>
      <c r="I1176" s="6" t="n">
        <v>-10220</v>
      </c>
      <c r="J1176" s="6" t="n">
        <v>-0</v>
      </c>
      <c r="K1176" s="6" t="n">
        <v>-5.11</v>
      </c>
      <c r="L1176" s="6" t="n">
        <v>-0</v>
      </c>
      <c r="M1176" s="6" t="s">
        <f>=I1176+J1176+K1176+L1176</f>
      </c>
      <c r="N1176" s="16"/>
    </row>
    <row collapsed="false" customFormat="false" customHeight="false" hidden="false" ht="12.1" outlineLevel="0" r="1177">
      <c r="A1177" s="20" t="n">
        <v>45743.650902778</v>
      </c>
      <c r="B1177" s="16" t="s">
        <v>16</v>
      </c>
      <c r="C1177" s="16" t="s">
        <v>219</v>
      </c>
      <c r="D1177" s="16" t="s">
        <v>120</v>
      </c>
      <c r="E1177" s="16" t="s">
        <v>17</v>
      </c>
      <c r="F1177" s="16" t="s">
        <v>19</v>
      </c>
      <c r="G1177" s="7" t="n">
        <v>20</v>
      </c>
      <c r="H1177" s="6" t="n">
        <v>599.25</v>
      </c>
      <c r="I1177" s="6" t="n">
        <v>-11985</v>
      </c>
      <c r="J1177" s="6" t="n">
        <v>-0</v>
      </c>
      <c r="K1177" s="6" t="n">
        <v>-5.99</v>
      </c>
      <c r="L1177" s="6" t="n">
        <v>-0</v>
      </c>
      <c r="M1177" s="6" t="s">
        <f>=I1177+J1177+K1177+L1177</f>
      </c>
      <c r="N1177" s="16"/>
    </row>
    <row collapsed="false" customFormat="false" customHeight="false" hidden="false" ht="12.1" outlineLevel="0" r="1178">
      <c r="A1178" s="20" t="n">
        <v>45743.659872685</v>
      </c>
      <c r="B1178" s="16" t="s">
        <v>24</v>
      </c>
      <c r="C1178" s="16" t="s">
        <v>197</v>
      </c>
      <c r="D1178" s="16" t="s">
        <v>120</v>
      </c>
      <c r="E1178" s="16" t="s">
        <v>17</v>
      </c>
      <c r="F1178" s="16" t="s">
        <v>19</v>
      </c>
      <c r="G1178" s="7" t="n">
        <v>150</v>
      </c>
      <c r="H1178" s="6" t="n">
        <v>144.52</v>
      </c>
      <c r="I1178" s="6" t="n">
        <v>-21678</v>
      </c>
      <c r="J1178" s="6" t="n">
        <v>-0</v>
      </c>
      <c r="K1178" s="6" t="n">
        <v>-10.84</v>
      </c>
      <c r="L1178" s="6" t="n">
        <v>-0</v>
      </c>
      <c r="M1178" s="6" t="s">
        <f>=I1178+J1178+K1178+L1178</f>
      </c>
      <c r="N1178" s="16"/>
    </row>
    <row collapsed="false" customFormat="false" customHeight="false" hidden="false" ht="12.1" outlineLevel="0" r="1179">
      <c r="A1179" s="25" t="n">
        <v>45743.702106481</v>
      </c>
      <c r="B1179" s="26" t="s">
        <v>41</v>
      </c>
      <c r="C1179" s="26" t="s">
        <v>253</v>
      </c>
      <c r="D1179" s="26" t="s">
        <v>121</v>
      </c>
      <c r="E1179" s="26" t="s">
        <v>42</v>
      </c>
      <c r="F1179" s="26" t="s">
        <v>19</v>
      </c>
      <c r="G1179" s="27" t="n">
        <v>-26550</v>
      </c>
      <c r="H1179" s="28" t="n">
        <v>1.6399</v>
      </c>
      <c r="I1179" s="28" t="n">
        <v>43539.35</v>
      </c>
      <c r="J1179" s="28" t="n">
        <v>0</v>
      </c>
      <c r="K1179" s="28" t="n">
        <v>-0</v>
      </c>
      <c r="L1179" s="28" t="n">
        <v>-0</v>
      </c>
      <c r="M1179" s="6" t="s">
        <f>=I1179+J1179+K1179+L1179</f>
      </c>
      <c r="N1179" s="26"/>
    </row>
    <row collapsed="false" customFormat="false" customHeight="false" hidden="false" ht="12.1" outlineLevel="0" r="1180">
      <c r="A1180" s="25" t="n">
        <v>45747.980081019</v>
      </c>
      <c r="B1180" s="26" t="s">
        <v>178</v>
      </c>
      <c r="C1180" s="26" t="s">
        <v>257</v>
      </c>
      <c r="D1180" s="26" t="s">
        <v>121</v>
      </c>
      <c r="E1180" s="26" t="s">
        <v>17</v>
      </c>
      <c r="F1180" s="26" t="s">
        <v>19</v>
      </c>
      <c r="G1180" s="27" t="n">
        <v>-30</v>
      </c>
      <c r="H1180" s="28" t="n">
        <v>1256.8</v>
      </c>
      <c r="I1180" s="28" t="n">
        <v>37704</v>
      </c>
      <c r="J1180" s="28" t="n">
        <v>0</v>
      </c>
      <c r="K1180" s="28" t="n">
        <v>-0</v>
      </c>
      <c r="L1180" s="28" t="n">
        <v>-0</v>
      </c>
      <c r="M1180" s="6" t="s">
        <f>=I1180+J1180+K1180+L1180</f>
      </c>
      <c r="N1180" s="26"/>
    </row>
    <row collapsed="false" customFormat="false" customHeight="false" hidden="false" ht="12.1" outlineLevel="0" r="1181">
      <c r="A1181" s="20" t="n">
        <v>45747.982303241</v>
      </c>
      <c r="B1181" s="16" t="s">
        <v>140</v>
      </c>
      <c r="C1181" s="16" t="s">
        <v>216</v>
      </c>
      <c r="D1181" s="16" t="s">
        <v>120</v>
      </c>
      <c r="E1181" s="16" t="s">
        <v>17</v>
      </c>
      <c r="F1181" s="16" t="s">
        <v>19</v>
      </c>
      <c r="G1181" s="7" t="n">
        <v>50</v>
      </c>
      <c r="H1181" s="6" t="n">
        <v>672.8</v>
      </c>
      <c r="I1181" s="6" t="n">
        <v>-33640</v>
      </c>
      <c r="J1181" s="6" t="n">
        <v>-0</v>
      </c>
      <c r="K1181" s="6" t="n">
        <v>-0</v>
      </c>
      <c r="L1181" s="6" t="n">
        <v>-0</v>
      </c>
      <c r="M1181" s="6" t="s">
        <f>=I1181+J1181+K1181+L1181</f>
      </c>
      <c r="N1181" s="16"/>
    </row>
    <row collapsed="false" customFormat="false" customHeight="false" hidden="false" ht="12.1" outlineLevel="0" r="1182">
      <c r="A1182" s="20" t="n">
        <v>45747.984409722</v>
      </c>
      <c r="B1182" s="16" t="s">
        <v>41</v>
      </c>
      <c r="C1182" s="16" t="s">
        <v>253</v>
      </c>
      <c r="D1182" s="16" t="s">
        <v>120</v>
      </c>
      <c r="E1182" s="16" t="s">
        <v>42</v>
      </c>
      <c r="F1182" s="16" t="s">
        <v>19</v>
      </c>
      <c r="G1182" s="7" t="n">
        <v>2450</v>
      </c>
      <c r="H1182" s="6" t="n">
        <v>1.643702</v>
      </c>
      <c r="I1182" s="6" t="n">
        <v>-4027.07</v>
      </c>
      <c r="J1182" s="6" t="n">
        <v>-0</v>
      </c>
      <c r="K1182" s="6" t="n">
        <v>-1.2</v>
      </c>
      <c r="L1182" s="6" t="n">
        <v>-0</v>
      </c>
      <c r="M1182" s="6" t="s">
        <f>=I1182+J1182+K1182+L1182</f>
      </c>
      <c r="N1182" s="16"/>
    </row>
    <row collapsed="false" customFormat="false" customHeight="false" hidden="false" ht="12.1" outlineLevel="0" r="1183">
      <c r="A1183" s="20" t="n">
        <v>45749.555219907</v>
      </c>
      <c r="B1183" s="16" t="s">
        <v>140</v>
      </c>
      <c r="C1183" s="16" t="s">
        <v>216</v>
      </c>
      <c r="D1183" s="16" t="s">
        <v>120</v>
      </c>
      <c r="E1183" s="16" t="s">
        <v>17</v>
      </c>
      <c r="F1183" s="16" t="s">
        <v>19</v>
      </c>
      <c r="G1183" s="7" t="n">
        <v>20</v>
      </c>
      <c r="H1183" s="6" t="n">
        <v>648.8</v>
      </c>
      <c r="I1183" s="6" t="n">
        <v>-12976</v>
      </c>
      <c r="J1183" s="6" t="n">
        <v>-0</v>
      </c>
      <c r="K1183" s="6" t="n">
        <v>-6.49</v>
      </c>
      <c r="L1183" s="6" t="n">
        <v>-0</v>
      </c>
      <c r="M1183" s="6" t="s">
        <f>=I1183+J1183+K1183+L1183</f>
      </c>
      <c r="N1183" s="16"/>
    </row>
    <row collapsed="false" customFormat="false" customHeight="false" hidden="false" ht="12.1" outlineLevel="0" r="1184">
      <c r="A1184" s="25" t="n">
        <v>45749.573969907</v>
      </c>
      <c r="B1184" s="26" t="s">
        <v>178</v>
      </c>
      <c r="C1184" s="26" t="s">
        <v>257</v>
      </c>
      <c r="D1184" s="26" t="s">
        <v>121</v>
      </c>
      <c r="E1184" s="26" t="s">
        <v>17</v>
      </c>
      <c r="F1184" s="26" t="s">
        <v>19</v>
      </c>
      <c r="G1184" s="27" t="n">
        <v>-10</v>
      </c>
      <c r="H1184" s="28" t="n">
        <v>1255.8</v>
      </c>
      <c r="I1184" s="28" t="n">
        <v>12558</v>
      </c>
      <c r="J1184" s="28" t="n">
        <v>0</v>
      </c>
      <c r="K1184" s="28" t="n">
        <v>-6.28</v>
      </c>
      <c r="L1184" s="28" t="n">
        <v>-0</v>
      </c>
      <c r="M1184" s="6" t="s">
        <f>=I1184+J1184+K1184+L1184</f>
      </c>
      <c r="N1184" s="26"/>
    </row>
    <row collapsed="false" customFormat="false" customHeight="false" hidden="false" ht="12.1" outlineLevel="0" r="1185">
      <c r="A1185" s="20" t="n">
        <v>45749.6125</v>
      </c>
      <c r="B1185" s="16" t="s">
        <v>133</v>
      </c>
      <c r="C1185" s="16" t="s">
        <v>208</v>
      </c>
      <c r="D1185" s="16" t="s">
        <v>120</v>
      </c>
      <c r="E1185" s="16" t="s">
        <v>17</v>
      </c>
      <c r="F1185" s="16" t="s">
        <v>19</v>
      </c>
      <c r="G1185" s="7" t="n">
        <v>20</v>
      </c>
      <c r="H1185" s="6" t="n">
        <v>475.9</v>
      </c>
      <c r="I1185" s="6" t="n">
        <v>-9518</v>
      </c>
      <c r="J1185" s="6" t="n">
        <v>-0</v>
      </c>
      <c r="K1185" s="6" t="n">
        <v>-4.76</v>
      </c>
      <c r="L1185" s="6" t="n">
        <v>-0</v>
      </c>
      <c r="M1185" s="6" t="s">
        <f>=I1185+J1185+K1185+L1185</f>
      </c>
      <c r="N1185" s="16"/>
    </row>
    <row collapsed="false" customFormat="false" customHeight="false" hidden="false" ht="12.1" outlineLevel="0" r="1186">
      <c r="A1186" s="25" t="n">
        <v>45749.6428125</v>
      </c>
      <c r="B1186" s="26" t="s">
        <v>41</v>
      </c>
      <c r="C1186" s="26" t="s">
        <v>253</v>
      </c>
      <c r="D1186" s="26" t="s">
        <v>121</v>
      </c>
      <c r="E1186" s="26" t="s">
        <v>42</v>
      </c>
      <c r="F1186" s="26" t="s">
        <v>19</v>
      </c>
      <c r="G1186" s="27" t="n">
        <v>-6050</v>
      </c>
      <c r="H1186" s="28" t="n">
        <v>1.6456</v>
      </c>
      <c r="I1186" s="28" t="n">
        <v>9955.88</v>
      </c>
      <c r="J1186" s="28" t="n">
        <v>0</v>
      </c>
      <c r="K1186" s="28" t="n">
        <v>-0</v>
      </c>
      <c r="L1186" s="28" t="n">
        <v>-0</v>
      </c>
      <c r="M1186" s="6" t="s">
        <f>=I1186+J1186+K1186+L1186</f>
      </c>
      <c r="N1186" s="26"/>
    </row>
    <row collapsed="false" customFormat="false" customHeight="false" hidden="false" ht="12.1" outlineLevel="0" r="1187">
      <c r="A1187" s="20" t="n">
        <v>45751.705335648</v>
      </c>
      <c r="B1187" s="16" t="s">
        <v>133</v>
      </c>
      <c r="C1187" s="16" t="s">
        <v>208</v>
      </c>
      <c r="D1187" s="16" t="s">
        <v>120</v>
      </c>
      <c r="E1187" s="16" t="s">
        <v>17</v>
      </c>
      <c r="F1187" s="16" t="s">
        <v>19</v>
      </c>
      <c r="G1187" s="7" t="n">
        <v>25</v>
      </c>
      <c r="H1187" s="6" t="n">
        <v>445.5</v>
      </c>
      <c r="I1187" s="6" t="n">
        <v>-11137.5</v>
      </c>
      <c r="J1187" s="6" t="n">
        <v>-0</v>
      </c>
      <c r="K1187" s="6" t="n">
        <v>-5.57</v>
      </c>
      <c r="L1187" s="6" t="n">
        <v>-0</v>
      </c>
      <c r="M1187" s="6" t="s">
        <f>=I1187+J1187+K1187+L1187</f>
      </c>
      <c r="N1187" s="16"/>
    </row>
    <row collapsed="false" customFormat="false" customHeight="false" hidden="false" ht="12.1" outlineLevel="0" r="1188">
      <c r="A1188" s="20" t="n">
        <v>45751.706030093</v>
      </c>
      <c r="B1188" s="16" t="s">
        <v>178</v>
      </c>
      <c r="C1188" s="16" t="s">
        <v>257</v>
      </c>
      <c r="D1188" s="16" t="s">
        <v>120</v>
      </c>
      <c r="E1188" s="16" t="s">
        <v>17</v>
      </c>
      <c r="F1188" s="16" t="s">
        <v>19</v>
      </c>
      <c r="G1188" s="7" t="n">
        <v>20</v>
      </c>
      <c r="H1188" s="6" t="n">
        <v>1210</v>
      </c>
      <c r="I1188" s="6" t="n">
        <v>-24200</v>
      </c>
      <c r="J1188" s="6" t="n">
        <v>-0</v>
      </c>
      <c r="K1188" s="6" t="n">
        <v>-12.1</v>
      </c>
      <c r="L1188" s="6" t="n">
        <v>-0</v>
      </c>
      <c r="M1188" s="6" t="s">
        <f>=I1188+J1188+K1188+L1188</f>
      </c>
      <c r="N1188" s="16"/>
    </row>
    <row collapsed="false" customFormat="false" customHeight="false" hidden="false" ht="12.1" outlineLevel="0" r="1189">
      <c r="A1189" s="20" t="n">
        <v>45751.727141204</v>
      </c>
      <c r="B1189" s="16" t="s">
        <v>140</v>
      </c>
      <c r="C1189" s="16" t="s">
        <v>216</v>
      </c>
      <c r="D1189" s="16" t="s">
        <v>120</v>
      </c>
      <c r="E1189" s="16" t="s">
        <v>17</v>
      </c>
      <c r="F1189" s="16" t="s">
        <v>19</v>
      </c>
      <c r="G1189" s="7" t="n">
        <v>20</v>
      </c>
      <c r="H1189" s="6" t="n">
        <v>625.1</v>
      </c>
      <c r="I1189" s="6" t="n">
        <v>-12502</v>
      </c>
      <c r="J1189" s="6" t="n">
        <v>-0</v>
      </c>
      <c r="K1189" s="6" t="n">
        <v>-6.25</v>
      </c>
      <c r="L1189" s="6" t="n">
        <v>-0</v>
      </c>
      <c r="M1189" s="6" t="s">
        <f>=I1189+J1189+K1189+L1189</f>
      </c>
      <c r="N1189" s="16"/>
    </row>
    <row collapsed="false" customFormat="false" customHeight="false" hidden="false" ht="12.1" outlineLevel="0" r="1190">
      <c r="A1190" s="20" t="n">
        <v>45751.727685185</v>
      </c>
      <c r="B1190" s="16" t="s">
        <v>24</v>
      </c>
      <c r="C1190" s="16" t="s">
        <v>197</v>
      </c>
      <c r="D1190" s="16" t="s">
        <v>120</v>
      </c>
      <c r="E1190" s="16" t="s">
        <v>17</v>
      </c>
      <c r="F1190" s="16" t="s">
        <v>19</v>
      </c>
      <c r="G1190" s="7" t="n">
        <v>200</v>
      </c>
      <c r="H1190" s="6" t="n">
        <v>130.74</v>
      </c>
      <c r="I1190" s="6" t="n">
        <v>-26148</v>
      </c>
      <c r="J1190" s="6" t="n">
        <v>-0</v>
      </c>
      <c r="K1190" s="6" t="n">
        <v>-13.07</v>
      </c>
      <c r="L1190" s="6" t="n">
        <v>-0</v>
      </c>
      <c r="M1190" s="6" t="s">
        <f>=I1190+J1190+K1190+L1190</f>
      </c>
      <c r="N1190" s="16"/>
    </row>
    <row collapsed="false" customFormat="false" customHeight="false" hidden="false" ht="12.1" outlineLevel="0" r="1191">
      <c r="A1191" s="25" t="n">
        <v>45751.760983796</v>
      </c>
      <c r="B1191" s="26" t="s">
        <v>41</v>
      </c>
      <c r="C1191" s="26" t="s">
        <v>253</v>
      </c>
      <c r="D1191" s="26" t="s">
        <v>121</v>
      </c>
      <c r="E1191" s="26" t="s">
        <v>42</v>
      </c>
      <c r="F1191" s="26" t="s">
        <v>19</v>
      </c>
      <c r="G1191" s="27" t="n">
        <v>-44900</v>
      </c>
      <c r="H1191" s="28" t="n">
        <v>1.6494</v>
      </c>
      <c r="I1191" s="28" t="n">
        <v>74058.06</v>
      </c>
      <c r="J1191" s="28" t="n">
        <v>0</v>
      </c>
      <c r="K1191" s="28" t="n">
        <v>-0</v>
      </c>
      <c r="L1191" s="28" t="n">
        <v>-0</v>
      </c>
      <c r="M1191" s="6" t="s">
        <f>=I1191+J1191+K1191+L1191</f>
      </c>
      <c r="N1191" s="26"/>
    </row>
    <row collapsed="false" customFormat="false" customHeight="false" hidden="false" ht="12.1" outlineLevel="0" r="1192">
      <c r="A1192" s="20" t="n">
        <v>45753.500532407</v>
      </c>
      <c r="B1192" s="16" t="s">
        <v>30</v>
      </c>
      <c r="C1192" s="16" t="s">
        <v>215</v>
      </c>
      <c r="D1192" s="16" t="s">
        <v>120</v>
      </c>
      <c r="E1192" s="16" t="s">
        <v>17</v>
      </c>
      <c r="F1192" s="16" t="s">
        <v>19</v>
      </c>
      <c r="G1192" s="7" t="n">
        <v>50</v>
      </c>
      <c r="H1192" s="6" t="n">
        <v>194.5</v>
      </c>
      <c r="I1192" s="6" t="n">
        <v>-9725</v>
      </c>
      <c r="J1192" s="6" t="n">
        <v>-0</v>
      </c>
      <c r="K1192" s="6" t="n">
        <v>-4.86</v>
      </c>
      <c r="L1192" s="6" t="n">
        <v>-0</v>
      </c>
      <c r="M1192" s="6" t="s">
        <f>=I1192+J1192+K1192+L1192</f>
      </c>
      <c r="N1192" s="16"/>
    </row>
    <row collapsed="false" customFormat="false" customHeight="false" hidden="false" ht="12.1" outlineLevel="0" r="1193">
      <c r="A1193" s="25" t="n">
        <v>45753.525243056</v>
      </c>
      <c r="B1193" s="26" t="s">
        <v>41</v>
      </c>
      <c r="C1193" s="26" t="s">
        <v>253</v>
      </c>
      <c r="D1193" s="26" t="s">
        <v>121</v>
      </c>
      <c r="E1193" s="26" t="s">
        <v>42</v>
      </c>
      <c r="F1193" s="26" t="s">
        <v>19</v>
      </c>
      <c r="G1193" s="27" t="n">
        <v>-5870</v>
      </c>
      <c r="H1193" s="28" t="n">
        <v>1.6494</v>
      </c>
      <c r="I1193" s="28" t="n">
        <v>9681.98</v>
      </c>
      <c r="J1193" s="28" t="n">
        <v>0</v>
      </c>
      <c r="K1193" s="28" t="n">
        <v>-0</v>
      </c>
      <c r="L1193" s="28" t="n">
        <v>-0</v>
      </c>
      <c r="M1193" s="6" t="s">
        <f>=I1193+J1193+K1193+L1193</f>
      </c>
      <c r="N1193" s="26"/>
    </row>
    <row collapsed="false" customFormat="false" customHeight="false" hidden="false" ht="12.1" outlineLevel="0" r="1194">
      <c r="A1194" s="20" t="n">
        <v>45756.489710648</v>
      </c>
      <c r="B1194" s="16" t="s">
        <v>24</v>
      </c>
      <c r="C1194" s="16" t="s">
        <v>197</v>
      </c>
      <c r="D1194" s="16" t="s">
        <v>120</v>
      </c>
      <c r="E1194" s="16" t="s">
        <v>17</v>
      </c>
      <c r="F1194" s="16" t="s">
        <v>19</v>
      </c>
      <c r="G1194" s="7" t="n">
        <v>200</v>
      </c>
      <c r="H1194" s="6" t="n">
        <v>120.7</v>
      </c>
      <c r="I1194" s="6" t="n">
        <v>-24140</v>
      </c>
      <c r="J1194" s="6" t="n">
        <v>-0</v>
      </c>
      <c r="K1194" s="6" t="n">
        <v>-12.07</v>
      </c>
      <c r="L1194" s="6" t="n">
        <v>-0</v>
      </c>
      <c r="M1194" s="6" t="s">
        <f>=I1194+J1194+K1194+L1194</f>
      </c>
      <c r="N1194" s="16"/>
    </row>
    <row collapsed="false" customFormat="false" customHeight="false" hidden="false" ht="12.1" outlineLevel="0" r="1195">
      <c r="A1195" s="20" t="n">
        <v>45756.497314815</v>
      </c>
      <c r="B1195" s="16" t="s">
        <v>128</v>
      </c>
      <c r="C1195" s="16" t="s">
        <v>202</v>
      </c>
      <c r="D1195" s="16" t="s">
        <v>120</v>
      </c>
      <c r="E1195" s="16" t="s">
        <v>17</v>
      </c>
      <c r="F1195" s="16" t="s">
        <v>19</v>
      </c>
      <c r="G1195" s="7" t="n">
        <v>8</v>
      </c>
      <c r="H1195" s="6" t="n">
        <v>1031.2</v>
      </c>
      <c r="I1195" s="6" t="n">
        <v>-8249.6</v>
      </c>
      <c r="J1195" s="6" t="n">
        <v>-0</v>
      </c>
      <c r="K1195" s="6" t="n">
        <v>-4.12</v>
      </c>
      <c r="L1195" s="6" t="n">
        <v>-0</v>
      </c>
      <c r="M1195" s="6" t="s">
        <f>=I1195+J1195+K1195+L1195</f>
      </c>
      <c r="N1195" s="16"/>
    </row>
    <row collapsed="false" customFormat="false" customHeight="false" hidden="false" ht="12.1" outlineLevel="0" r="1196">
      <c r="A1196" s="20" t="n">
        <v>45756.513576389</v>
      </c>
      <c r="B1196" s="16" t="s">
        <v>30</v>
      </c>
      <c r="C1196" s="16" t="s">
        <v>215</v>
      </c>
      <c r="D1196" s="16" t="s">
        <v>120</v>
      </c>
      <c r="E1196" s="16" t="s">
        <v>17</v>
      </c>
      <c r="F1196" s="16" t="s">
        <v>19</v>
      </c>
      <c r="G1196" s="7" t="n">
        <v>100</v>
      </c>
      <c r="H1196" s="6" t="n">
        <v>191.01</v>
      </c>
      <c r="I1196" s="6" t="n">
        <v>-19101</v>
      </c>
      <c r="J1196" s="6" t="n">
        <v>-0</v>
      </c>
      <c r="K1196" s="6" t="n">
        <v>-9.55</v>
      </c>
      <c r="L1196" s="6" t="n">
        <v>-0</v>
      </c>
      <c r="M1196" s="6" t="s">
        <f>=I1196+J1196+K1196+L1196</f>
      </c>
      <c r="N1196" s="16"/>
    </row>
    <row collapsed="false" customFormat="false" customHeight="false" hidden="false" ht="12.1" outlineLevel="0" r="1197">
      <c r="A1197" s="25" t="n">
        <v>45756.750196759</v>
      </c>
      <c r="B1197" s="26" t="s">
        <v>41</v>
      </c>
      <c r="C1197" s="26" t="s">
        <v>253</v>
      </c>
      <c r="D1197" s="26" t="s">
        <v>121</v>
      </c>
      <c r="E1197" s="26" t="s">
        <v>42</v>
      </c>
      <c r="F1197" s="26" t="s">
        <v>19</v>
      </c>
      <c r="G1197" s="27" t="n">
        <v>-31200</v>
      </c>
      <c r="H1197" s="28" t="n">
        <v>1.6523</v>
      </c>
      <c r="I1197" s="28" t="n">
        <v>51551.76</v>
      </c>
      <c r="J1197" s="28" t="n">
        <v>0</v>
      </c>
      <c r="K1197" s="28" t="n">
        <v>-0</v>
      </c>
      <c r="L1197" s="28" t="n">
        <v>-0</v>
      </c>
      <c r="M1197" s="6" t="s">
        <f>=I1197+J1197+K1197+L1197</f>
      </c>
      <c r="N1197" s="26"/>
    </row>
    <row collapsed="false" customFormat="false" customHeight="false" hidden="false" ht="12.1" outlineLevel="0" r="1198">
      <c r="A1198" s="25" t="n">
        <v>45763.740729167</v>
      </c>
      <c r="B1198" s="26" t="s">
        <v>128</v>
      </c>
      <c r="C1198" s="26" t="s">
        <v>202</v>
      </c>
      <c r="D1198" s="26" t="s">
        <v>121</v>
      </c>
      <c r="E1198" s="26" t="s">
        <v>17</v>
      </c>
      <c r="F1198" s="26" t="s">
        <v>19</v>
      </c>
      <c r="G1198" s="27" t="n">
        <v>-6</v>
      </c>
      <c r="H1198" s="28" t="n">
        <v>1196</v>
      </c>
      <c r="I1198" s="28" t="n">
        <v>7176</v>
      </c>
      <c r="J1198" s="28" t="n">
        <v>0</v>
      </c>
      <c r="K1198" s="28" t="n">
        <v>-3.59</v>
      </c>
      <c r="L1198" s="28" t="n">
        <v>-0</v>
      </c>
      <c r="M1198" s="6" t="s">
        <f>=I1198+J1198+K1198+L1198</f>
      </c>
      <c r="N1198" s="26"/>
    </row>
    <row collapsed="false" customFormat="false" customHeight="false" hidden="false" ht="12.1" outlineLevel="0" r="1199">
      <c r="A1199" s="20" t="n">
        <v>45763.742222222</v>
      </c>
      <c r="B1199" s="16" t="s">
        <v>41</v>
      </c>
      <c r="C1199" s="16" t="s">
        <v>253</v>
      </c>
      <c r="D1199" s="16" t="s">
        <v>120</v>
      </c>
      <c r="E1199" s="16" t="s">
        <v>42</v>
      </c>
      <c r="F1199" s="16" t="s">
        <v>19</v>
      </c>
      <c r="G1199" s="7" t="n">
        <v>4350</v>
      </c>
      <c r="H1199" s="6" t="n">
        <v>1.659101</v>
      </c>
      <c r="I1199" s="6" t="n">
        <v>-7217.09</v>
      </c>
      <c r="J1199" s="6" t="n">
        <v>-0</v>
      </c>
      <c r="K1199" s="6" t="n">
        <v>-0</v>
      </c>
      <c r="L1199" s="6" t="n">
        <v>-0</v>
      </c>
      <c r="M1199" s="6" t="s">
        <f>=I1199+J1199+K1199+L1199</f>
      </c>
      <c r="N1199" s="16"/>
    </row>
    <row collapsed="false" customFormat="false" customHeight="false" hidden="false" ht="12.1" outlineLevel="0" r="1200">
      <c r="A1200" s="25" t="n">
        <v>45769.472465278</v>
      </c>
      <c r="B1200" s="26" t="s">
        <v>178</v>
      </c>
      <c r="C1200" s="26" t="s">
        <v>257</v>
      </c>
      <c r="D1200" s="26" t="s">
        <v>121</v>
      </c>
      <c r="E1200" s="26" t="s">
        <v>17</v>
      </c>
      <c r="F1200" s="26" t="s">
        <v>19</v>
      </c>
      <c r="G1200" s="27" t="n">
        <v>-30</v>
      </c>
      <c r="H1200" s="28" t="n">
        <v>1316</v>
      </c>
      <c r="I1200" s="28" t="n">
        <v>39480</v>
      </c>
      <c r="J1200" s="28" t="n">
        <v>0</v>
      </c>
      <c r="K1200" s="28" t="n">
        <v>-19.74</v>
      </c>
      <c r="L1200" s="28" t="n">
        <v>-0</v>
      </c>
      <c r="M1200" s="6" t="s">
        <f>=I1200+J1200+K1200+L1200</f>
      </c>
      <c r="N1200" s="26"/>
    </row>
    <row collapsed="false" customFormat="false" customHeight="false" hidden="false" ht="12.1" outlineLevel="0" r="1201">
      <c r="A1201" s="25" t="n">
        <v>45769.472997685</v>
      </c>
      <c r="B1201" s="26" t="s">
        <v>24</v>
      </c>
      <c r="C1201" s="26" t="s">
        <v>197</v>
      </c>
      <c r="D1201" s="26" t="s">
        <v>121</v>
      </c>
      <c r="E1201" s="26" t="s">
        <v>17</v>
      </c>
      <c r="F1201" s="26" t="s">
        <v>19</v>
      </c>
      <c r="G1201" s="27" t="n">
        <v>-200</v>
      </c>
      <c r="H1201" s="28" t="n">
        <v>132.44</v>
      </c>
      <c r="I1201" s="28" t="n">
        <v>26488</v>
      </c>
      <c r="J1201" s="28" t="n">
        <v>0</v>
      </c>
      <c r="K1201" s="28" t="n">
        <v>-13.25</v>
      </c>
      <c r="L1201" s="28" t="n">
        <v>-0</v>
      </c>
      <c r="M1201" s="6" t="s">
        <f>=I1201+J1201+K1201+L1201</f>
      </c>
      <c r="N1201" s="26"/>
    </row>
    <row collapsed="false" customFormat="false" customHeight="false" hidden="false" ht="12.1" outlineLevel="0" r="1202">
      <c r="A1202" s="25" t="n">
        <v>45769.473078704</v>
      </c>
      <c r="B1202" s="26" t="s">
        <v>128</v>
      </c>
      <c r="C1202" s="26" t="s">
        <v>202</v>
      </c>
      <c r="D1202" s="26" t="s">
        <v>121</v>
      </c>
      <c r="E1202" s="26" t="s">
        <v>17</v>
      </c>
      <c r="F1202" s="26" t="s">
        <v>19</v>
      </c>
      <c r="G1202" s="27" t="n">
        <v>-2</v>
      </c>
      <c r="H1202" s="28" t="n">
        <v>1240.4</v>
      </c>
      <c r="I1202" s="28" t="n">
        <v>2480.8</v>
      </c>
      <c r="J1202" s="28" t="n">
        <v>0</v>
      </c>
      <c r="K1202" s="28" t="n">
        <v>-1.24</v>
      </c>
      <c r="L1202" s="28" t="n">
        <v>-0</v>
      </c>
      <c r="M1202" s="6" t="s">
        <f>=I1202+J1202+K1202+L1202</f>
      </c>
      <c r="N1202" s="26"/>
    </row>
    <row collapsed="false" customFormat="false" customHeight="false" hidden="false" ht="12.1" outlineLevel="0" r="1203">
      <c r="A1203" s="20" t="n">
        <v>45769.774571759</v>
      </c>
      <c r="B1203" s="16" t="s">
        <v>41</v>
      </c>
      <c r="C1203" s="16" t="s">
        <v>253</v>
      </c>
      <c r="D1203" s="16" t="s">
        <v>120</v>
      </c>
      <c r="E1203" s="16" t="s">
        <v>42</v>
      </c>
      <c r="F1203" s="16" t="s">
        <v>19</v>
      </c>
      <c r="G1203" s="7" t="n">
        <v>41080</v>
      </c>
      <c r="H1203" s="6" t="n">
        <v>1.6647</v>
      </c>
      <c r="I1203" s="6" t="n">
        <v>-68385.88</v>
      </c>
      <c r="J1203" s="6" t="n">
        <v>-0</v>
      </c>
      <c r="K1203" s="6" t="n">
        <v>-0</v>
      </c>
      <c r="L1203" s="6" t="n">
        <v>-0</v>
      </c>
      <c r="M1203" s="6" t="s">
        <f>=I1203+J1203+K1203+L1203</f>
      </c>
      <c r="N1203" s="16"/>
    </row>
    <row collapsed="false" customFormat="false" customHeight="false" hidden="false" ht="12.1" outlineLevel="0" r="1204">
      <c r="A1204" s="20" t="n">
        <v>45770.522303241</v>
      </c>
      <c r="B1204" s="16" t="s">
        <v>178</v>
      </c>
      <c r="C1204" s="16" t="s">
        <v>257</v>
      </c>
      <c r="D1204" s="16" t="s">
        <v>120</v>
      </c>
      <c r="E1204" s="16" t="s">
        <v>17</v>
      </c>
      <c r="F1204" s="16" t="s">
        <v>19</v>
      </c>
      <c r="G1204" s="7" t="n">
        <v>15</v>
      </c>
      <c r="H1204" s="6" t="n">
        <v>1285.2</v>
      </c>
      <c r="I1204" s="6" t="n">
        <v>-19278</v>
      </c>
      <c r="J1204" s="6" t="n">
        <v>-0</v>
      </c>
      <c r="K1204" s="6" t="n">
        <v>-9.64</v>
      </c>
      <c r="L1204" s="6" t="n">
        <v>-0</v>
      </c>
      <c r="M1204" s="6" t="s">
        <f>=I1204+J1204+K1204+L1204</f>
      </c>
      <c r="N1204" s="16"/>
    </row>
    <row collapsed="false" customFormat="false" customHeight="false" hidden="false" ht="12.1" outlineLevel="0" r="1205">
      <c r="A1205" s="25" t="n">
        <v>45770.527071759</v>
      </c>
      <c r="B1205" s="26" t="s">
        <v>41</v>
      </c>
      <c r="C1205" s="26" t="s">
        <v>253</v>
      </c>
      <c r="D1205" s="26" t="s">
        <v>121</v>
      </c>
      <c r="E1205" s="26" t="s">
        <v>42</v>
      </c>
      <c r="F1205" s="26" t="s">
        <v>19</v>
      </c>
      <c r="G1205" s="27" t="n">
        <v>-11560</v>
      </c>
      <c r="H1205" s="28" t="n">
        <v>1.6655</v>
      </c>
      <c r="I1205" s="28" t="n">
        <v>19253.18</v>
      </c>
      <c r="J1205" s="28" t="n">
        <v>0</v>
      </c>
      <c r="K1205" s="28" t="n">
        <v>-0</v>
      </c>
      <c r="L1205" s="28" t="n">
        <v>-0</v>
      </c>
      <c r="M1205" s="6" t="s">
        <f>=I1205+J1205+K1205+L1205</f>
      </c>
      <c r="N1205" s="26"/>
    </row>
    <row collapsed="false" customFormat="false" customHeight="false" hidden="false" ht="12.1" outlineLevel="0" r="1206">
      <c r="A1206" s="20" t="n">
        <v>45777.437824074</v>
      </c>
      <c r="B1206" s="16" t="s">
        <v>128</v>
      </c>
      <c r="C1206" s="16" t="s">
        <v>202</v>
      </c>
      <c r="D1206" s="16" t="s">
        <v>120</v>
      </c>
      <c r="E1206" s="16" t="s">
        <v>17</v>
      </c>
      <c r="F1206" s="16" t="s">
        <v>19</v>
      </c>
      <c r="G1206" s="7" t="n">
        <v>3</v>
      </c>
      <c r="H1206" s="6" t="n">
        <v>1189.2</v>
      </c>
      <c r="I1206" s="6" t="n">
        <v>-3567.6</v>
      </c>
      <c r="J1206" s="6" t="n">
        <v>-0</v>
      </c>
      <c r="K1206" s="6" t="n">
        <v>-1.78</v>
      </c>
      <c r="L1206" s="6" t="n">
        <v>-0</v>
      </c>
      <c r="M1206" s="6" t="s">
        <f>=I1206+J1206+K1206+L1206</f>
      </c>
      <c r="N1206" s="16"/>
    </row>
    <row collapsed="false" customFormat="false" customHeight="false" hidden="false" ht="12.1" outlineLevel="0" r="1207">
      <c r="A1207" s="20" t="n">
        <v>45777.470023148</v>
      </c>
      <c r="B1207" s="16" t="s">
        <v>178</v>
      </c>
      <c r="C1207" s="16" t="s">
        <v>257</v>
      </c>
      <c r="D1207" s="16" t="s">
        <v>120</v>
      </c>
      <c r="E1207" s="16" t="s">
        <v>17</v>
      </c>
      <c r="F1207" s="16" t="s">
        <v>19</v>
      </c>
      <c r="G1207" s="7" t="n">
        <v>15</v>
      </c>
      <c r="H1207" s="6" t="n">
        <v>1278.2</v>
      </c>
      <c r="I1207" s="6" t="n">
        <v>-19173</v>
      </c>
      <c r="J1207" s="6" t="n">
        <v>-0</v>
      </c>
      <c r="K1207" s="6" t="n">
        <v>-9.6</v>
      </c>
      <c r="L1207" s="6" t="n">
        <v>-0</v>
      </c>
      <c r="M1207" s="6" t="s">
        <f>=I1207+J1207+K1207+L1207</f>
      </c>
      <c r="N1207" s="16"/>
    </row>
    <row collapsed="false" customFormat="false" customHeight="false" hidden="false" ht="12.1" outlineLevel="0" r="1208">
      <c r="A1208" s="20" t="n">
        <v>45777.474976852</v>
      </c>
      <c r="B1208" s="16" t="s">
        <v>24</v>
      </c>
      <c r="C1208" s="16" t="s">
        <v>197</v>
      </c>
      <c r="D1208" s="16" t="s">
        <v>120</v>
      </c>
      <c r="E1208" s="16" t="s">
        <v>17</v>
      </c>
      <c r="F1208" s="16" t="s">
        <v>19</v>
      </c>
      <c r="G1208" s="7" t="n">
        <v>200</v>
      </c>
      <c r="H1208" s="6" t="n">
        <v>128.52</v>
      </c>
      <c r="I1208" s="6" t="n">
        <v>-25704</v>
      </c>
      <c r="J1208" s="6" t="n">
        <v>-0</v>
      </c>
      <c r="K1208" s="6" t="n">
        <v>-12.85</v>
      </c>
      <c r="L1208" s="6" t="n">
        <v>-0</v>
      </c>
      <c r="M1208" s="6" t="s">
        <f>=I1208+J1208+K1208+L1208</f>
      </c>
      <c r="N1208" s="16"/>
    </row>
    <row collapsed="false" customFormat="false" customHeight="false" hidden="false" ht="12.1" outlineLevel="0" r="1209">
      <c r="A1209" s="25" t="n">
        <v>45777.884166667</v>
      </c>
      <c r="B1209" s="26" t="s">
        <v>41</v>
      </c>
      <c r="C1209" s="26" t="s">
        <v>253</v>
      </c>
      <c r="D1209" s="26" t="s">
        <v>121</v>
      </c>
      <c r="E1209" s="26" t="s">
        <v>42</v>
      </c>
      <c r="F1209" s="26" t="s">
        <v>19</v>
      </c>
      <c r="G1209" s="27" t="n">
        <v>-29000</v>
      </c>
      <c r="H1209" s="28" t="n">
        <v>1.673</v>
      </c>
      <c r="I1209" s="28" t="n">
        <v>48517</v>
      </c>
      <c r="J1209" s="28" t="n">
        <v>0</v>
      </c>
      <c r="K1209" s="28" t="n">
        <v>-0</v>
      </c>
      <c r="L1209" s="28" t="n">
        <v>-0</v>
      </c>
      <c r="M1209" s="6" t="s">
        <f>=I1209+J1209+K1209+L1209</f>
      </c>
      <c r="N1209" s="26"/>
    </row>
    <row collapsed="false" customFormat="false" customHeight="false" hidden="false" ht="12.1" outlineLevel="0" r="1210">
      <c r="A1210" s="20" t="n">
        <v>45779.518738426</v>
      </c>
      <c r="B1210" s="16" t="s">
        <v>128</v>
      </c>
      <c r="C1210" s="16" t="s">
        <v>202</v>
      </c>
      <c r="D1210" s="16" t="s">
        <v>120</v>
      </c>
      <c r="E1210" s="16" t="s">
        <v>17</v>
      </c>
      <c r="F1210" s="16" t="s">
        <v>19</v>
      </c>
      <c r="G1210" s="7" t="n">
        <v>3</v>
      </c>
      <c r="H1210" s="6" t="n">
        <v>1140.4</v>
      </c>
      <c r="I1210" s="6" t="n">
        <v>-3421.2</v>
      </c>
      <c r="J1210" s="6" t="n">
        <v>-0</v>
      </c>
      <c r="K1210" s="6" t="n">
        <v>-1.71</v>
      </c>
      <c r="L1210" s="6" t="n">
        <v>-0</v>
      </c>
      <c r="M1210" s="6" t="s">
        <f>=I1210+J1210+K1210+L1210</f>
      </c>
      <c r="N1210" s="16"/>
    </row>
    <row collapsed="false" customFormat="false" customHeight="false" hidden="false" ht="12.1" outlineLevel="0" r="1211">
      <c r="A1211" s="25" t="n">
        <v>45779.893553241</v>
      </c>
      <c r="B1211" s="26" t="s">
        <v>41</v>
      </c>
      <c r="C1211" s="26" t="s">
        <v>253</v>
      </c>
      <c r="D1211" s="26" t="s">
        <v>121</v>
      </c>
      <c r="E1211" s="26" t="s">
        <v>42</v>
      </c>
      <c r="F1211" s="26" t="s">
        <v>19</v>
      </c>
      <c r="G1211" s="27" t="n">
        <v>-2010</v>
      </c>
      <c r="H1211" s="28" t="n">
        <v>1.6758</v>
      </c>
      <c r="I1211" s="28" t="n">
        <v>3368.36</v>
      </c>
      <c r="J1211" s="28" t="n">
        <v>0</v>
      </c>
      <c r="K1211" s="28" t="n">
        <v>-0</v>
      </c>
      <c r="L1211" s="28" t="n">
        <v>-0</v>
      </c>
      <c r="M1211" s="6" t="s">
        <f>=I1211+J1211+K1211+L1211</f>
      </c>
      <c r="N1211" s="26"/>
    </row>
    <row collapsed="false" customFormat="false" customHeight="false" hidden="false" ht="12.1" outlineLevel="0" r="1212">
      <c r="A1212" s="25" t="n">
        <v>45789.567800926</v>
      </c>
      <c r="B1212" s="26" t="s">
        <v>128</v>
      </c>
      <c r="C1212" s="26" t="s">
        <v>202</v>
      </c>
      <c r="D1212" s="26" t="s">
        <v>121</v>
      </c>
      <c r="E1212" s="26" t="s">
        <v>17</v>
      </c>
      <c r="F1212" s="26" t="s">
        <v>19</v>
      </c>
      <c r="G1212" s="27" t="n">
        <v>-6</v>
      </c>
      <c r="H1212" s="28" t="n">
        <v>1194.6</v>
      </c>
      <c r="I1212" s="28" t="n">
        <v>7167.6</v>
      </c>
      <c r="J1212" s="28" t="n">
        <v>0</v>
      </c>
      <c r="K1212" s="28" t="n">
        <v>-3.58</v>
      </c>
      <c r="L1212" s="28" t="n">
        <v>-0</v>
      </c>
      <c r="M1212" s="6" t="s">
        <f>=I1212+J1212+K1212+L1212</f>
      </c>
      <c r="N1212" s="26"/>
    </row>
    <row collapsed="false" customFormat="false" customHeight="false" hidden="false" ht="12.1" outlineLevel="0" r="1213">
      <c r="A1213" s="20" t="n">
        <v>45789.746365741</v>
      </c>
      <c r="B1213" s="16" t="s">
        <v>41</v>
      </c>
      <c r="C1213" s="16" t="s">
        <v>253</v>
      </c>
      <c r="D1213" s="16" t="s">
        <v>120</v>
      </c>
      <c r="E1213" s="16" t="s">
        <v>42</v>
      </c>
      <c r="F1213" s="16" t="s">
        <v>19</v>
      </c>
      <c r="G1213" s="7" t="n">
        <v>4250</v>
      </c>
      <c r="H1213" s="6" t="n">
        <v>1.6834</v>
      </c>
      <c r="I1213" s="6" t="n">
        <v>-7154.45</v>
      </c>
      <c r="J1213" s="6" t="n">
        <v>-0</v>
      </c>
      <c r="K1213" s="6" t="n">
        <v>-0</v>
      </c>
      <c r="L1213" s="6" t="n">
        <v>-0</v>
      </c>
      <c r="M1213" s="6" t="s">
        <f>=I1213+J1213+K1213+L1213</f>
      </c>
      <c r="N1213" s="16"/>
    </row>
    <row collapsed="false" customFormat="false" customHeight="false" hidden="false" ht="12.1" outlineLevel="0" r="1214">
      <c r="A1214" s="20" t="n">
        <v>45793.659664352</v>
      </c>
      <c r="B1214" s="16" t="s">
        <v>133</v>
      </c>
      <c r="C1214" s="16" t="s">
        <v>208</v>
      </c>
      <c r="D1214" s="16" t="s">
        <v>120</v>
      </c>
      <c r="E1214" s="16" t="s">
        <v>17</v>
      </c>
      <c r="F1214" s="16" t="s">
        <v>19</v>
      </c>
      <c r="G1214" s="7" t="n">
        <v>25</v>
      </c>
      <c r="H1214" s="6" t="n">
        <v>435.1</v>
      </c>
      <c r="I1214" s="6" t="n">
        <v>-10877.5</v>
      </c>
      <c r="J1214" s="6" t="n">
        <v>-0</v>
      </c>
      <c r="K1214" s="6" t="n">
        <v>-5.44</v>
      </c>
      <c r="L1214" s="6" t="n">
        <v>-0</v>
      </c>
      <c r="M1214" s="6" t="s">
        <f>=I1214+J1214+K1214+L1214</f>
      </c>
      <c r="N1214" s="16"/>
    </row>
    <row collapsed="false" customFormat="false" customHeight="false" hidden="false" ht="12.1" outlineLevel="0" r="1215">
      <c r="A1215" s="20" t="n">
        <v>45793.664259259</v>
      </c>
      <c r="B1215" s="16" t="s">
        <v>128</v>
      </c>
      <c r="C1215" s="16" t="s">
        <v>202</v>
      </c>
      <c r="D1215" s="16" t="s">
        <v>120</v>
      </c>
      <c r="E1215" s="16" t="s">
        <v>17</v>
      </c>
      <c r="F1215" s="16" t="s">
        <v>19</v>
      </c>
      <c r="G1215" s="7" t="n">
        <v>4</v>
      </c>
      <c r="H1215" s="6" t="n">
        <v>1126</v>
      </c>
      <c r="I1215" s="6" t="n">
        <v>-4504</v>
      </c>
      <c r="J1215" s="6" t="n">
        <v>-0</v>
      </c>
      <c r="K1215" s="6" t="n">
        <v>-2.25</v>
      </c>
      <c r="L1215" s="6" t="n">
        <v>-0</v>
      </c>
      <c r="M1215" s="6" t="s">
        <f>=I1215+J1215+K1215+L1215</f>
      </c>
      <c r="N1215" s="16"/>
    </row>
    <row collapsed="false" customFormat="false" customHeight="false" hidden="false" ht="12.1" outlineLevel="0" r="1216">
      <c r="A1216" s="25" t="n">
        <v>45793.686099537</v>
      </c>
      <c r="B1216" s="26" t="s">
        <v>41</v>
      </c>
      <c r="C1216" s="26" t="s">
        <v>253</v>
      </c>
      <c r="D1216" s="26" t="s">
        <v>121</v>
      </c>
      <c r="E1216" s="26" t="s">
        <v>42</v>
      </c>
      <c r="F1216" s="26" t="s">
        <v>19</v>
      </c>
      <c r="G1216" s="27" t="n">
        <v>-9120</v>
      </c>
      <c r="H1216" s="28" t="n">
        <v>1.689</v>
      </c>
      <c r="I1216" s="28" t="n">
        <v>15403.68</v>
      </c>
      <c r="J1216" s="28" t="n">
        <v>0</v>
      </c>
      <c r="K1216" s="28" t="n">
        <v>-0</v>
      </c>
      <c r="L1216" s="28" t="n">
        <v>-0</v>
      </c>
      <c r="M1216" s="6" t="s">
        <f>=I1216+J1216+K1216+L1216</f>
      </c>
      <c r="N1216" s="26"/>
    </row>
    <row collapsed="false" customFormat="false" customHeight="false" hidden="false" ht="12.1" outlineLevel="0" r="1217">
      <c r="A1217" s="20" t="n">
        <v>45799.434513889</v>
      </c>
      <c r="B1217" s="16" t="s">
        <v>30</v>
      </c>
      <c r="C1217" s="16" t="s">
        <v>215</v>
      </c>
      <c r="D1217" s="16" t="s">
        <v>120</v>
      </c>
      <c r="E1217" s="16" t="s">
        <v>17</v>
      </c>
      <c r="F1217" s="16" t="s">
        <v>19</v>
      </c>
      <c r="G1217" s="7" t="n">
        <v>50</v>
      </c>
      <c r="H1217" s="6" t="n">
        <v>189.75</v>
      </c>
      <c r="I1217" s="6" t="n">
        <v>-9487.5</v>
      </c>
      <c r="J1217" s="6" t="n">
        <v>-0</v>
      </c>
      <c r="K1217" s="6" t="n">
        <v>-4.74</v>
      </c>
      <c r="L1217" s="6" t="n">
        <v>-0</v>
      </c>
      <c r="M1217" s="6" t="s">
        <f>=I1217+J1217+K1217+L1217</f>
      </c>
      <c r="N1217" s="16"/>
    </row>
    <row collapsed="false" customFormat="false" customHeight="false" hidden="false" ht="12.1" outlineLevel="0" r="1218">
      <c r="A1218" s="25" t="n">
        <v>45799.443310185</v>
      </c>
      <c r="B1218" s="26" t="s">
        <v>41</v>
      </c>
      <c r="C1218" s="26" t="s">
        <v>253</v>
      </c>
      <c r="D1218" s="26" t="s">
        <v>121</v>
      </c>
      <c r="E1218" s="26" t="s">
        <v>42</v>
      </c>
      <c r="F1218" s="26" t="s">
        <v>19</v>
      </c>
      <c r="G1218" s="27" t="n">
        <v>-5600</v>
      </c>
      <c r="H1218" s="28" t="n">
        <v>1.693</v>
      </c>
      <c r="I1218" s="28" t="n">
        <v>9480.8</v>
      </c>
      <c r="J1218" s="28" t="n">
        <v>0</v>
      </c>
      <c r="K1218" s="28" t="n">
        <v>-0</v>
      </c>
      <c r="L1218" s="28" t="n">
        <v>-0</v>
      </c>
      <c r="M1218" s="6" t="s">
        <f>=I1218+J1218+K1218+L1218</f>
      </c>
      <c r="N1218" s="26"/>
    </row>
    <row collapsed="false" customFormat="false" customHeight="false" hidden="false" ht="12.1" outlineLevel="0" r="1219">
      <c r="A1219" s="20" t="n">
        <v>45800.441388889</v>
      </c>
      <c r="B1219" s="16" t="s">
        <v>24</v>
      </c>
      <c r="C1219" s="16" t="s">
        <v>197</v>
      </c>
      <c r="D1219" s="16" t="s">
        <v>120</v>
      </c>
      <c r="E1219" s="16" t="s">
        <v>17</v>
      </c>
      <c r="F1219" s="16" t="s">
        <v>19</v>
      </c>
      <c r="G1219" s="7" t="n">
        <v>400</v>
      </c>
      <c r="H1219" s="6" t="n">
        <v>117.01</v>
      </c>
      <c r="I1219" s="6" t="n">
        <v>-46804</v>
      </c>
      <c r="J1219" s="6" t="n">
        <v>-0</v>
      </c>
      <c r="K1219" s="6" t="n">
        <v>-23.41</v>
      </c>
      <c r="L1219" s="6" t="n">
        <v>-0</v>
      </c>
      <c r="M1219" s="6" t="s">
        <f>=I1219+J1219+K1219+L1219</f>
      </c>
      <c r="N1219" s="16"/>
    </row>
    <row collapsed="false" customFormat="false" customHeight="false" hidden="false" ht="12.1" outlineLevel="0" r="1220">
      <c r="A1220" s="20" t="n">
        <v>45800.4415625</v>
      </c>
      <c r="B1220" s="16" t="s">
        <v>128</v>
      </c>
      <c r="C1220" s="16" t="s">
        <v>202</v>
      </c>
      <c r="D1220" s="16" t="s">
        <v>120</v>
      </c>
      <c r="E1220" s="16" t="s">
        <v>17</v>
      </c>
      <c r="F1220" s="16" t="s">
        <v>19</v>
      </c>
      <c r="G1220" s="7" t="n">
        <v>6</v>
      </c>
      <c r="H1220" s="6" t="n">
        <v>1092</v>
      </c>
      <c r="I1220" s="6" t="n">
        <v>-6552</v>
      </c>
      <c r="J1220" s="6" t="n">
        <v>-0</v>
      </c>
      <c r="K1220" s="6" t="n">
        <v>-3.28</v>
      </c>
      <c r="L1220" s="6" t="n">
        <v>-0</v>
      </c>
      <c r="M1220" s="6" t="s">
        <f>=I1220+J1220+K1220+L1220</f>
      </c>
      <c r="N1220" s="16"/>
    </row>
    <row collapsed="false" customFormat="false" customHeight="false" hidden="false" ht="12.1" outlineLevel="0" r="1221">
      <c r="A1221" s="25" t="n">
        <v>45800.443738426</v>
      </c>
      <c r="B1221" s="26" t="s">
        <v>41</v>
      </c>
      <c r="C1221" s="26" t="s">
        <v>253</v>
      </c>
      <c r="D1221" s="26" t="s">
        <v>121</v>
      </c>
      <c r="E1221" s="26" t="s">
        <v>42</v>
      </c>
      <c r="F1221" s="26" t="s">
        <v>19</v>
      </c>
      <c r="G1221" s="27" t="n">
        <v>-48160</v>
      </c>
      <c r="H1221" s="28" t="n">
        <v>1.6958</v>
      </c>
      <c r="I1221" s="28" t="n">
        <v>81669.73</v>
      </c>
      <c r="J1221" s="28" t="n">
        <v>0</v>
      </c>
      <c r="K1221" s="28" t="n">
        <v>-0</v>
      </c>
      <c r="L1221" s="28" t="n">
        <v>-0</v>
      </c>
      <c r="M1221" s="6" t="s">
        <f>=I1221+J1221+K1221+L1221</f>
      </c>
      <c r="N1221" s="26"/>
    </row>
    <row collapsed="false" customFormat="false" customHeight="false" hidden="false" ht="12.1" outlineLevel="0" r="1222">
      <c r="A1222" s="20" t="n">
        <v>45800.458368056</v>
      </c>
      <c r="B1222" s="16" t="s">
        <v>133</v>
      </c>
      <c r="C1222" s="16" t="s">
        <v>208</v>
      </c>
      <c r="D1222" s="16" t="s">
        <v>120</v>
      </c>
      <c r="E1222" s="16" t="s">
        <v>17</v>
      </c>
      <c r="F1222" s="16" t="s">
        <v>19</v>
      </c>
      <c r="G1222" s="7" t="n">
        <v>30</v>
      </c>
      <c r="H1222" s="6" t="n">
        <v>424.05</v>
      </c>
      <c r="I1222" s="6" t="n">
        <v>-12721.5</v>
      </c>
      <c r="J1222" s="6" t="n">
        <v>-0</v>
      </c>
      <c r="K1222" s="6" t="n">
        <v>-6.36</v>
      </c>
      <c r="L1222" s="6" t="n">
        <v>-0</v>
      </c>
      <c r="M1222" s="6" t="s">
        <f>=I1222+J1222+K1222+L1222</f>
      </c>
      <c r="N1222" s="16"/>
    </row>
    <row collapsed="false" customFormat="false" customHeight="false" hidden="false" ht="12.1" outlineLevel="0" r="1223">
      <c r="A1223" s="20" t="n">
        <v>45800.516550926</v>
      </c>
      <c r="B1223" s="16" t="s">
        <v>16</v>
      </c>
      <c r="C1223" s="16" t="s">
        <v>219</v>
      </c>
      <c r="D1223" s="16" t="s">
        <v>120</v>
      </c>
      <c r="E1223" s="16" t="s">
        <v>17</v>
      </c>
      <c r="F1223" s="16" t="s">
        <v>19</v>
      </c>
      <c r="G1223" s="7" t="n">
        <v>30</v>
      </c>
      <c r="H1223" s="6" t="n">
        <v>518.05</v>
      </c>
      <c r="I1223" s="6" t="n">
        <v>-15541.5</v>
      </c>
      <c r="J1223" s="6" t="n">
        <v>-0</v>
      </c>
      <c r="K1223" s="6" t="n">
        <v>-7.77</v>
      </c>
      <c r="L1223" s="6" t="n">
        <v>-0</v>
      </c>
      <c r="M1223" s="6" t="s">
        <f>=I1223+J1223+K1223+L1223</f>
      </c>
      <c r="N1223" s="16"/>
    </row>
    <row collapsed="false" customFormat="false" customHeight="false" hidden="false" ht="12.1" outlineLevel="0" r="1224">
      <c r="A1224" s="20" t="n">
        <v>45803.484953704</v>
      </c>
      <c r="B1224" s="16" t="s">
        <v>128</v>
      </c>
      <c r="C1224" s="16" t="s">
        <v>202</v>
      </c>
      <c r="D1224" s="16" t="s">
        <v>120</v>
      </c>
      <c r="E1224" s="16" t="s">
        <v>17</v>
      </c>
      <c r="F1224" s="16" t="s">
        <v>19</v>
      </c>
      <c r="G1224" s="7" t="n">
        <v>10</v>
      </c>
      <c r="H1224" s="6" t="n">
        <v>1036</v>
      </c>
      <c r="I1224" s="6" t="n">
        <v>-10360</v>
      </c>
      <c r="J1224" s="6" t="n">
        <v>-0</v>
      </c>
      <c r="K1224" s="6" t="n">
        <v>-5.18</v>
      </c>
      <c r="L1224" s="6" t="n">
        <v>-0</v>
      </c>
      <c r="M1224" s="6" t="s">
        <f>=I1224+J1224+K1224+L1224</f>
      </c>
      <c r="N1224" s="16"/>
    </row>
    <row collapsed="false" customFormat="false" customHeight="false" hidden="false" ht="12.1" outlineLevel="0" r="1225">
      <c r="A1225" s="25" t="n">
        <v>45803.747349537</v>
      </c>
      <c r="B1225" s="26" t="s">
        <v>41</v>
      </c>
      <c r="C1225" s="26" t="s">
        <v>253</v>
      </c>
      <c r="D1225" s="26" t="s">
        <v>121</v>
      </c>
      <c r="E1225" s="26" t="s">
        <v>42</v>
      </c>
      <c r="F1225" s="26" t="s">
        <v>19</v>
      </c>
      <c r="G1225" s="27" t="n">
        <v>-6100</v>
      </c>
      <c r="H1225" s="28" t="n">
        <v>1.6967</v>
      </c>
      <c r="I1225" s="28" t="n">
        <v>10349.87</v>
      </c>
      <c r="J1225" s="28" t="n">
        <v>0</v>
      </c>
      <c r="K1225" s="28" t="n">
        <v>-0</v>
      </c>
      <c r="L1225" s="28" t="n">
        <v>-0</v>
      </c>
      <c r="M1225" s="6" t="s">
        <f>=I1225+J1225+K1225+L1225</f>
      </c>
      <c r="N1225" s="26"/>
    </row>
    <row collapsed="false" customFormat="false" customHeight="false" hidden="false" ht="12.1" outlineLevel="0" r="1226">
      <c r="A1226" s="25" t="n">
        <v>45804.692534722</v>
      </c>
      <c r="B1226" s="26" t="s">
        <v>178</v>
      </c>
      <c r="C1226" s="26" t="s">
        <v>257</v>
      </c>
      <c r="D1226" s="26" t="s">
        <v>121</v>
      </c>
      <c r="E1226" s="26" t="s">
        <v>17</v>
      </c>
      <c r="F1226" s="26" t="s">
        <v>19</v>
      </c>
      <c r="G1226" s="27" t="n">
        <v>-30</v>
      </c>
      <c r="H1226" s="28" t="n">
        <v>1252</v>
      </c>
      <c r="I1226" s="28" t="n">
        <v>37560</v>
      </c>
      <c r="J1226" s="28" t="n">
        <v>0</v>
      </c>
      <c r="K1226" s="28" t="n">
        <v>-18.78</v>
      </c>
      <c r="L1226" s="28" t="n">
        <v>-0</v>
      </c>
      <c r="M1226" s="6" t="s">
        <f>=I1226+J1226+K1226+L1226</f>
      </c>
      <c r="N1226" s="26"/>
    </row>
    <row collapsed="false" customFormat="false" customHeight="false" hidden="false" ht="12.1" outlineLevel="0" r="1227">
      <c r="A1227" s="25" t="n">
        <v>45804.692534722</v>
      </c>
      <c r="B1227" s="26" t="s">
        <v>140</v>
      </c>
      <c r="C1227" s="26" t="s">
        <v>216</v>
      </c>
      <c r="D1227" s="26" t="s">
        <v>121</v>
      </c>
      <c r="E1227" s="26" t="s">
        <v>17</v>
      </c>
      <c r="F1227" s="26" t="s">
        <v>19</v>
      </c>
      <c r="G1227" s="27" t="n">
        <v>-95</v>
      </c>
      <c r="H1227" s="28" t="n">
        <v>680.2</v>
      </c>
      <c r="I1227" s="28" t="n">
        <v>64619</v>
      </c>
      <c r="J1227" s="28" t="n">
        <v>0</v>
      </c>
      <c r="K1227" s="28" t="n">
        <v>-32.31</v>
      </c>
      <c r="L1227" s="28" t="n">
        <v>-0</v>
      </c>
      <c r="M1227" s="6" t="s">
        <f>=I1227+J1227+K1227+L1227</f>
      </c>
      <c r="N1227" s="26"/>
    </row>
    <row collapsed="false" customFormat="false" customHeight="false" hidden="false" ht="12.1" outlineLevel="0" r="1228">
      <c r="A1228" s="20" t="n">
        <v>45804.973298611</v>
      </c>
      <c r="B1228" s="16" t="s">
        <v>41</v>
      </c>
      <c r="C1228" s="16" t="s">
        <v>253</v>
      </c>
      <c r="D1228" s="16" t="s">
        <v>120</v>
      </c>
      <c r="E1228" s="16" t="s">
        <v>42</v>
      </c>
      <c r="F1228" s="16" t="s">
        <v>19</v>
      </c>
      <c r="G1228" s="7" t="n">
        <v>60140</v>
      </c>
      <c r="H1228" s="6" t="n">
        <v>1.6978</v>
      </c>
      <c r="I1228" s="6" t="n">
        <v>-102105.69</v>
      </c>
      <c r="J1228" s="6" t="n">
        <v>-0</v>
      </c>
      <c r="K1228" s="6" t="n">
        <v>-0</v>
      </c>
      <c r="L1228" s="6" t="n">
        <v>-0</v>
      </c>
      <c r="M1228" s="6" t="s">
        <f>=I1228+J1228+K1228+L1228</f>
      </c>
      <c r="N1228" s="16"/>
    </row>
    <row collapsed="false" customFormat="false" customHeight="false" hidden="false" ht="12.1" outlineLevel="0" r="1229">
      <c r="A1229" s="25" t="n">
        <v>45805.744537037</v>
      </c>
      <c r="B1229" s="26" t="s">
        <v>178</v>
      </c>
      <c r="C1229" s="26" t="s">
        <v>257</v>
      </c>
      <c r="D1229" s="26" t="s">
        <v>121</v>
      </c>
      <c r="E1229" s="26" t="s">
        <v>17</v>
      </c>
      <c r="F1229" s="26" t="s">
        <v>19</v>
      </c>
      <c r="G1229" s="27" t="n">
        <v>-30</v>
      </c>
      <c r="H1229" s="28" t="n">
        <v>1287.8</v>
      </c>
      <c r="I1229" s="28" t="n">
        <v>38634</v>
      </c>
      <c r="J1229" s="28" t="n">
        <v>0</v>
      </c>
      <c r="K1229" s="28" t="n">
        <v>-19.31</v>
      </c>
      <c r="L1229" s="28" t="n">
        <v>-0</v>
      </c>
      <c r="M1229" s="6" t="s">
        <f>=I1229+J1229+K1229+L1229</f>
      </c>
      <c r="N1229" s="26"/>
    </row>
    <row collapsed="false" customFormat="false" customHeight="false" hidden="false" ht="12.1" outlineLevel="0" r="1230">
      <c r="A1230" s="25" t="n">
        <v>45805.915439815</v>
      </c>
      <c r="B1230" s="26" t="s">
        <v>128</v>
      </c>
      <c r="C1230" s="26" t="s">
        <v>202</v>
      </c>
      <c r="D1230" s="26" t="s">
        <v>121</v>
      </c>
      <c r="E1230" s="26" t="s">
        <v>17</v>
      </c>
      <c r="F1230" s="26" t="s">
        <v>19</v>
      </c>
      <c r="G1230" s="27" t="n">
        <v>-10</v>
      </c>
      <c r="H1230" s="28" t="n">
        <v>1103.4</v>
      </c>
      <c r="I1230" s="28" t="n">
        <v>11034</v>
      </c>
      <c r="J1230" s="28" t="n">
        <v>0</v>
      </c>
      <c r="K1230" s="28" t="n">
        <v>-5.52</v>
      </c>
      <c r="L1230" s="28" t="n">
        <v>-0</v>
      </c>
      <c r="M1230" s="6" t="s">
        <f>=I1230+J1230+K1230+L1230</f>
      </c>
      <c r="N1230" s="26"/>
    </row>
    <row collapsed="false" customFormat="false" customHeight="false" hidden="false" ht="12.1" outlineLevel="0" r="1231">
      <c r="A1231" s="20" t="n">
        <v>45805.920787037</v>
      </c>
      <c r="B1231" s="16" t="s">
        <v>41</v>
      </c>
      <c r="C1231" s="16" t="s">
        <v>253</v>
      </c>
      <c r="D1231" s="16" t="s">
        <v>120</v>
      </c>
      <c r="E1231" s="16" t="s">
        <v>42</v>
      </c>
      <c r="F1231" s="16" t="s">
        <v>19</v>
      </c>
      <c r="G1231" s="7" t="n">
        <v>29220</v>
      </c>
      <c r="H1231" s="6" t="n">
        <v>1.6988</v>
      </c>
      <c r="I1231" s="6" t="n">
        <v>-49638.94</v>
      </c>
      <c r="J1231" s="6" t="n">
        <v>-0</v>
      </c>
      <c r="K1231" s="6" t="n">
        <v>-0</v>
      </c>
      <c r="L1231" s="6" t="n">
        <v>-0</v>
      </c>
      <c r="M1231" s="6" t="s">
        <f>=I1231+J1231+K1231+L1231</f>
      </c>
      <c r="N1231" s="16"/>
    </row>
    <row collapsed="false" customFormat="false" customHeight="false" hidden="false" ht="12.1" outlineLevel="0" r="1232">
      <c r="A1232" s="21" t="n">
        <v>45810</v>
      </c>
      <c r="B1232" s="22" t="s">
        <v>194</v>
      </c>
      <c r="C1232" s="22" t="s">
        <v>96</v>
      </c>
      <c r="D1232" s="22" t="s">
        <v>194</v>
      </c>
      <c r="E1232" s="22" t="s">
        <v>194</v>
      </c>
      <c r="F1232" s="22" t="s">
        <v>19</v>
      </c>
      <c r="G1232" s="23" t="n">
        <v>1</v>
      </c>
      <c r="H1232" s="24" t="n">
        <v>400000</v>
      </c>
      <c r="I1232" s="24" t="n">
        <v>400000</v>
      </c>
      <c r="J1232" s="24" t="n">
        <v>0</v>
      </c>
      <c r="K1232" s="24" t="n">
        <v>-0</v>
      </c>
      <c r="L1232" s="24" t="n">
        <v>-0</v>
      </c>
      <c r="M1232" s="6" t="s">
        <f>=I1232+J1232+K1232+L1232</f>
      </c>
      <c r="N1232" s="22"/>
    </row>
    <row collapsed="false" customFormat="false" customHeight="false" hidden="false" ht="12.1" outlineLevel="0" r="1233">
      <c r="A1233" s="20" t="n">
        <v>45810.6534375</v>
      </c>
      <c r="B1233" s="16" t="s">
        <v>41</v>
      </c>
      <c r="C1233" s="16" t="s">
        <v>253</v>
      </c>
      <c r="D1233" s="16" t="s">
        <v>120</v>
      </c>
      <c r="E1233" s="16" t="s">
        <v>42</v>
      </c>
      <c r="F1233" s="16" t="s">
        <v>19</v>
      </c>
      <c r="G1233" s="7" t="n">
        <v>232900</v>
      </c>
      <c r="H1233" s="6" t="n">
        <v>1.7035</v>
      </c>
      <c r="I1233" s="6" t="n">
        <v>-396745.15</v>
      </c>
      <c r="J1233" s="6" t="n">
        <v>-0</v>
      </c>
      <c r="K1233" s="6" t="n">
        <v>-0</v>
      </c>
      <c r="L1233" s="6" t="n">
        <v>-0</v>
      </c>
      <c r="M1233" s="6" t="s">
        <f>=I1233+J1233+K1233+L1233</f>
      </c>
      <c r="N1233" s="16"/>
    </row>
    <row collapsed="false" customFormat="false" customHeight="false" hidden="false" ht="12.1" outlineLevel="0" r="1234">
      <c r="A1234" s="20" t="n">
        <v>45810.660983796</v>
      </c>
      <c r="B1234" s="16" t="s">
        <v>140</v>
      </c>
      <c r="C1234" s="16" t="s">
        <v>216</v>
      </c>
      <c r="D1234" s="16" t="s">
        <v>120</v>
      </c>
      <c r="E1234" s="16" t="s">
        <v>17</v>
      </c>
      <c r="F1234" s="16" t="s">
        <v>19</v>
      </c>
      <c r="G1234" s="7" t="n">
        <v>5</v>
      </c>
      <c r="H1234" s="6" t="n">
        <v>658.2</v>
      </c>
      <c r="I1234" s="6" t="n">
        <v>-3291</v>
      </c>
      <c r="J1234" s="6" t="n">
        <v>-0</v>
      </c>
      <c r="K1234" s="6" t="n">
        <v>-1.65</v>
      </c>
      <c r="L1234" s="6" t="n">
        <v>-0</v>
      </c>
      <c r="M1234" s="6" t="s">
        <f>=I1234+J1234+K1234+L1234</f>
      </c>
      <c r="N1234" s="16"/>
    </row>
    <row collapsed="false" customFormat="false" customHeight="false" hidden="false" ht="12.1" outlineLevel="0" r="1235">
      <c r="A1235" s="20" t="n">
        <v>45817.497824074</v>
      </c>
      <c r="B1235" s="16" t="s">
        <v>128</v>
      </c>
      <c r="C1235" s="16" t="s">
        <v>202</v>
      </c>
      <c r="D1235" s="16" t="s">
        <v>120</v>
      </c>
      <c r="E1235" s="16" t="s">
        <v>17</v>
      </c>
      <c r="F1235" s="16" t="s">
        <v>19</v>
      </c>
      <c r="G1235" s="7" t="n">
        <v>10</v>
      </c>
      <c r="H1235" s="6" t="n">
        <v>1060.4</v>
      </c>
      <c r="I1235" s="6" t="n">
        <v>-10604</v>
      </c>
      <c r="J1235" s="6" t="n">
        <v>-0</v>
      </c>
      <c r="K1235" s="6" t="n">
        <v>-5.3</v>
      </c>
      <c r="L1235" s="6" t="n">
        <v>-0</v>
      </c>
      <c r="M1235" s="6" t="s">
        <f>=I1235+J1235+K1235+L1235</f>
      </c>
      <c r="N1235" s="16"/>
    </row>
    <row collapsed="false" customFormat="false" customHeight="false" hidden="false" ht="12.1" outlineLevel="0" r="1236">
      <c r="A1236" s="20" t="n">
        <v>45817.501157407</v>
      </c>
      <c r="B1236" s="16" t="s">
        <v>140</v>
      </c>
      <c r="C1236" s="16" t="s">
        <v>216</v>
      </c>
      <c r="D1236" s="16" t="s">
        <v>120</v>
      </c>
      <c r="E1236" s="16" t="s">
        <v>17</v>
      </c>
      <c r="F1236" s="16" t="s">
        <v>19</v>
      </c>
      <c r="G1236" s="7" t="n">
        <v>50</v>
      </c>
      <c r="H1236" s="6" t="n">
        <v>631</v>
      </c>
      <c r="I1236" s="6" t="n">
        <v>-31550</v>
      </c>
      <c r="J1236" s="6" t="n">
        <v>-0</v>
      </c>
      <c r="K1236" s="6" t="n">
        <v>-15.78</v>
      </c>
      <c r="L1236" s="6" t="n">
        <v>-0</v>
      </c>
      <c r="M1236" s="6" t="s">
        <f>=I1236+J1236+K1236+L1236</f>
      </c>
      <c r="N1236" s="16"/>
    </row>
    <row collapsed="false" customFormat="false" customHeight="false" hidden="false" ht="12.1" outlineLevel="0" r="1237">
      <c r="A1237" s="25" t="n">
        <v>45817.504155093</v>
      </c>
      <c r="B1237" s="26" t="s">
        <v>41</v>
      </c>
      <c r="C1237" s="26" t="s">
        <v>253</v>
      </c>
      <c r="D1237" s="26" t="s">
        <v>121</v>
      </c>
      <c r="E1237" s="26" t="s">
        <v>42</v>
      </c>
      <c r="F1237" s="26" t="s">
        <v>19</v>
      </c>
      <c r="G1237" s="27" t="n">
        <v>-24680</v>
      </c>
      <c r="H1237" s="28" t="n">
        <v>1.71</v>
      </c>
      <c r="I1237" s="28" t="n">
        <v>42202.8</v>
      </c>
      <c r="J1237" s="28" t="n">
        <v>0</v>
      </c>
      <c r="K1237" s="28" t="n">
        <v>-0</v>
      </c>
      <c r="L1237" s="28" t="n">
        <v>-0</v>
      </c>
      <c r="M1237" s="6" t="s">
        <f>=I1237+J1237+K1237+L1237</f>
      </c>
      <c r="N1237" s="26"/>
    </row>
    <row collapsed="false" customFormat="false" customHeight="false" hidden="false" ht="12.1" outlineLevel="0" r="1238">
      <c r="A1238" s="20" t="n">
        <v>45818.515706019</v>
      </c>
      <c r="B1238" s="16" t="s">
        <v>128</v>
      </c>
      <c r="C1238" s="16" t="s">
        <v>202</v>
      </c>
      <c r="D1238" s="16" t="s">
        <v>120</v>
      </c>
      <c r="E1238" s="16" t="s">
        <v>17</v>
      </c>
      <c r="F1238" s="16" t="s">
        <v>19</v>
      </c>
      <c r="G1238" s="7" t="n">
        <v>20</v>
      </c>
      <c r="H1238" s="6" t="n">
        <v>1017</v>
      </c>
      <c r="I1238" s="6" t="n">
        <v>-20340</v>
      </c>
      <c r="J1238" s="6" t="n">
        <v>-0</v>
      </c>
      <c r="K1238" s="6" t="n">
        <v>-10.17</v>
      </c>
      <c r="L1238" s="6" t="n">
        <v>-0</v>
      </c>
      <c r="M1238" s="6" t="s">
        <f>=I1238+J1238+K1238+L1238</f>
      </c>
      <c r="N1238" s="16"/>
    </row>
    <row collapsed="false" customFormat="false" customHeight="false" hidden="false" ht="12.1" outlineLevel="0" r="1239">
      <c r="A1239" s="25" t="n">
        <v>45818.520717593</v>
      </c>
      <c r="B1239" s="26" t="s">
        <v>41</v>
      </c>
      <c r="C1239" s="26" t="s">
        <v>253</v>
      </c>
      <c r="D1239" s="26" t="s">
        <v>121</v>
      </c>
      <c r="E1239" s="26" t="s">
        <v>42</v>
      </c>
      <c r="F1239" s="26" t="s">
        <v>19</v>
      </c>
      <c r="G1239" s="27" t="n">
        <v>-11900</v>
      </c>
      <c r="H1239" s="28" t="n">
        <v>1.711</v>
      </c>
      <c r="I1239" s="28" t="n">
        <v>20360.9</v>
      </c>
      <c r="J1239" s="28" t="n">
        <v>0</v>
      </c>
      <c r="K1239" s="28" t="n">
        <v>-0</v>
      </c>
      <c r="L1239" s="28" t="n">
        <v>-0</v>
      </c>
      <c r="M1239" s="6" t="s">
        <f>=I1239+J1239+K1239+L1239</f>
      </c>
      <c r="N1239" s="26"/>
    </row>
    <row collapsed="false" customFormat="false" customHeight="false" hidden="false" ht="12.1" outlineLevel="0" r="1240">
      <c r="A1240" s="20" t="n">
        <v>45847.619351852</v>
      </c>
      <c r="B1240" s="16" t="s">
        <v>16</v>
      </c>
      <c r="C1240" s="16" t="s">
        <v>219</v>
      </c>
      <c r="D1240" s="16" t="s">
        <v>120</v>
      </c>
      <c r="E1240" s="16" t="s">
        <v>17</v>
      </c>
      <c r="F1240" s="16" t="s">
        <v>19</v>
      </c>
      <c r="G1240" s="7" t="n">
        <v>70</v>
      </c>
      <c r="H1240" s="6" t="n">
        <v>501.3</v>
      </c>
      <c r="I1240" s="6" t="n">
        <v>-35091</v>
      </c>
      <c r="J1240" s="6" t="n">
        <v>-0</v>
      </c>
      <c r="K1240" s="6" t="n">
        <v>-14.04</v>
      </c>
      <c r="L1240" s="6" t="n">
        <v>-0</v>
      </c>
      <c r="M1240" s="6" t="s">
        <f>=I1240+J1240+K1240+L1240</f>
      </c>
      <c r="N1240" s="16"/>
    </row>
    <row collapsed="false" customFormat="false" customHeight="false" hidden="false" ht="12.1" outlineLevel="0" r="1241">
      <c r="A1241" s="25" t="n">
        <v>45847.622627315</v>
      </c>
      <c r="B1241" s="26" t="s">
        <v>41</v>
      </c>
      <c r="C1241" s="26" t="s">
        <v>253</v>
      </c>
      <c r="D1241" s="26" t="s">
        <v>121</v>
      </c>
      <c r="E1241" s="26" t="s">
        <v>42</v>
      </c>
      <c r="F1241" s="26" t="s">
        <v>19</v>
      </c>
      <c r="G1241" s="27" t="n">
        <v>-37900</v>
      </c>
      <c r="H1241" s="28" t="n">
        <v>1.7385</v>
      </c>
      <c r="I1241" s="28" t="n">
        <v>65889.15</v>
      </c>
      <c r="J1241" s="28" t="n">
        <v>0</v>
      </c>
      <c r="K1241" s="28" t="n">
        <v>-0</v>
      </c>
      <c r="L1241" s="28" t="n">
        <v>-0</v>
      </c>
      <c r="M1241" s="6" t="s">
        <f>=I1241+J1241+K1241+L1241</f>
      </c>
      <c r="N1241" s="26"/>
    </row>
    <row collapsed="false" customFormat="false" customHeight="false" hidden="false" ht="12.1" outlineLevel="0" r="1242">
      <c r="A1242" s="20" t="n">
        <v>45847.62525463</v>
      </c>
      <c r="B1242" s="16" t="s">
        <v>140</v>
      </c>
      <c r="C1242" s="16" t="s">
        <v>216</v>
      </c>
      <c r="D1242" s="16" t="s">
        <v>120</v>
      </c>
      <c r="E1242" s="16" t="s">
        <v>17</v>
      </c>
      <c r="F1242" s="16" t="s">
        <v>19</v>
      </c>
      <c r="G1242" s="7" t="n">
        <v>50</v>
      </c>
      <c r="H1242" s="6" t="n">
        <v>616.1</v>
      </c>
      <c r="I1242" s="6" t="n">
        <v>-30805</v>
      </c>
      <c r="J1242" s="6" t="n">
        <v>-0</v>
      </c>
      <c r="K1242" s="6" t="n">
        <v>-12.32</v>
      </c>
      <c r="L1242" s="6" t="n">
        <v>-0</v>
      </c>
      <c r="M1242" s="6" t="s">
        <f>=I1242+J1242+K1242+L1242</f>
      </c>
      <c r="N1242" s="16"/>
    </row>
    <row collapsed="false" customFormat="false" customHeight="false" hidden="false" ht="12.1" outlineLevel="0" r="1243">
      <c r="A1243" s="20" t="n">
        <v>45852.523761574</v>
      </c>
      <c r="B1243" s="16" t="s">
        <v>30</v>
      </c>
      <c r="C1243" s="16" t="s">
        <v>215</v>
      </c>
      <c r="D1243" s="16" t="s">
        <v>120</v>
      </c>
      <c r="E1243" s="16" t="s">
        <v>17</v>
      </c>
      <c r="F1243" s="16" t="s">
        <v>19</v>
      </c>
      <c r="G1243" s="7" t="n">
        <v>200</v>
      </c>
      <c r="H1243" s="6" t="n">
        <v>167.29</v>
      </c>
      <c r="I1243" s="6" t="n">
        <v>-33458</v>
      </c>
      <c r="J1243" s="6" t="n">
        <v>-0</v>
      </c>
      <c r="K1243" s="6" t="n">
        <v>-13.39</v>
      </c>
      <c r="L1243" s="6" t="n">
        <v>-0</v>
      </c>
      <c r="M1243" s="6" t="s">
        <f>=I1243+J1243+K1243+L1243</f>
      </c>
      <c r="N1243" s="16"/>
    </row>
    <row collapsed="false" customFormat="false" customHeight="false" hidden="false" ht="12.1" outlineLevel="0" r="1244">
      <c r="A1244" s="25" t="n">
        <v>45852.715451389</v>
      </c>
      <c r="B1244" s="26" t="s">
        <v>41</v>
      </c>
      <c r="C1244" s="26" t="s">
        <v>253</v>
      </c>
      <c r="D1244" s="26" t="s">
        <v>121</v>
      </c>
      <c r="E1244" s="26" t="s">
        <v>42</v>
      </c>
      <c r="F1244" s="26" t="s">
        <v>19</v>
      </c>
      <c r="G1244" s="27" t="n">
        <v>-19210</v>
      </c>
      <c r="H1244" s="28" t="n">
        <v>1.7432</v>
      </c>
      <c r="I1244" s="28" t="n">
        <v>33486.87</v>
      </c>
      <c r="J1244" s="28" t="n">
        <v>0</v>
      </c>
      <c r="K1244" s="28" t="n">
        <v>-0</v>
      </c>
      <c r="L1244" s="28" t="n">
        <v>-0</v>
      </c>
      <c r="M1244" s="6" t="s">
        <f>=I1244+J1244+K1244+L1244</f>
      </c>
      <c r="N1244" s="26"/>
    </row>
    <row collapsed="false" customFormat="false" customHeight="false" hidden="false" ht="12.1" outlineLevel="0" r="1245">
      <c r="A1245" s="25" t="n">
        <v>45876.454768519</v>
      </c>
      <c r="B1245" s="26" t="s">
        <v>140</v>
      </c>
      <c r="C1245" s="26" t="s">
        <v>216</v>
      </c>
      <c r="D1245" s="26" t="s">
        <v>121</v>
      </c>
      <c r="E1245" s="26" t="s">
        <v>17</v>
      </c>
      <c r="F1245" s="26" t="s">
        <v>19</v>
      </c>
      <c r="G1245" s="27" t="n">
        <v>-150</v>
      </c>
      <c r="H1245" s="28" t="n">
        <v>689.66666666667</v>
      </c>
      <c r="I1245" s="28" t="n">
        <v>103450</v>
      </c>
      <c r="J1245" s="28" t="n">
        <v>0</v>
      </c>
      <c r="K1245" s="28" t="n">
        <v>-41.39</v>
      </c>
      <c r="L1245" s="28" t="n">
        <v>-0</v>
      </c>
      <c r="M1245" s="6" t="s">
        <f>=I1245+J1245+K1245+L1245</f>
      </c>
      <c r="N1245" s="26"/>
    </row>
    <row collapsed="false" customFormat="false" customHeight="false" hidden="false" ht="12.1" outlineLevel="0" r="1246">
      <c r="A1246" s="25" t="n">
        <v>45876.455474537</v>
      </c>
      <c r="B1246" s="26" t="s">
        <v>33</v>
      </c>
      <c r="C1246" s="26" t="s">
        <v>203</v>
      </c>
      <c r="D1246" s="26" t="s">
        <v>121</v>
      </c>
      <c r="E1246" s="26" t="s">
        <v>17</v>
      </c>
      <c r="F1246" s="26" t="s">
        <v>19</v>
      </c>
      <c r="G1246" s="27" t="n">
        <v>-15</v>
      </c>
      <c r="H1246" s="28" t="n">
        <v>6748.3333333333</v>
      </c>
      <c r="I1246" s="28" t="n">
        <v>101225</v>
      </c>
      <c r="J1246" s="28" t="n">
        <v>0</v>
      </c>
      <c r="K1246" s="28" t="n">
        <v>-40.5</v>
      </c>
      <c r="L1246" s="28" t="n">
        <v>-0</v>
      </c>
      <c r="M1246" s="6" t="s">
        <f>=I1246+J1246+K1246+L1246</f>
      </c>
      <c r="N1246" s="26"/>
    </row>
    <row collapsed="false" customFormat="false" customHeight="false" hidden="false" ht="12.1" outlineLevel="0" r="1247">
      <c r="A1247" s="25" t="n">
        <v>45876.457025463</v>
      </c>
      <c r="B1247" s="26" t="s">
        <v>24</v>
      </c>
      <c r="C1247" s="26" t="s">
        <v>197</v>
      </c>
      <c r="D1247" s="26" t="s">
        <v>121</v>
      </c>
      <c r="E1247" s="26" t="s">
        <v>17</v>
      </c>
      <c r="F1247" s="26" t="s">
        <v>19</v>
      </c>
      <c r="G1247" s="27" t="n">
        <v>-800</v>
      </c>
      <c r="H1247" s="28" t="n">
        <v>115.81</v>
      </c>
      <c r="I1247" s="28" t="n">
        <v>92648</v>
      </c>
      <c r="J1247" s="28" t="n">
        <v>0</v>
      </c>
      <c r="K1247" s="28" t="n">
        <v>-37.06</v>
      </c>
      <c r="L1247" s="28" t="n">
        <v>-0</v>
      </c>
      <c r="M1247" s="6" t="s">
        <f>=I1247+J1247+K1247+L1247</f>
      </c>
      <c r="N1247" s="26"/>
    </row>
    <row collapsed="false" customFormat="false" customHeight="false" hidden="false" ht="12.1" outlineLevel="0" r="1248">
      <c r="A1248" s="25" t="n">
        <v>45876.524479167</v>
      </c>
      <c r="B1248" s="26" t="s">
        <v>128</v>
      </c>
      <c r="C1248" s="26" t="s">
        <v>202</v>
      </c>
      <c r="D1248" s="26" t="s">
        <v>121</v>
      </c>
      <c r="E1248" s="26" t="s">
        <v>17</v>
      </c>
      <c r="F1248" s="26" t="s">
        <v>19</v>
      </c>
      <c r="G1248" s="27" t="n">
        <v>-40</v>
      </c>
      <c r="H1248" s="28" t="n">
        <v>1159.6</v>
      </c>
      <c r="I1248" s="28" t="n">
        <v>46384</v>
      </c>
      <c r="J1248" s="28" t="n">
        <v>0</v>
      </c>
      <c r="K1248" s="28" t="n">
        <v>-18.55</v>
      </c>
      <c r="L1248" s="28" t="n">
        <v>-0</v>
      </c>
      <c r="M1248" s="6" t="s">
        <f>=I1248+J1248+K1248+L1248</f>
      </c>
      <c r="N1248" s="26"/>
    </row>
    <row collapsed="false" customFormat="false" customHeight="false" hidden="false" ht="12.1" outlineLevel="0" r="1249">
      <c r="A1249" s="20" t="n">
        <v>45876.761006944</v>
      </c>
      <c r="B1249" s="16" t="s">
        <v>41</v>
      </c>
      <c r="C1249" s="16" t="s">
        <v>253</v>
      </c>
      <c r="D1249" s="16" t="s">
        <v>120</v>
      </c>
      <c r="E1249" s="16" t="s">
        <v>42</v>
      </c>
      <c r="F1249" s="16" t="s">
        <v>19</v>
      </c>
      <c r="G1249" s="7" t="n">
        <v>194600</v>
      </c>
      <c r="H1249" s="6" t="n">
        <v>1.7644</v>
      </c>
      <c r="I1249" s="6" t="n">
        <v>-343352.24</v>
      </c>
      <c r="J1249" s="6" t="n">
        <v>-0</v>
      </c>
      <c r="K1249" s="6" t="n">
        <v>-0</v>
      </c>
      <c r="L1249" s="6" t="n">
        <v>-0</v>
      </c>
      <c r="M1249" s="6" t="s">
        <f>=I1249+J1249+K1249+L1249</f>
      </c>
      <c r="N1249" s="16"/>
    </row>
    <row collapsed="false" customFormat="false" customHeight="false" hidden="false" ht="12.1" outlineLevel="0" r="1250">
      <c r="A1250" s="20" t="n">
        <v>45891.638645833</v>
      </c>
      <c r="B1250" s="16" t="s">
        <v>140</v>
      </c>
      <c r="C1250" s="16" t="s">
        <v>216</v>
      </c>
      <c r="D1250" s="16" t="s">
        <v>120</v>
      </c>
      <c r="E1250" s="16" t="s">
        <v>17</v>
      </c>
      <c r="F1250" s="16" t="s">
        <v>19</v>
      </c>
      <c r="G1250" s="7" t="n">
        <v>50</v>
      </c>
      <c r="H1250" s="6" t="n">
        <v>671.8</v>
      </c>
      <c r="I1250" s="6" t="n">
        <v>-33590</v>
      </c>
      <c r="J1250" s="6" t="n">
        <v>-0</v>
      </c>
      <c r="K1250" s="6" t="n">
        <v>-13.44</v>
      </c>
      <c r="L1250" s="6" t="n">
        <v>-0</v>
      </c>
      <c r="M1250" s="6" t="s">
        <f>=I1250+J1250+K1250+L1250</f>
      </c>
      <c r="N1250" s="16"/>
    </row>
    <row collapsed="false" customFormat="false" customHeight="false" hidden="false" ht="12.1" outlineLevel="0" r="1251">
      <c r="A1251" s="25" t="n">
        <v>45891.763993056</v>
      </c>
      <c r="B1251" s="26" t="s">
        <v>41</v>
      </c>
      <c r="C1251" s="26" t="s">
        <v>253</v>
      </c>
      <c r="D1251" s="26" t="s">
        <v>121</v>
      </c>
      <c r="E1251" s="26" t="s">
        <v>42</v>
      </c>
      <c r="F1251" s="26" t="s">
        <v>19</v>
      </c>
      <c r="G1251" s="27" t="n">
        <v>-18770</v>
      </c>
      <c r="H1251" s="28" t="n">
        <v>1.779</v>
      </c>
      <c r="I1251" s="28" t="n">
        <v>33391.83</v>
      </c>
      <c r="J1251" s="28" t="n">
        <v>0</v>
      </c>
      <c r="K1251" s="28" t="n">
        <v>-0</v>
      </c>
      <c r="L1251" s="28" t="n">
        <v>-0</v>
      </c>
      <c r="M1251" s="6" t="s">
        <f>=I1251+J1251+K1251+L1251</f>
      </c>
      <c r="N1251" s="26"/>
    </row>
    <row collapsed="false" customFormat="false" customHeight="false" hidden="false" ht="12.1" outlineLevel="0" r="1252">
      <c r="A1252" s="20" t="n">
        <v>45902.636469907</v>
      </c>
      <c r="B1252" s="16" t="s">
        <v>24</v>
      </c>
      <c r="C1252" s="16" t="s">
        <v>197</v>
      </c>
      <c r="D1252" s="16" t="s">
        <v>120</v>
      </c>
      <c r="E1252" s="16" t="s">
        <v>17</v>
      </c>
      <c r="F1252" s="16" t="s">
        <v>19</v>
      </c>
      <c r="G1252" s="7" t="n">
        <v>400</v>
      </c>
      <c r="H1252" s="6" t="n">
        <v>116.9</v>
      </c>
      <c r="I1252" s="6" t="n">
        <v>-46760</v>
      </c>
      <c r="J1252" s="6" t="n">
        <v>-0</v>
      </c>
      <c r="K1252" s="6" t="n">
        <v>-18.73</v>
      </c>
      <c r="L1252" s="6" t="n">
        <v>-0</v>
      </c>
      <c r="M1252" s="6" t="s">
        <f>=I1252+J1252+K1252+L1252</f>
      </c>
      <c r="N1252" s="16"/>
    </row>
    <row collapsed="false" customFormat="false" customHeight="false" hidden="false" ht="12.1" outlineLevel="0" r="1253">
      <c r="A1253" s="20" t="n">
        <v>45902.78056713</v>
      </c>
      <c r="B1253" s="16" t="s">
        <v>140</v>
      </c>
      <c r="C1253" s="16" t="s">
        <v>216</v>
      </c>
      <c r="D1253" s="16" t="s">
        <v>120</v>
      </c>
      <c r="E1253" s="16" t="s">
        <v>17</v>
      </c>
      <c r="F1253" s="16" t="s">
        <v>19</v>
      </c>
      <c r="G1253" s="7" t="n">
        <v>50</v>
      </c>
      <c r="H1253" s="6" t="n">
        <v>642.1</v>
      </c>
      <c r="I1253" s="6" t="n">
        <v>-32105</v>
      </c>
      <c r="J1253" s="6" t="n">
        <v>-0</v>
      </c>
      <c r="K1253" s="6" t="n">
        <v>-12.84</v>
      </c>
      <c r="L1253" s="6" t="n">
        <v>-0</v>
      </c>
      <c r="M1253" s="6" t="s">
        <f>=I1253+J1253+K1253+L1253</f>
      </c>
      <c r="N1253" s="16"/>
    </row>
    <row collapsed="false" customFormat="false" customHeight="false" hidden="false" ht="12.1" outlineLevel="0" r="1254">
      <c r="A1254" s="25" t="n">
        <v>45902.782164352</v>
      </c>
      <c r="B1254" s="26" t="s">
        <v>41</v>
      </c>
      <c r="C1254" s="26" t="s">
        <v>253</v>
      </c>
      <c r="D1254" s="26" t="s">
        <v>121</v>
      </c>
      <c r="E1254" s="26" t="s">
        <v>42</v>
      </c>
      <c r="F1254" s="26" t="s">
        <v>19</v>
      </c>
      <c r="G1254" s="27" t="n">
        <v>-44160</v>
      </c>
      <c r="H1254" s="28" t="n">
        <v>1.7867</v>
      </c>
      <c r="I1254" s="28" t="n">
        <v>78900.67</v>
      </c>
      <c r="J1254" s="28" t="n">
        <v>0</v>
      </c>
      <c r="K1254" s="28" t="n">
        <v>-0</v>
      </c>
      <c r="L1254" s="28" t="n">
        <v>-0</v>
      </c>
      <c r="M1254" s="6" t="s">
        <f>=I1254+J1254+K1254+L1254</f>
      </c>
      <c r="N1254" s="26"/>
    </row>
    <row collapsed="false" customFormat="false" customHeight="false" hidden="false" ht="12.1" outlineLevel="0" r="1255">
      <c r="A1255" s="25" t="n">
        <v>45905.643865741</v>
      </c>
      <c r="B1255" s="26" t="s">
        <v>140</v>
      </c>
      <c r="C1255" s="26" t="s">
        <v>216</v>
      </c>
      <c r="D1255" s="26" t="s">
        <v>121</v>
      </c>
      <c r="E1255" s="26" t="s">
        <v>17</v>
      </c>
      <c r="F1255" s="26" t="s">
        <v>19</v>
      </c>
      <c r="G1255" s="27" t="n">
        <v>-50</v>
      </c>
      <c r="H1255" s="28" t="n">
        <v>664.4</v>
      </c>
      <c r="I1255" s="28" t="n">
        <v>33220</v>
      </c>
      <c r="J1255" s="28" t="n">
        <v>0</v>
      </c>
      <c r="K1255" s="28" t="n">
        <v>-13.29</v>
      </c>
      <c r="L1255" s="28" t="n">
        <v>-0</v>
      </c>
      <c r="M1255" s="6" t="s">
        <f>=I1255+J1255+K1255+L1255</f>
      </c>
      <c r="N1255" s="26"/>
    </row>
    <row collapsed="false" customFormat="false" customHeight="false" hidden="false" ht="12.1" outlineLevel="0" r="1256">
      <c r="A1256" s="20" t="n">
        <v>45905.655983796</v>
      </c>
      <c r="B1256" s="16" t="s">
        <v>30</v>
      </c>
      <c r="C1256" s="16" t="s">
        <v>215</v>
      </c>
      <c r="D1256" s="16" t="s">
        <v>120</v>
      </c>
      <c r="E1256" s="16" t="s">
        <v>17</v>
      </c>
      <c r="F1256" s="16" t="s">
        <v>19</v>
      </c>
      <c r="G1256" s="7" t="n">
        <v>200</v>
      </c>
      <c r="H1256" s="6" t="n">
        <v>175.87</v>
      </c>
      <c r="I1256" s="6" t="n">
        <v>-35174</v>
      </c>
      <c r="J1256" s="6" t="n">
        <v>-0</v>
      </c>
      <c r="K1256" s="6" t="n">
        <v>-14.07</v>
      </c>
      <c r="L1256" s="6" t="n">
        <v>-0</v>
      </c>
      <c r="M1256" s="6" t="s">
        <f>=I1256+J1256+K1256+L1256</f>
      </c>
      <c r="N1256" s="16"/>
    </row>
    <row collapsed="false" customFormat="false" customHeight="false" hidden="false" ht="12.1" outlineLevel="0" r="1257">
      <c r="A1257" s="25" t="n">
        <v>45905.684803241</v>
      </c>
      <c r="B1257" s="26" t="s">
        <v>24</v>
      </c>
      <c r="C1257" s="26" t="s">
        <v>197</v>
      </c>
      <c r="D1257" s="26" t="s">
        <v>121</v>
      </c>
      <c r="E1257" s="26" t="s">
        <v>17</v>
      </c>
      <c r="F1257" s="26" t="s">
        <v>19</v>
      </c>
      <c r="G1257" s="27" t="n">
        <v>-400</v>
      </c>
      <c r="H1257" s="28" t="n">
        <v>118.46</v>
      </c>
      <c r="I1257" s="28" t="n">
        <v>47384</v>
      </c>
      <c r="J1257" s="28" t="n">
        <v>0</v>
      </c>
      <c r="K1257" s="28" t="n">
        <v>-18.95</v>
      </c>
      <c r="L1257" s="28" t="n">
        <v>-0</v>
      </c>
      <c r="M1257" s="6" t="s">
        <f>=I1257+J1257+K1257+L1257</f>
      </c>
      <c r="N1257" s="26"/>
    </row>
    <row collapsed="false" customFormat="false" customHeight="false" hidden="false" ht="12.1" outlineLevel="0" r="1258">
      <c r="A1258" s="20" t="n">
        <v>45905.850509259</v>
      </c>
      <c r="B1258" s="16" t="s">
        <v>41</v>
      </c>
      <c r="C1258" s="16" t="s">
        <v>253</v>
      </c>
      <c r="D1258" s="16" t="s">
        <v>120</v>
      </c>
      <c r="E1258" s="16" t="s">
        <v>42</v>
      </c>
      <c r="F1258" s="16" t="s">
        <v>19</v>
      </c>
      <c r="G1258" s="7" t="n">
        <v>25340</v>
      </c>
      <c r="H1258" s="6" t="n">
        <v>1.7912</v>
      </c>
      <c r="I1258" s="6" t="n">
        <v>-45389.01</v>
      </c>
      <c r="J1258" s="6" t="n">
        <v>-0</v>
      </c>
      <c r="K1258" s="6" t="n">
        <v>-0</v>
      </c>
      <c r="L1258" s="6" t="n">
        <v>-0</v>
      </c>
      <c r="M1258" s="6" t="s">
        <f>=I1258+J1258+K1258+L1258</f>
      </c>
      <c r="N1258" s="16"/>
    </row>
    <row collapsed="false" customFormat="false" customHeight="false" hidden="false" ht="12.1" outlineLevel="0" r="1259">
      <c r="A1259" s="20" t="n">
        <v>45912.670289352</v>
      </c>
      <c r="B1259" s="16" t="s">
        <v>24</v>
      </c>
      <c r="C1259" s="16" t="s">
        <v>197</v>
      </c>
      <c r="D1259" s="16" t="s">
        <v>120</v>
      </c>
      <c r="E1259" s="16" t="s">
        <v>17</v>
      </c>
      <c r="F1259" s="16" t="s">
        <v>19</v>
      </c>
      <c r="G1259" s="7" t="n">
        <v>400</v>
      </c>
      <c r="H1259" s="6" t="n">
        <v>116.1</v>
      </c>
      <c r="I1259" s="6" t="n">
        <v>-46440</v>
      </c>
      <c r="J1259" s="6" t="n">
        <v>-0</v>
      </c>
      <c r="K1259" s="6" t="n">
        <v>-18.57</v>
      </c>
      <c r="L1259" s="6" t="n">
        <v>-0</v>
      </c>
      <c r="M1259" s="6" t="s">
        <f>=I1259+J1259+K1259+L1259</f>
      </c>
      <c r="N1259" s="16"/>
    </row>
    <row collapsed="false" customFormat="false" customHeight="false" hidden="false" ht="12.1" outlineLevel="0" r="1260">
      <c r="A1260" s="20" t="n">
        <v>45912.672881944</v>
      </c>
      <c r="B1260" s="16" t="s">
        <v>27</v>
      </c>
      <c r="C1260" s="16" t="s">
        <v>196</v>
      </c>
      <c r="D1260" s="16" t="s">
        <v>120</v>
      </c>
      <c r="E1260" s="16" t="s">
        <v>17</v>
      </c>
      <c r="F1260" s="16" t="s">
        <v>19</v>
      </c>
      <c r="G1260" s="7" t="n">
        <v>20</v>
      </c>
      <c r="H1260" s="6" t="n">
        <v>304.05</v>
      </c>
      <c r="I1260" s="6" t="n">
        <v>-6081</v>
      </c>
      <c r="J1260" s="6" t="n">
        <v>-0</v>
      </c>
      <c r="K1260" s="6" t="n">
        <v>-2.43</v>
      </c>
      <c r="L1260" s="6" t="n">
        <v>-0</v>
      </c>
      <c r="M1260" s="6" t="s">
        <f>=I1260+J1260+K1260+L1260</f>
      </c>
      <c r="N1260" s="16"/>
    </row>
    <row collapsed="false" customFormat="false" customHeight="false" hidden="false" ht="12.1" outlineLevel="0" r="1261">
      <c r="A1261" s="20" t="n">
        <v>45912.673113426</v>
      </c>
      <c r="B1261" s="16" t="s">
        <v>140</v>
      </c>
      <c r="C1261" s="16" t="s">
        <v>216</v>
      </c>
      <c r="D1261" s="16" t="s">
        <v>120</v>
      </c>
      <c r="E1261" s="16" t="s">
        <v>17</v>
      </c>
      <c r="F1261" s="16" t="s">
        <v>19</v>
      </c>
      <c r="G1261" s="7" t="n">
        <v>50</v>
      </c>
      <c r="H1261" s="6" t="n">
        <v>645.2</v>
      </c>
      <c r="I1261" s="6" t="n">
        <v>-32260</v>
      </c>
      <c r="J1261" s="6" t="n">
        <v>-0</v>
      </c>
      <c r="K1261" s="6" t="n">
        <v>-12.9</v>
      </c>
      <c r="L1261" s="6" t="n">
        <v>-0</v>
      </c>
      <c r="M1261" s="6" t="s">
        <f>=I1261+J1261+K1261+L1261</f>
      </c>
      <c r="N1261" s="16"/>
    </row>
    <row collapsed="false" customFormat="false" customHeight="false" hidden="false" ht="12.1" outlineLevel="0" r="1262">
      <c r="A1262" s="25" t="n">
        <v>45912.675532407</v>
      </c>
      <c r="B1262" s="26" t="s">
        <v>41</v>
      </c>
      <c r="C1262" s="26" t="s">
        <v>253</v>
      </c>
      <c r="D1262" s="26" t="s">
        <v>121</v>
      </c>
      <c r="E1262" s="26" t="s">
        <v>42</v>
      </c>
      <c r="F1262" s="26" t="s">
        <v>19</v>
      </c>
      <c r="G1262" s="27" t="n">
        <v>-47200</v>
      </c>
      <c r="H1262" s="28" t="n">
        <v>1.7968</v>
      </c>
      <c r="I1262" s="28" t="n">
        <v>84808.96</v>
      </c>
      <c r="J1262" s="28" t="n">
        <v>0</v>
      </c>
      <c r="K1262" s="28" t="n">
        <v>-0</v>
      </c>
      <c r="L1262" s="28" t="n">
        <v>-0</v>
      </c>
      <c r="M1262" s="6" t="s">
        <f>=I1262+J1262+K1262+L1262</f>
      </c>
      <c r="N1262" s="26"/>
    </row>
    <row collapsed="false" customFormat="false" customHeight="false" hidden="false" ht="12.1" outlineLevel="0" r="1263">
      <c r="A1263" s="20" t="n">
        <v>45916.564444444</v>
      </c>
      <c r="B1263" s="16" t="s">
        <v>24</v>
      </c>
      <c r="C1263" s="16" t="s">
        <v>197</v>
      </c>
      <c r="D1263" s="16" t="s">
        <v>120</v>
      </c>
      <c r="E1263" s="16" t="s">
        <v>17</v>
      </c>
      <c r="F1263" s="16" t="s">
        <v>19</v>
      </c>
      <c r="G1263" s="7" t="n">
        <v>400</v>
      </c>
      <c r="H1263" s="6" t="n">
        <v>112.82</v>
      </c>
      <c r="I1263" s="6" t="n">
        <v>-45128</v>
      </c>
      <c r="J1263" s="6" t="n">
        <v>-0</v>
      </c>
      <c r="K1263" s="6" t="n">
        <v>-18.05</v>
      </c>
      <c r="L1263" s="6" t="n">
        <v>-0</v>
      </c>
      <c r="M1263" s="6" t="s">
        <f>=I1263+J1263+K1263+L1263</f>
      </c>
      <c r="N1263" s="16"/>
    </row>
    <row collapsed="false" customFormat="false" customHeight="false" hidden="false" ht="12.1" outlineLevel="0" r="1264">
      <c r="A1264" s="25" t="n">
        <v>45916.750914352</v>
      </c>
      <c r="B1264" s="26" t="s">
        <v>41</v>
      </c>
      <c r="C1264" s="26" t="s">
        <v>253</v>
      </c>
      <c r="D1264" s="26" t="s">
        <v>121</v>
      </c>
      <c r="E1264" s="26" t="s">
        <v>42</v>
      </c>
      <c r="F1264" s="26" t="s">
        <v>19</v>
      </c>
      <c r="G1264" s="27" t="n">
        <v>-25100</v>
      </c>
      <c r="H1264" s="28" t="n">
        <v>1.7985</v>
      </c>
      <c r="I1264" s="28" t="n">
        <v>45142.35</v>
      </c>
      <c r="J1264" s="28" t="n">
        <v>0</v>
      </c>
      <c r="K1264" s="28" t="n">
        <v>-0</v>
      </c>
      <c r="L1264" s="28" t="n">
        <v>-0</v>
      </c>
      <c r="M1264" s="6" t="s">
        <f>=I1264+J1264+K1264+L1264</f>
      </c>
      <c r="N1264" s="26"/>
    </row>
    <row collapsed="false" customFormat="false" customHeight="false" hidden="false" ht="12.1" outlineLevel="0" r="1265">
      <c r="A1265" s="20" t="n">
        <v>45917.743032407</v>
      </c>
      <c r="B1265" s="16" t="s">
        <v>178</v>
      </c>
      <c r="C1265" s="16" t="s">
        <v>257</v>
      </c>
      <c r="D1265" s="16" t="s">
        <v>120</v>
      </c>
      <c r="E1265" s="16" t="s">
        <v>17</v>
      </c>
      <c r="F1265" s="16" t="s">
        <v>19</v>
      </c>
      <c r="G1265" s="7" t="n">
        <v>4</v>
      </c>
      <c r="H1265" s="6" t="n">
        <v>1257.6</v>
      </c>
      <c r="I1265" s="6" t="n">
        <v>-5030.4</v>
      </c>
      <c r="J1265" s="6" t="n">
        <v>-0</v>
      </c>
      <c r="K1265" s="6" t="n">
        <v>-2.01</v>
      </c>
      <c r="L1265" s="6" t="n">
        <v>-0</v>
      </c>
      <c r="M1265" s="6" t="s">
        <f>=I1265+J1265+K1265+L1265</f>
      </c>
      <c r="N1265" s="16"/>
    </row>
    <row collapsed="false" customFormat="false" customHeight="false" hidden="false" ht="12.1" outlineLevel="0" r="1266">
      <c r="A1266" s="25" t="n">
        <v>45917.749560185</v>
      </c>
      <c r="B1266" s="26" t="s">
        <v>41</v>
      </c>
      <c r="C1266" s="26" t="s">
        <v>253</v>
      </c>
      <c r="D1266" s="26" t="s">
        <v>121</v>
      </c>
      <c r="E1266" s="26" t="s">
        <v>42</v>
      </c>
      <c r="F1266" s="26" t="s">
        <v>19</v>
      </c>
      <c r="G1266" s="27" t="n">
        <v>-20200</v>
      </c>
      <c r="H1266" s="28" t="n">
        <v>1.7993</v>
      </c>
      <c r="I1266" s="28" t="n">
        <v>36345.86</v>
      </c>
      <c r="J1266" s="28" t="n">
        <v>0</v>
      </c>
      <c r="K1266" s="28" t="n">
        <v>-0</v>
      </c>
      <c r="L1266" s="28" t="n">
        <v>-0</v>
      </c>
      <c r="M1266" s="6" t="s">
        <f>=I1266+J1266+K1266+L1266</f>
      </c>
      <c r="N1266" s="26"/>
    </row>
    <row collapsed="false" customFormat="false" customHeight="false" hidden="false" ht="12.1" outlineLevel="0" r="1267">
      <c r="A1267" s="20" t="n">
        <v>45917.760821759</v>
      </c>
      <c r="B1267" s="16" t="s">
        <v>140</v>
      </c>
      <c r="C1267" s="16" t="s">
        <v>216</v>
      </c>
      <c r="D1267" s="16" t="s">
        <v>120</v>
      </c>
      <c r="E1267" s="16" t="s">
        <v>17</v>
      </c>
      <c r="F1267" s="16" t="s">
        <v>19</v>
      </c>
      <c r="G1267" s="7" t="n">
        <v>50</v>
      </c>
      <c r="H1267" s="6" t="n">
        <v>626.1</v>
      </c>
      <c r="I1267" s="6" t="n">
        <v>-31305</v>
      </c>
      <c r="J1267" s="6" t="n">
        <v>-0</v>
      </c>
      <c r="K1267" s="6" t="n">
        <v>-12.52</v>
      </c>
      <c r="L1267" s="6" t="n">
        <v>-0</v>
      </c>
      <c r="M1267" s="6" t="s">
        <f>=I1267+J1267+K1267+L1267</f>
      </c>
      <c r="N1267" s="16"/>
    </row>
    <row collapsed="false" customFormat="false" customHeight="false" hidden="false" ht="12.1" outlineLevel="0" r="1268">
      <c r="A1268" s="20" t="n">
        <v>45924.480821759</v>
      </c>
      <c r="B1268" s="16" t="s">
        <v>27</v>
      </c>
      <c r="C1268" s="16" t="s">
        <v>196</v>
      </c>
      <c r="D1268" s="16" t="s">
        <v>120</v>
      </c>
      <c r="E1268" s="16" t="s">
        <v>17</v>
      </c>
      <c r="F1268" s="16" t="s">
        <v>19</v>
      </c>
      <c r="G1268" s="7" t="n">
        <v>40</v>
      </c>
      <c r="H1268" s="6" t="n">
        <v>291.33</v>
      </c>
      <c r="I1268" s="6" t="n">
        <v>-11653.2</v>
      </c>
      <c r="J1268" s="6" t="n">
        <v>-0</v>
      </c>
      <c r="K1268" s="6" t="n">
        <v>-4.66</v>
      </c>
      <c r="L1268" s="6" t="n">
        <v>-0</v>
      </c>
      <c r="M1268" s="6" t="s">
        <f>=I1268+J1268+K1268+L1268</f>
      </c>
      <c r="N1268" s="16"/>
    </row>
    <row collapsed="false" customFormat="false" customHeight="false" hidden="false" ht="12.1" outlineLevel="0" r="1269">
      <c r="A1269" s="25" t="n">
        <v>45925.005706019</v>
      </c>
      <c r="B1269" s="26" t="s">
        <v>41</v>
      </c>
      <c r="C1269" s="26" t="s">
        <v>253</v>
      </c>
      <c r="D1269" s="26" t="s">
        <v>121</v>
      </c>
      <c r="E1269" s="26" t="s">
        <v>42</v>
      </c>
      <c r="F1269" s="26" t="s">
        <v>19</v>
      </c>
      <c r="G1269" s="27" t="n">
        <v>-6450</v>
      </c>
      <c r="H1269" s="28" t="n">
        <v>1.8051</v>
      </c>
      <c r="I1269" s="28" t="n">
        <v>11642.9</v>
      </c>
      <c r="J1269" s="28" t="n">
        <v>0</v>
      </c>
      <c r="K1269" s="28" t="n">
        <v>-0</v>
      </c>
      <c r="L1269" s="28" t="n">
        <v>-0</v>
      </c>
      <c r="M1269" s="6" t="s">
        <f>=I1269+J1269+K1269+L1269</f>
      </c>
      <c r="N1269" s="26"/>
    </row>
    <row collapsed="false" customFormat="false" customHeight="false" hidden="false" ht="12.1" outlineLevel="0" r="1270">
      <c r="A1270" s="20" t="n">
        <v>45932.567986111</v>
      </c>
      <c r="B1270" s="16" t="s">
        <v>140</v>
      </c>
      <c r="C1270" s="16" t="s">
        <v>216</v>
      </c>
      <c r="D1270" s="16" t="s">
        <v>120</v>
      </c>
      <c r="E1270" s="16" t="s">
        <v>17</v>
      </c>
      <c r="F1270" s="16" t="s">
        <v>19</v>
      </c>
      <c r="G1270" s="7" t="n">
        <v>50</v>
      </c>
      <c r="H1270" s="6" t="n">
        <v>607.4</v>
      </c>
      <c r="I1270" s="6" t="n">
        <v>-30370</v>
      </c>
      <c r="J1270" s="6" t="n">
        <v>-0</v>
      </c>
      <c r="K1270" s="6" t="n">
        <v>-12.15</v>
      </c>
      <c r="L1270" s="6" t="n">
        <v>-0</v>
      </c>
      <c r="M1270" s="6" t="s">
        <f>=I1270+J1270+K1270+L1270</f>
      </c>
      <c r="N1270" s="16"/>
    </row>
    <row collapsed="false" customFormat="false" customHeight="false" hidden="false" ht="12.1" outlineLevel="0" r="1271">
      <c r="A1271" s="20" t="n">
        <v>45932.574606481</v>
      </c>
      <c r="B1271" s="16" t="s">
        <v>133</v>
      </c>
      <c r="C1271" s="16" t="s">
        <v>208</v>
      </c>
      <c r="D1271" s="16" t="s">
        <v>120</v>
      </c>
      <c r="E1271" s="16" t="s">
        <v>17</v>
      </c>
      <c r="F1271" s="16" t="s">
        <v>19</v>
      </c>
      <c r="G1271" s="7" t="n">
        <v>20</v>
      </c>
      <c r="H1271" s="6" t="n">
        <v>410.1</v>
      </c>
      <c r="I1271" s="6" t="n">
        <v>-8202</v>
      </c>
      <c r="J1271" s="6" t="n">
        <v>-0</v>
      </c>
      <c r="K1271" s="6" t="n">
        <v>-3.28</v>
      </c>
      <c r="L1271" s="6" t="n">
        <v>-0</v>
      </c>
      <c r="M1271" s="6" t="s">
        <f>=I1271+J1271+K1271+L1271</f>
      </c>
      <c r="N1271" s="16"/>
    </row>
    <row collapsed="false" customFormat="false" customHeight="false" hidden="false" ht="12.1" outlineLevel="0" r="1272">
      <c r="A1272" s="20" t="n">
        <v>45932.611481481</v>
      </c>
      <c r="B1272" s="16" t="s">
        <v>33</v>
      </c>
      <c r="C1272" s="16" t="s">
        <v>203</v>
      </c>
      <c r="D1272" s="16" t="s">
        <v>120</v>
      </c>
      <c r="E1272" s="16" t="s">
        <v>17</v>
      </c>
      <c r="F1272" s="16" t="s">
        <v>19</v>
      </c>
      <c r="G1272" s="7" t="n">
        <v>2</v>
      </c>
      <c r="H1272" s="6" t="n">
        <v>6606</v>
      </c>
      <c r="I1272" s="6" t="n">
        <v>-13212</v>
      </c>
      <c r="J1272" s="6" t="n">
        <v>-0</v>
      </c>
      <c r="K1272" s="6" t="n">
        <v>-5.28</v>
      </c>
      <c r="L1272" s="6" t="n">
        <v>-0</v>
      </c>
      <c r="M1272" s="6" t="s">
        <f>=I1272+J1272+K1272+L1272</f>
      </c>
      <c r="N1272" s="16"/>
    </row>
    <row collapsed="false" customFormat="false" customHeight="false" hidden="false" ht="12.1" outlineLevel="0" r="1273">
      <c r="A1273" s="25" t="n">
        <v>45932.752627315</v>
      </c>
      <c r="B1273" s="26" t="s">
        <v>41</v>
      </c>
      <c r="C1273" s="26" t="s">
        <v>253</v>
      </c>
      <c r="D1273" s="26" t="s">
        <v>121</v>
      </c>
      <c r="E1273" s="26" t="s">
        <v>42</v>
      </c>
      <c r="F1273" s="26" t="s">
        <v>19</v>
      </c>
      <c r="G1273" s="27" t="n">
        <v>-28610</v>
      </c>
      <c r="H1273" s="28" t="n">
        <v>1.8118</v>
      </c>
      <c r="I1273" s="28" t="n">
        <v>51835.6</v>
      </c>
      <c r="J1273" s="28" t="n">
        <v>0</v>
      </c>
      <c r="K1273" s="28" t="n">
        <v>-0</v>
      </c>
      <c r="L1273" s="28" t="n">
        <v>-0</v>
      </c>
      <c r="M1273" s="6" t="s">
        <f>=I1273+J1273+K1273+L1273</f>
      </c>
      <c r="N1273" s="26"/>
    </row>
    <row collapsed="false" customFormat="false" customHeight="false" hidden="false" ht="12.1" outlineLevel="0" r="1274">
      <c r="A1274" s="20" t="n">
        <v>45936.543599537</v>
      </c>
      <c r="B1274" s="16" t="s">
        <v>140</v>
      </c>
      <c r="C1274" s="16" t="s">
        <v>216</v>
      </c>
      <c r="D1274" s="16" t="s">
        <v>120</v>
      </c>
      <c r="E1274" s="16" t="s">
        <v>17</v>
      </c>
      <c r="F1274" s="16" t="s">
        <v>19</v>
      </c>
      <c r="G1274" s="7" t="n">
        <v>50</v>
      </c>
      <c r="H1274" s="6" t="n">
        <v>578.1</v>
      </c>
      <c r="I1274" s="6" t="n">
        <v>-28905</v>
      </c>
      <c r="J1274" s="6" t="n">
        <v>-0</v>
      </c>
      <c r="K1274" s="6" t="n">
        <v>-11.56</v>
      </c>
      <c r="L1274" s="6" t="n">
        <v>-0</v>
      </c>
      <c r="M1274" s="6" t="s">
        <f>=I1274+J1274+K1274+L1274</f>
      </c>
      <c r="N1274" s="16"/>
    </row>
    <row collapsed="false" customFormat="false" customHeight="false" hidden="false" ht="12.1" outlineLevel="0" r="1275">
      <c r="A1275" s="25" t="n">
        <v>45936.687430556</v>
      </c>
      <c r="B1275" s="26" t="s">
        <v>41</v>
      </c>
      <c r="C1275" s="26" t="s">
        <v>253</v>
      </c>
      <c r="D1275" s="26" t="s">
        <v>121</v>
      </c>
      <c r="E1275" s="26" t="s">
        <v>42</v>
      </c>
      <c r="F1275" s="26" t="s">
        <v>19</v>
      </c>
      <c r="G1275" s="27" t="n">
        <v>-15920</v>
      </c>
      <c r="H1275" s="28" t="n">
        <v>1.8151</v>
      </c>
      <c r="I1275" s="28" t="n">
        <v>28896.39</v>
      </c>
      <c r="J1275" s="28" t="n">
        <v>0</v>
      </c>
      <c r="K1275" s="28" t="n">
        <v>-0</v>
      </c>
      <c r="L1275" s="28" t="n">
        <v>-0</v>
      </c>
      <c r="M1275" s="6" t="s">
        <f>=I1275+J1275+K1275+L1275</f>
      </c>
      <c r="N1275" s="26"/>
    </row>
    <row collapsed="false" customFormat="false" customHeight="false" hidden="false" ht="12.1" outlineLevel="0" r="1276">
      <c r="A1276" s="20" t="n">
        <v>45938.623912037</v>
      </c>
      <c r="B1276" s="16" t="s">
        <v>128</v>
      </c>
      <c r="C1276" s="16" t="s">
        <v>202</v>
      </c>
      <c r="D1276" s="16" t="s">
        <v>120</v>
      </c>
      <c r="E1276" s="16" t="s">
        <v>17</v>
      </c>
      <c r="F1276" s="16" t="s">
        <v>19</v>
      </c>
      <c r="G1276" s="7" t="n">
        <v>20</v>
      </c>
      <c r="H1276" s="6" t="n">
        <v>1036.6</v>
      </c>
      <c r="I1276" s="6" t="n">
        <v>-20732</v>
      </c>
      <c r="J1276" s="6" t="n">
        <v>-0</v>
      </c>
      <c r="K1276" s="6" t="n">
        <v>-8.3</v>
      </c>
      <c r="L1276" s="6" t="n">
        <v>-0</v>
      </c>
      <c r="M1276" s="6" t="s">
        <f>=I1276+J1276+K1276+L1276</f>
      </c>
      <c r="N1276" s="16"/>
    </row>
    <row collapsed="false" customFormat="false" customHeight="false" hidden="false" ht="12.1" outlineLevel="0" r="1277">
      <c r="A1277" s="25" t="n">
        <v>45938.972384259</v>
      </c>
      <c r="B1277" s="26" t="s">
        <v>41</v>
      </c>
      <c r="C1277" s="26" t="s">
        <v>253</v>
      </c>
      <c r="D1277" s="26" t="s">
        <v>121</v>
      </c>
      <c r="E1277" s="26" t="s">
        <v>42</v>
      </c>
      <c r="F1277" s="26" t="s">
        <v>19</v>
      </c>
      <c r="G1277" s="27" t="n">
        <v>-11420</v>
      </c>
      <c r="H1277" s="28" t="n">
        <v>1.8167</v>
      </c>
      <c r="I1277" s="28" t="n">
        <v>20746.71</v>
      </c>
      <c r="J1277" s="28" t="n">
        <v>0</v>
      </c>
      <c r="K1277" s="28" t="n">
        <v>-0</v>
      </c>
      <c r="L1277" s="28" t="n">
        <v>-0</v>
      </c>
      <c r="M1277" s="6" t="s">
        <f>=I1277+J1277+K1277+L1277</f>
      </c>
      <c r="N1277" s="26"/>
    </row>
    <row collapsed="false" customFormat="false" customHeight="false" hidden="false" ht="12.1" outlineLevel="0" r="1278">
      <c r="A1278" s="20" t="n">
        <v>45944.725428241</v>
      </c>
      <c r="B1278" s="16" t="s">
        <v>36</v>
      </c>
      <c r="C1278" s="16" t="s">
        <v>262</v>
      </c>
      <c r="D1278" s="16" t="s">
        <v>120</v>
      </c>
      <c r="E1278" s="16" t="s">
        <v>17</v>
      </c>
      <c r="F1278" s="16" t="s">
        <v>19</v>
      </c>
      <c r="G1278" s="7" t="n">
        <v>1</v>
      </c>
      <c r="H1278" s="6" t="n">
        <v>2105.2</v>
      </c>
      <c r="I1278" s="6" t="n">
        <v>-2105.2</v>
      </c>
      <c r="J1278" s="6" t="n">
        <v>-0</v>
      </c>
      <c r="K1278" s="6" t="n">
        <v>-0.84</v>
      </c>
      <c r="L1278" s="6" t="n">
        <v>-0</v>
      </c>
      <c r="M1278" s="6" t="s">
        <f>=I1278+J1278+K1278+L1278</f>
      </c>
      <c r="N1278" s="16"/>
    </row>
    <row collapsed="false" customFormat="false" customHeight="false" hidden="false" ht="12.1" outlineLevel="0" r="1279">
      <c r="A1279" s="20" t="n">
        <v>45944.7478125</v>
      </c>
      <c r="B1279" s="16" t="s">
        <v>178</v>
      </c>
      <c r="C1279" s="16" t="s">
        <v>257</v>
      </c>
      <c r="D1279" s="16" t="s">
        <v>120</v>
      </c>
      <c r="E1279" s="16" t="s">
        <v>17</v>
      </c>
      <c r="F1279" s="16" t="s">
        <v>19</v>
      </c>
      <c r="G1279" s="7" t="n">
        <v>8</v>
      </c>
      <c r="H1279" s="6" t="n">
        <v>1218.2</v>
      </c>
      <c r="I1279" s="6" t="n">
        <v>-9745.6</v>
      </c>
      <c r="J1279" s="6" t="n">
        <v>-0</v>
      </c>
      <c r="K1279" s="6" t="n">
        <v>-3.9</v>
      </c>
      <c r="L1279" s="6" t="n">
        <v>-0</v>
      </c>
      <c r="M1279" s="6" t="s">
        <f>=I1279+J1279+K1279+L1279</f>
      </c>
      <c r="N1279" s="16"/>
    </row>
    <row collapsed="false" customFormat="false" customHeight="false" hidden="false" ht="12.1" outlineLevel="0" r="1280">
      <c r="A1280" s="25" t="n">
        <v>45944.750625</v>
      </c>
      <c r="B1280" s="26" t="s">
        <v>41</v>
      </c>
      <c r="C1280" s="26" t="s">
        <v>253</v>
      </c>
      <c r="D1280" s="26" t="s">
        <v>121</v>
      </c>
      <c r="E1280" s="26" t="s">
        <v>42</v>
      </c>
      <c r="F1280" s="26" t="s">
        <v>19</v>
      </c>
      <c r="G1280" s="27" t="n">
        <v>-6500</v>
      </c>
      <c r="H1280" s="28" t="n">
        <v>1.8219</v>
      </c>
      <c r="I1280" s="28" t="n">
        <v>11842.35</v>
      </c>
      <c r="J1280" s="28" t="n">
        <v>0</v>
      </c>
      <c r="K1280" s="28" t="n">
        <v>-0</v>
      </c>
      <c r="L1280" s="28" t="n">
        <v>-0</v>
      </c>
      <c r="M1280" s="6" t="s">
        <f>=I1280+J1280+K1280+L1280</f>
      </c>
      <c r="N1280" s="26"/>
    </row>
    <row collapsed="false" customFormat="false" customHeight="false" hidden="false" ht="12.1" outlineLevel="0" r="1281">
      <c r="A1281" s="25" t="n">
        <v>45945.506759259</v>
      </c>
      <c r="B1281" s="26" t="s">
        <v>128</v>
      </c>
      <c r="C1281" s="26" t="s">
        <v>202</v>
      </c>
      <c r="D1281" s="26" t="s">
        <v>121</v>
      </c>
      <c r="E1281" s="26" t="s">
        <v>17</v>
      </c>
      <c r="F1281" s="26" t="s">
        <v>19</v>
      </c>
      <c r="G1281" s="27" t="n">
        <v>-20</v>
      </c>
      <c r="H1281" s="28" t="n">
        <v>1063.8</v>
      </c>
      <c r="I1281" s="28" t="n">
        <v>21276</v>
      </c>
      <c r="J1281" s="28" t="n">
        <v>0</v>
      </c>
      <c r="K1281" s="28" t="n">
        <v>-8.51</v>
      </c>
      <c r="L1281" s="28" t="n">
        <v>-0</v>
      </c>
      <c r="M1281" s="6" t="s">
        <f>=I1281+J1281+K1281+L1281</f>
      </c>
      <c r="N1281" s="26"/>
    </row>
    <row collapsed="false" customFormat="false" customHeight="false" hidden="false" ht="12.1" outlineLevel="0" r="1282">
      <c r="A1282" s="20" t="n">
        <v>45945.772708333</v>
      </c>
      <c r="B1282" s="16" t="s">
        <v>140</v>
      </c>
      <c r="C1282" s="16" t="s">
        <v>216</v>
      </c>
      <c r="D1282" s="16" t="s">
        <v>120</v>
      </c>
      <c r="E1282" s="16" t="s">
        <v>17</v>
      </c>
      <c r="F1282" s="16" t="s">
        <v>19</v>
      </c>
      <c r="G1282" s="7" t="n">
        <v>100</v>
      </c>
      <c r="H1282" s="6" t="n">
        <v>542.6</v>
      </c>
      <c r="I1282" s="6" t="n">
        <v>-54260</v>
      </c>
      <c r="J1282" s="6" t="n">
        <v>-0</v>
      </c>
      <c r="K1282" s="6" t="n">
        <v>-21.7</v>
      </c>
      <c r="L1282" s="6" t="n">
        <v>-0</v>
      </c>
      <c r="M1282" s="6" t="s">
        <f>=I1282+J1282+K1282+L1282</f>
      </c>
      <c r="N1282" s="16"/>
    </row>
    <row collapsed="false" customFormat="false" customHeight="false" hidden="false" ht="12.1" outlineLevel="0" r="1283">
      <c r="A1283" s="20" t="n">
        <v>45945.785196759</v>
      </c>
      <c r="B1283" s="16" t="s">
        <v>21</v>
      </c>
      <c r="C1283" s="16" t="s">
        <v>198</v>
      </c>
      <c r="D1283" s="16" t="s">
        <v>120</v>
      </c>
      <c r="E1283" s="16" t="s">
        <v>17</v>
      </c>
      <c r="F1283" s="16" t="s">
        <v>19</v>
      </c>
      <c r="G1283" s="7" t="n">
        <v>2</v>
      </c>
      <c r="H1283" s="6" t="n">
        <v>5848</v>
      </c>
      <c r="I1283" s="6" t="n">
        <v>-11696</v>
      </c>
      <c r="J1283" s="6" t="n">
        <v>-0</v>
      </c>
      <c r="K1283" s="6" t="n">
        <v>-4.68</v>
      </c>
      <c r="L1283" s="6" t="n">
        <v>-0</v>
      </c>
      <c r="M1283" s="6" t="s">
        <f>=I1283+J1283+K1283+L1283</f>
      </c>
      <c r="N1283" s="16"/>
    </row>
    <row collapsed="false" customFormat="false" customHeight="false" hidden="false" ht="12.1" outlineLevel="0" r="1284">
      <c r="A1284" s="25" t="n">
        <v>45945.842638889</v>
      </c>
      <c r="B1284" s="26" t="s">
        <v>41</v>
      </c>
      <c r="C1284" s="26" t="s">
        <v>253</v>
      </c>
      <c r="D1284" s="26" t="s">
        <v>121</v>
      </c>
      <c r="E1284" s="26" t="s">
        <v>42</v>
      </c>
      <c r="F1284" s="26" t="s">
        <v>19</v>
      </c>
      <c r="G1284" s="27" t="n">
        <v>-24540</v>
      </c>
      <c r="H1284" s="28" t="n">
        <v>1.8227</v>
      </c>
      <c r="I1284" s="28" t="n">
        <v>44729.06</v>
      </c>
      <c r="J1284" s="28" t="n">
        <v>0</v>
      </c>
      <c r="K1284" s="28" t="n">
        <v>-0</v>
      </c>
      <c r="L1284" s="28" t="n">
        <v>-0</v>
      </c>
      <c r="M1284" s="6" t="s">
        <f>=I1284+J1284+K1284+L1284</f>
      </c>
      <c r="N1284" s="26"/>
    </row>
    <row collapsed="false" customFormat="false" customHeight="false" hidden="false" ht="12.1" outlineLevel="0" r="1285">
      <c r="A1285" s="20" t="n">
        <v>45951.759236111</v>
      </c>
      <c r="B1285" s="16" t="s">
        <v>36</v>
      </c>
      <c r="C1285" s="16" t="s">
        <v>262</v>
      </c>
      <c r="D1285" s="16" t="s">
        <v>120</v>
      </c>
      <c r="E1285" s="16" t="s">
        <v>17</v>
      </c>
      <c r="F1285" s="16" t="s">
        <v>19</v>
      </c>
      <c r="G1285" s="7" t="n">
        <v>3</v>
      </c>
      <c r="H1285" s="6" t="n">
        <v>2044</v>
      </c>
      <c r="I1285" s="6" t="n">
        <v>-6132</v>
      </c>
      <c r="J1285" s="6" t="n">
        <v>-0</v>
      </c>
      <c r="K1285" s="6" t="n">
        <v>-2.45</v>
      </c>
      <c r="L1285" s="6" t="n">
        <v>-0</v>
      </c>
      <c r="M1285" s="6" t="s">
        <f>=I1285+J1285+K1285+L1285</f>
      </c>
      <c r="N1285" s="16"/>
    </row>
    <row collapsed="false" customFormat="false" customHeight="false" hidden="false" ht="12.1" outlineLevel="0" r="1286">
      <c r="A1286" s="25" t="n">
        <v>45951.796539352</v>
      </c>
      <c r="B1286" s="26" t="s">
        <v>41</v>
      </c>
      <c r="C1286" s="26" t="s">
        <v>253</v>
      </c>
      <c r="D1286" s="26" t="s">
        <v>121</v>
      </c>
      <c r="E1286" s="26" t="s">
        <v>42</v>
      </c>
      <c r="F1286" s="26" t="s">
        <v>19</v>
      </c>
      <c r="G1286" s="27" t="n">
        <v>-3350</v>
      </c>
      <c r="H1286" s="28" t="n">
        <v>1.8276</v>
      </c>
      <c r="I1286" s="28" t="n">
        <v>6122.46</v>
      </c>
      <c r="J1286" s="28" t="n">
        <v>0</v>
      </c>
      <c r="K1286" s="28" t="n">
        <v>-0</v>
      </c>
      <c r="L1286" s="28" t="n">
        <v>-0</v>
      </c>
      <c r="M1286" s="6" t="s">
        <f>=I1286+J1286+K1286+L1286</f>
      </c>
      <c r="N1286" s="26"/>
    </row>
    <row collapsed="false" customFormat="false" customHeight="false" hidden="false" ht="12.1" outlineLevel="0" r="1287">
      <c r="A1287" s="25" t="n">
        <v>45952.010092593</v>
      </c>
      <c r="B1287" s="26" t="s">
        <v>140</v>
      </c>
      <c r="C1287" s="26" t="s">
        <v>216</v>
      </c>
      <c r="D1287" s="26" t="s">
        <v>121</v>
      </c>
      <c r="E1287" s="26" t="s">
        <v>17</v>
      </c>
      <c r="F1287" s="26" t="s">
        <v>19</v>
      </c>
      <c r="G1287" s="27" t="n">
        <v>-100</v>
      </c>
      <c r="H1287" s="28" t="n">
        <v>595.9</v>
      </c>
      <c r="I1287" s="28" t="n">
        <v>59590</v>
      </c>
      <c r="J1287" s="28" t="n">
        <v>0</v>
      </c>
      <c r="K1287" s="28" t="n">
        <v>-23.83</v>
      </c>
      <c r="L1287" s="28" t="n">
        <v>-0</v>
      </c>
      <c r="M1287" s="6" t="s">
        <f>=I1287+J1287+K1287+L1287</f>
      </c>
      <c r="N1287" s="26"/>
    </row>
    <row collapsed="false" customFormat="false" customHeight="false" hidden="false" ht="12.1" outlineLevel="0" r="1288">
      <c r="A1288" s="20" t="n">
        <v>45953.68275463</v>
      </c>
      <c r="B1288" s="16" t="s">
        <v>140</v>
      </c>
      <c r="C1288" s="16" t="s">
        <v>216</v>
      </c>
      <c r="D1288" s="16" t="s">
        <v>120</v>
      </c>
      <c r="E1288" s="16" t="s">
        <v>17</v>
      </c>
      <c r="F1288" s="16" t="s">
        <v>19</v>
      </c>
      <c r="G1288" s="7" t="n">
        <v>50</v>
      </c>
      <c r="H1288" s="6" t="n">
        <v>566</v>
      </c>
      <c r="I1288" s="6" t="n">
        <v>-28300</v>
      </c>
      <c r="J1288" s="6" t="n">
        <v>-0</v>
      </c>
      <c r="K1288" s="6" t="n">
        <v>-11.32</v>
      </c>
      <c r="L1288" s="6" t="n">
        <v>-0</v>
      </c>
      <c r="M1288" s="6" t="s">
        <f>=I1288+J1288+K1288+L1288</f>
      </c>
      <c r="N1288" s="16"/>
    </row>
    <row collapsed="false" customFormat="false" customHeight="false" hidden="false" ht="12.1" outlineLevel="0" r="1289">
      <c r="A1289" s="20" t="n">
        <v>45953.686365741</v>
      </c>
      <c r="B1289" s="16" t="s">
        <v>21</v>
      </c>
      <c r="C1289" s="16" t="s">
        <v>198</v>
      </c>
      <c r="D1289" s="16" t="s">
        <v>120</v>
      </c>
      <c r="E1289" s="16" t="s">
        <v>17</v>
      </c>
      <c r="F1289" s="16" t="s">
        <v>19</v>
      </c>
      <c r="G1289" s="7" t="n">
        <v>2</v>
      </c>
      <c r="H1289" s="6" t="n">
        <v>5707.5</v>
      </c>
      <c r="I1289" s="6" t="n">
        <v>-11415</v>
      </c>
      <c r="J1289" s="6" t="n">
        <v>-0</v>
      </c>
      <c r="K1289" s="6" t="n">
        <v>-4.57</v>
      </c>
      <c r="L1289" s="6" t="n">
        <v>-0</v>
      </c>
      <c r="M1289" s="6" t="s">
        <f>=I1289+J1289+K1289+L1289</f>
      </c>
      <c r="N1289" s="16"/>
    </row>
    <row collapsed="false" customFormat="false" customHeight="false" hidden="false" ht="12.1" outlineLevel="0" r="1290">
      <c r="A1290" s="20" t="n">
        <v>45954.010798611</v>
      </c>
      <c r="B1290" s="16" t="s">
        <v>41</v>
      </c>
      <c r="C1290" s="16" t="s">
        <v>253</v>
      </c>
      <c r="D1290" s="16" t="s">
        <v>120</v>
      </c>
      <c r="E1290" s="16" t="s">
        <v>42</v>
      </c>
      <c r="F1290" s="16" t="s">
        <v>19</v>
      </c>
      <c r="G1290" s="7" t="n">
        <v>10840</v>
      </c>
      <c r="H1290" s="6" t="n">
        <v>1.8294</v>
      </c>
      <c r="I1290" s="6" t="n">
        <v>-19830.7</v>
      </c>
      <c r="J1290" s="6" t="n">
        <v>-0</v>
      </c>
      <c r="K1290" s="6" t="n">
        <v>-0</v>
      </c>
      <c r="L1290" s="6" t="n">
        <v>-0</v>
      </c>
      <c r="M1290" s="6" t="s">
        <f>=I1290+J1290+K1290+L1290</f>
      </c>
      <c r="N1290" s="16"/>
    </row>
    <row collapsed="false" customFormat="false" customHeight="false" hidden="false" ht="12.1" outlineLevel="0" r="1291">
      <c r="A1291" s="20" t="n">
        <v>45957.488715278</v>
      </c>
      <c r="B1291" s="16" t="s">
        <v>21</v>
      </c>
      <c r="C1291" s="16" t="s">
        <v>198</v>
      </c>
      <c r="D1291" s="16" t="s">
        <v>120</v>
      </c>
      <c r="E1291" s="16" t="s">
        <v>17</v>
      </c>
      <c r="F1291" s="16" t="s">
        <v>19</v>
      </c>
      <c r="G1291" s="7" t="n">
        <v>6</v>
      </c>
      <c r="H1291" s="6" t="n">
        <v>5372</v>
      </c>
      <c r="I1291" s="6" t="n">
        <v>-32232</v>
      </c>
      <c r="J1291" s="6" t="n">
        <v>-0</v>
      </c>
      <c r="K1291" s="6" t="n">
        <v>-12.89</v>
      </c>
      <c r="L1291" s="6" t="n">
        <v>-0</v>
      </c>
      <c r="M1291" s="6" t="s">
        <f>=I1291+J1291+K1291+L1291</f>
      </c>
      <c r="N1291" s="16"/>
    </row>
    <row collapsed="false" customFormat="false" customHeight="false" hidden="false" ht="12.1" outlineLevel="0" r="1292">
      <c r="A1292" s="20" t="n">
        <v>45957.586909722</v>
      </c>
      <c r="B1292" s="16" t="s">
        <v>140</v>
      </c>
      <c r="C1292" s="16" t="s">
        <v>216</v>
      </c>
      <c r="D1292" s="16" t="s">
        <v>120</v>
      </c>
      <c r="E1292" s="16" t="s">
        <v>17</v>
      </c>
      <c r="F1292" s="16" t="s">
        <v>19</v>
      </c>
      <c r="G1292" s="7" t="n">
        <v>50</v>
      </c>
      <c r="H1292" s="6" t="n">
        <v>541.2</v>
      </c>
      <c r="I1292" s="6" t="n">
        <v>-27060</v>
      </c>
      <c r="J1292" s="6" t="n">
        <v>-0</v>
      </c>
      <c r="K1292" s="6" t="n">
        <v>-10.82</v>
      </c>
      <c r="L1292" s="6" t="n">
        <v>-0</v>
      </c>
      <c r="M1292" s="6" t="s">
        <f>=I1292+J1292+K1292+L1292</f>
      </c>
      <c r="N1292" s="16"/>
    </row>
    <row collapsed="false" customFormat="false" customHeight="false" hidden="false" ht="12.1" outlineLevel="0" r="1293">
      <c r="A1293" s="25" t="n">
        <v>45957.763703704</v>
      </c>
      <c r="B1293" s="26" t="s">
        <v>41</v>
      </c>
      <c r="C1293" s="26" t="s">
        <v>253</v>
      </c>
      <c r="D1293" s="26" t="s">
        <v>121</v>
      </c>
      <c r="E1293" s="26" t="s">
        <v>42</v>
      </c>
      <c r="F1293" s="26" t="s">
        <v>19</v>
      </c>
      <c r="G1293" s="27" t="n">
        <v>-32370</v>
      </c>
      <c r="H1293" s="28" t="n">
        <v>1.8325</v>
      </c>
      <c r="I1293" s="28" t="n">
        <v>59318.03</v>
      </c>
      <c r="J1293" s="28" t="n">
        <v>0</v>
      </c>
      <c r="K1293" s="28" t="n">
        <v>-0</v>
      </c>
      <c r="L1293" s="28" t="n">
        <v>-0</v>
      </c>
      <c r="M1293" s="6" t="s">
        <f>=I1293+J1293+K1293+L1293</f>
      </c>
      <c r="N1293" s="26"/>
    </row>
    <row collapsed="false" customFormat="false" customHeight="false" hidden="false" ht="12.1" outlineLevel="0" r="1294">
      <c r="A1294" s="20" t="n">
        <v>45958.793287037</v>
      </c>
      <c r="B1294" s="16" t="s">
        <v>36</v>
      </c>
      <c r="C1294" s="16" t="s">
        <v>262</v>
      </c>
      <c r="D1294" s="16" t="s">
        <v>120</v>
      </c>
      <c r="E1294" s="16" t="s">
        <v>17</v>
      </c>
      <c r="F1294" s="16" t="s">
        <v>19</v>
      </c>
      <c r="G1294" s="7" t="n">
        <v>8</v>
      </c>
      <c r="H1294" s="6" t="n">
        <v>1967</v>
      </c>
      <c r="I1294" s="6" t="n">
        <v>-15736</v>
      </c>
      <c r="J1294" s="6" t="n">
        <v>-0</v>
      </c>
      <c r="K1294" s="6" t="n">
        <v>-6.29</v>
      </c>
      <c r="L1294" s="6" t="n">
        <v>-0</v>
      </c>
      <c r="M1294" s="6" t="s">
        <f>=I1294+J1294+K1294+L1294</f>
      </c>
      <c r="N1294" s="16"/>
    </row>
    <row collapsed="false" customFormat="false" customHeight="false" hidden="false" ht="12.1" outlineLevel="0" r="1295">
      <c r="A1295" s="25" t="n">
        <v>45958.794074074</v>
      </c>
      <c r="B1295" s="26" t="s">
        <v>41</v>
      </c>
      <c r="C1295" s="26" t="s">
        <v>253</v>
      </c>
      <c r="D1295" s="26" t="s">
        <v>121</v>
      </c>
      <c r="E1295" s="26" t="s">
        <v>42</v>
      </c>
      <c r="F1295" s="26" t="s">
        <v>19</v>
      </c>
      <c r="G1295" s="27" t="n">
        <v>-8590</v>
      </c>
      <c r="H1295" s="28" t="n">
        <v>1.8333</v>
      </c>
      <c r="I1295" s="28" t="n">
        <v>15748.05</v>
      </c>
      <c r="J1295" s="28" t="n">
        <v>0</v>
      </c>
      <c r="K1295" s="28" t="n">
        <v>-0</v>
      </c>
      <c r="L1295" s="28" t="n">
        <v>-0</v>
      </c>
      <c r="M1295" s="6" t="s">
        <f>=I1295+J1295+K1295+L1295</f>
      </c>
      <c r="N1295" s="26"/>
    </row>
    <row collapsed="false" customFormat="false" customHeight="false" hidden="false" ht="12.1" outlineLevel="0" r="1296">
      <c r="A1296" s="25" t="n">
        <v>45959.608634259</v>
      </c>
      <c r="B1296" s="26" t="s">
        <v>36</v>
      </c>
      <c r="C1296" s="26" t="s">
        <v>262</v>
      </c>
      <c r="D1296" s="26" t="s">
        <v>121</v>
      </c>
      <c r="E1296" s="26" t="s">
        <v>17</v>
      </c>
      <c r="F1296" s="26" t="s">
        <v>19</v>
      </c>
      <c r="G1296" s="27" t="n">
        <v>-6</v>
      </c>
      <c r="H1296" s="28" t="n">
        <v>2049.6</v>
      </c>
      <c r="I1296" s="28" t="n">
        <v>12297.6</v>
      </c>
      <c r="J1296" s="28" t="n">
        <v>0</v>
      </c>
      <c r="K1296" s="28" t="n">
        <v>-4.92</v>
      </c>
      <c r="L1296" s="28" t="n">
        <v>-0</v>
      </c>
      <c r="M1296" s="6" t="s">
        <f>=I1296+J1296+K1296+L1296</f>
      </c>
      <c r="N1296" s="26"/>
    </row>
    <row collapsed="false" customFormat="false" customHeight="false" hidden="false" ht="12.1" outlineLevel="0" r="1297">
      <c r="A1297" s="20" t="n">
        <v>45962.538101852</v>
      </c>
      <c r="B1297" s="16" t="s">
        <v>41</v>
      </c>
      <c r="C1297" s="16" t="s">
        <v>253</v>
      </c>
      <c r="D1297" s="16" t="s">
        <v>120</v>
      </c>
      <c r="E1297" s="16" t="s">
        <v>42</v>
      </c>
      <c r="F1297" s="16" t="s">
        <v>19</v>
      </c>
      <c r="G1297" s="7" t="n">
        <v>6700</v>
      </c>
      <c r="H1297" s="6" t="n">
        <v>1.8372</v>
      </c>
      <c r="I1297" s="6" t="n">
        <v>-12309.24</v>
      </c>
      <c r="J1297" s="6" t="n">
        <v>-0</v>
      </c>
      <c r="K1297" s="6" t="n">
        <v>-0</v>
      </c>
      <c r="L1297" s="6" t="n">
        <v>-0</v>
      </c>
      <c r="M1297" s="6" t="s">
        <f>=I1297+J1297+K1297+L1297</f>
      </c>
      <c r="N1297" s="16"/>
    </row>
    <row collapsed="false" customFormat="false" customHeight="false" hidden="false" ht="12.1" outlineLevel="0" r="1298">
      <c r="A1298" s="25" t="n">
        <v>45979.573009259</v>
      </c>
      <c r="B1298" s="26" t="s">
        <v>140</v>
      </c>
      <c r="C1298" s="26" t="s">
        <v>216</v>
      </c>
      <c r="D1298" s="26" t="s">
        <v>121</v>
      </c>
      <c r="E1298" s="26" t="s">
        <v>17</v>
      </c>
      <c r="F1298" s="26" t="s">
        <v>19</v>
      </c>
      <c r="G1298" s="27" t="n">
        <v>-100</v>
      </c>
      <c r="H1298" s="28" t="n">
        <v>566.4</v>
      </c>
      <c r="I1298" s="28" t="n">
        <v>56640</v>
      </c>
      <c r="J1298" s="28" t="n">
        <v>0</v>
      </c>
      <c r="K1298" s="28" t="n">
        <v>-22.66</v>
      </c>
      <c r="L1298" s="28" t="n">
        <v>-0</v>
      </c>
      <c r="M1298" s="6" t="s">
        <f>=I1298+J1298+K1298+L1298</f>
      </c>
      <c r="N1298" s="26"/>
    </row>
    <row collapsed="false" customFormat="false" customHeight="false" hidden="false" ht="12.1" outlineLevel="0" r="1299">
      <c r="A1299" s="20" t="n">
        <v>45979.752650463</v>
      </c>
      <c r="B1299" s="16" t="s">
        <v>41</v>
      </c>
      <c r="C1299" s="16" t="s">
        <v>253</v>
      </c>
      <c r="D1299" s="16" t="s">
        <v>120</v>
      </c>
      <c r="E1299" s="16" t="s">
        <v>42</v>
      </c>
      <c r="F1299" s="16" t="s">
        <v>19</v>
      </c>
      <c r="G1299" s="7" t="n">
        <v>30590</v>
      </c>
      <c r="H1299" s="6" t="n">
        <v>1.8501</v>
      </c>
      <c r="I1299" s="6" t="n">
        <v>-56594.56</v>
      </c>
      <c r="J1299" s="6" t="n">
        <v>-0</v>
      </c>
      <c r="K1299" s="6" t="n">
        <v>-0</v>
      </c>
      <c r="L1299" s="6" t="n">
        <v>-0</v>
      </c>
      <c r="M1299" s="6" t="s">
        <f>=I1299+J1299+K1299+L1299</f>
      </c>
      <c r="N1299" s="16"/>
    </row>
    <row collapsed="false" customFormat="false" customHeight="false" hidden="false" ht="12.1" outlineLevel="0" r="1300">
      <c r="A1300" s="25" t="n">
        <v>45979.945416667</v>
      </c>
      <c r="B1300" s="26" t="s">
        <v>36</v>
      </c>
      <c r="C1300" s="26" t="s">
        <v>262</v>
      </c>
      <c r="D1300" s="26" t="s">
        <v>121</v>
      </c>
      <c r="E1300" s="26" t="s">
        <v>17</v>
      </c>
      <c r="F1300" s="26" t="s">
        <v>19</v>
      </c>
      <c r="G1300" s="27" t="n">
        <v>-4</v>
      </c>
      <c r="H1300" s="28" t="n">
        <v>2129.8</v>
      </c>
      <c r="I1300" s="28" t="n">
        <v>8519.2</v>
      </c>
      <c r="J1300" s="28" t="n">
        <v>0</v>
      </c>
      <c r="K1300" s="28" t="n">
        <v>-3.4</v>
      </c>
      <c r="L1300" s="28" t="n">
        <v>-0</v>
      </c>
      <c r="M1300" s="6" t="s">
        <f>=I1300+J1300+K1300+L1300</f>
      </c>
      <c r="N1300" s="26"/>
    </row>
    <row collapsed="false" customFormat="false" customHeight="false" hidden="false" ht="12.1" outlineLevel="0" r="1301">
      <c r="A1301" s="25" t="n">
        <v>45981.448101852</v>
      </c>
      <c r="B1301" s="26" t="s">
        <v>140</v>
      </c>
      <c r="C1301" s="26" t="s">
        <v>216</v>
      </c>
      <c r="D1301" s="26" t="s">
        <v>121</v>
      </c>
      <c r="E1301" s="26" t="s">
        <v>17</v>
      </c>
      <c r="F1301" s="26" t="s">
        <v>19</v>
      </c>
      <c r="G1301" s="27" t="n">
        <v>-100</v>
      </c>
      <c r="H1301" s="28" t="n">
        <v>597</v>
      </c>
      <c r="I1301" s="28" t="n">
        <v>59700</v>
      </c>
      <c r="J1301" s="28" t="n">
        <v>0</v>
      </c>
      <c r="K1301" s="28" t="n">
        <v>-23.88</v>
      </c>
      <c r="L1301" s="28" t="n">
        <v>-0</v>
      </c>
      <c r="M1301" s="6" t="s">
        <f>=I1301+J1301+K1301+L1301</f>
      </c>
      <c r="N1301" s="26"/>
    </row>
    <row collapsed="false" customFormat="false" customHeight="false" hidden="false" ht="12.1" outlineLevel="0" r="1302">
      <c r="A1302" s="25" t="n">
        <v>45981.456006944</v>
      </c>
      <c r="B1302" s="26" t="s">
        <v>24</v>
      </c>
      <c r="C1302" s="26" t="s">
        <v>197</v>
      </c>
      <c r="D1302" s="26" t="s">
        <v>121</v>
      </c>
      <c r="E1302" s="26" t="s">
        <v>17</v>
      </c>
      <c r="F1302" s="26" t="s">
        <v>19</v>
      </c>
      <c r="G1302" s="27" t="n">
        <v>-400</v>
      </c>
      <c r="H1302" s="28" t="n">
        <v>101.76</v>
      </c>
      <c r="I1302" s="28" t="n">
        <v>40704</v>
      </c>
      <c r="J1302" s="28" t="n">
        <v>0</v>
      </c>
      <c r="K1302" s="28" t="n">
        <v>-16.29</v>
      </c>
      <c r="L1302" s="28" t="n">
        <v>-0</v>
      </c>
      <c r="M1302" s="6" t="s">
        <f>=I1302+J1302+K1302+L1302</f>
      </c>
      <c r="N1302" s="26"/>
    </row>
    <row collapsed="false" customFormat="false" customHeight="false" hidden="false" ht="12.1" outlineLevel="0" r="1303">
      <c r="A1303" s="25" t="n">
        <v>45981.460740741</v>
      </c>
      <c r="B1303" s="26" t="s">
        <v>178</v>
      </c>
      <c r="C1303" s="26" t="s">
        <v>257</v>
      </c>
      <c r="D1303" s="26" t="s">
        <v>121</v>
      </c>
      <c r="E1303" s="26" t="s">
        <v>17</v>
      </c>
      <c r="F1303" s="26" t="s">
        <v>19</v>
      </c>
      <c r="G1303" s="27" t="n">
        <v>-10</v>
      </c>
      <c r="H1303" s="28" t="n">
        <v>1275.2</v>
      </c>
      <c r="I1303" s="28" t="n">
        <v>12752</v>
      </c>
      <c r="J1303" s="28" t="n">
        <v>0</v>
      </c>
      <c r="K1303" s="28" t="n">
        <v>-5.1</v>
      </c>
      <c r="L1303" s="28" t="n">
        <v>-0</v>
      </c>
      <c r="M1303" s="6" t="s">
        <f>=I1303+J1303+K1303+L1303</f>
      </c>
      <c r="N1303" s="26"/>
    </row>
    <row collapsed="false" customFormat="false" customHeight="false" hidden="false" ht="12.1" outlineLevel="0" r="1304">
      <c r="A1304" s="25" t="n">
        <v>45981.533240741</v>
      </c>
      <c r="B1304" s="26" t="s">
        <v>30</v>
      </c>
      <c r="C1304" s="26" t="s">
        <v>215</v>
      </c>
      <c r="D1304" s="26" t="s">
        <v>121</v>
      </c>
      <c r="E1304" s="26" t="s">
        <v>17</v>
      </c>
      <c r="F1304" s="26" t="s">
        <v>19</v>
      </c>
      <c r="G1304" s="27" t="n">
        <v>-400</v>
      </c>
      <c r="H1304" s="28" t="n">
        <v>168.47</v>
      </c>
      <c r="I1304" s="28" t="n">
        <v>67388</v>
      </c>
      <c r="J1304" s="28" t="n">
        <v>0</v>
      </c>
      <c r="K1304" s="28" t="n">
        <v>-26.95</v>
      </c>
      <c r="L1304" s="28" t="n">
        <v>-0</v>
      </c>
      <c r="M1304" s="6" t="s">
        <f>=I1304+J1304+K1304+L1304</f>
      </c>
      <c r="N1304" s="26"/>
    </row>
    <row collapsed="false" customFormat="false" customHeight="false" hidden="false" ht="12.1" outlineLevel="0" r="1305">
      <c r="A1305" s="20" t="n">
        <v>45982.007407407</v>
      </c>
      <c r="B1305" s="16" t="s">
        <v>41</v>
      </c>
      <c r="C1305" s="16" t="s">
        <v>253</v>
      </c>
      <c r="D1305" s="16" t="s">
        <v>120</v>
      </c>
      <c r="E1305" s="16" t="s">
        <v>42</v>
      </c>
      <c r="F1305" s="16" t="s">
        <v>19</v>
      </c>
      <c r="G1305" s="7" t="n">
        <v>126800</v>
      </c>
      <c r="H1305" s="6" t="n">
        <v>1.8522883675079</v>
      </c>
      <c r="I1305" s="6" t="n">
        <v>-234870.16</v>
      </c>
      <c r="J1305" s="6" t="n">
        <v>-0</v>
      </c>
      <c r="K1305" s="6" t="n">
        <v>-0</v>
      </c>
      <c r="L1305" s="6" t="n">
        <v>-0</v>
      </c>
      <c r="M1305" s="6" t="s">
        <f>=I1305+J1305+K1305+L1305</f>
      </c>
      <c r="N1305" s="16"/>
    </row>
    <row collapsed="false" customFormat="false" customHeight="false" hidden="false" ht="12.1" outlineLevel="0" r="1306">
      <c r="A1306" s="25" t="n">
        <v>45982.738125</v>
      </c>
      <c r="B1306" s="26" t="s">
        <v>24</v>
      </c>
      <c r="C1306" s="26" t="s">
        <v>197</v>
      </c>
      <c r="D1306" s="26" t="s">
        <v>121</v>
      </c>
      <c r="E1306" s="26" t="s">
        <v>17</v>
      </c>
      <c r="F1306" s="26" t="s">
        <v>19</v>
      </c>
      <c r="G1306" s="27" t="n">
        <v>-400</v>
      </c>
      <c r="H1306" s="28" t="n">
        <v>103.9</v>
      </c>
      <c r="I1306" s="28" t="n">
        <v>41560</v>
      </c>
      <c r="J1306" s="28" t="n">
        <v>0</v>
      </c>
      <c r="K1306" s="28" t="n">
        <v>-16.62</v>
      </c>
      <c r="L1306" s="28" t="n">
        <v>-0</v>
      </c>
      <c r="M1306" s="6" t="s">
        <f>=I1306+J1306+K1306+L1306</f>
      </c>
      <c r="N1306" s="26"/>
    </row>
    <row collapsed="false" customFormat="false" customHeight="false" hidden="false" ht="12.1" outlineLevel="0" r="1307">
      <c r="A1307" s="25" t="n">
        <v>45982.738541667</v>
      </c>
      <c r="B1307" s="26" t="s">
        <v>36</v>
      </c>
      <c r="C1307" s="26" t="s">
        <v>262</v>
      </c>
      <c r="D1307" s="26" t="s">
        <v>121</v>
      </c>
      <c r="E1307" s="26" t="s">
        <v>17</v>
      </c>
      <c r="F1307" s="26" t="s">
        <v>19</v>
      </c>
      <c r="G1307" s="27" t="n">
        <v>-2</v>
      </c>
      <c r="H1307" s="28" t="n">
        <v>2173.8</v>
      </c>
      <c r="I1307" s="28" t="n">
        <v>4347.6</v>
      </c>
      <c r="J1307" s="28" t="n">
        <v>0</v>
      </c>
      <c r="K1307" s="28" t="n">
        <v>-1.74</v>
      </c>
      <c r="L1307" s="28" t="n">
        <v>-0</v>
      </c>
      <c r="M1307" s="6" t="s">
        <f>=I1307+J1307+K1307+L1307</f>
      </c>
      <c r="N1307" s="26"/>
    </row>
    <row collapsed="false" customFormat="false" customHeight="false" hidden="false" ht="12.1" outlineLevel="0" r="1308">
      <c r="A1308" s="25" t="n">
        <v>45985.5071875</v>
      </c>
      <c r="B1308" s="26" t="s">
        <v>30</v>
      </c>
      <c r="C1308" s="26" t="s">
        <v>215</v>
      </c>
      <c r="D1308" s="26" t="s">
        <v>121</v>
      </c>
      <c r="E1308" s="26" t="s">
        <v>17</v>
      </c>
      <c r="F1308" s="26" t="s">
        <v>19</v>
      </c>
      <c r="G1308" s="27" t="n">
        <v>-400</v>
      </c>
      <c r="H1308" s="28" t="n">
        <v>177.14</v>
      </c>
      <c r="I1308" s="28" t="n">
        <v>70856</v>
      </c>
      <c r="J1308" s="28" t="n">
        <v>0</v>
      </c>
      <c r="K1308" s="28" t="n">
        <v>-28.35</v>
      </c>
      <c r="L1308" s="28" t="n">
        <v>-0</v>
      </c>
      <c r="M1308" s="6" t="s">
        <f>=I1308+J1308+K1308+L1308</f>
      </c>
      <c r="N1308" s="26"/>
    </row>
    <row collapsed="false" customFormat="false" customHeight="false" hidden="false" ht="12.1" outlineLevel="0" r="1309">
      <c r="A1309" s="20" t="n">
        <v>45985.519513889</v>
      </c>
      <c r="B1309" s="16" t="s">
        <v>33</v>
      </c>
      <c r="C1309" s="16" t="s">
        <v>203</v>
      </c>
      <c r="D1309" s="16" t="s">
        <v>120</v>
      </c>
      <c r="E1309" s="16" t="s">
        <v>17</v>
      </c>
      <c r="F1309" s="16" t="s">
        <v>19</v>
      </c>
      <c r="G1309" s="7" t="n">
        <v>8</v>
      </c>
      <c r="H1309" s="6" t="n">
        <v>6577</v>
      </c>
      <c r="I1309" s="6" t="n">
        <v>-52616</v>
      </c>
      <c r="J1309" s="6" t="n">
        <v>-0</v>
      </c>
      <c r="K1309" s="6" t="n">
        <v>-21.04</v>
      </c>
      <c r="L1309" s="6" t="n">
        <v>-0</v>
      </c>
      <c r="M1309" s="6" t="s">
        <f>=I1309+J1309+K1309+L1309</f>
      </c>
      <c r="N1309" s="16"/>
    </row>
    <row collapsed="false" customFormat="false" customHeight="false" hidden="false" ht="12.1" outlineLevel="0" r="1310">
      <c r="A1310" s="20" t="n">
        <v>45985.646319444</v>
      </c>
      <c r="B1310" s="16" t="s">
        <v>36</v>
      </c>
      <c r="C1310" s="16" t="s">
        <v>262</v>
      </c>
      <c r="D1310" s="16" t="s">
        <v>120</v>
      </c>
      <c r="E1310" s="16" t="s">
        <v>17</v>
      </c>
      <c r="F1310" s="16" t="s">
        <v>19</v>
      </c>
      <c r="G1310" s="7" t="n">
        <v>2</v>
      </c>
      <c r="H1310" s="6" t="n">
        <v>2121.2</v>
      </c>
      <c r="I1310" s="6" t="n">
        <v>-4242.4</v>
      </c>
      <c r="J1310" s="6" t="n">
        <v>-0</v>
      </c>
      <c r="K1310" s="6" t="n">
        <v>-1.7</v>
      </c>
      <c r="L1310" s="6" t="n">
        <v>-0</v>
      </c>
      <c r="M1310" s="6" t="s">
        <f>=I1310+J1310+K1310+L1310</f>
      </c>
      <c r="N1310" s="16"/>
    </row>
    <row collapsed="false" customFormat="false" customHeight="false" hidden="false" ht="12.1" outlineLevel="0" r="1311">
      <c r="A1311" s="20" t="n">
        <v>45985.770625</v>
      </c>
      <c r="B1311" s="16" t="s">
        <v>41</v>
      </c>
      <c r="C1311" s="16" t="s">
        <v>253</v>
      </c>
      <c r="D1311" s="16" t="s">
        <v>120</v>
      </c>
      <c r="E1311" s="16" t="s">
        <v>42</v>
      </c>
      <c r="F1311" s="16" t="s">
        <v>19</v>
      </c>
      <c r="G1311" s="7" t="n">
        <v>7530</v>
      </c>
      <c r="H1311" s="6" t="n">
        <v>1.8551</v>
      </c>
      <c r="I1311" s="6" t="n">
        <v>-13968.9</v>
      </c>
      <c r="J1311" s="6" t="n">
        <v>-0</v>
      </c>
      <c r="K1311" s="6" t="n">
        <v>-0</v>
      </c>
      <c r="L1311" s="6" t="n">
        <v>-0</v>
      </c>
      <c r="M1311" s="6" t="s">
        <f>=I1311+J1311+K1311+L1311</f>
      </c>
      <c r="N1311" s="16"/>
    </row>
    <row collapsed="false" customFormat="false" customHeight="false" hidden="false" ht="12.1" outlineLevel="0" r="1312">
      <c r="A1312" s="25" t="n">
        <v>45988.652592593</v>
      </c>
      <c r="B1312" s="26" t="s">
        <v>178</v>
      </c>
      <c r="C1312" s="26" t="s">
        <v>257</v>
      </c>
      <c r="D1312" s="26" t="s">
        <v>121</v>
      </c>
      <c r="E1312" s="26" t="s">
        <v>17</v>
      </c>
      <c r="F1312" s="26" t="s">
        <v>19</v>
      </c>
      <c r="G1312" s="27" t="n">
        <v>-2</v>
      </c>
      <c r="H1312" s="28" t="n">
        <v>1309.2</v>
      </c>
      <c r="I1312" s="28" t="n">
        <v>2618.4</v>
      </c>
      <c r="J1312" s="28" t="n">
        <v>0</v>
      </c>
      <c r="K1312" s="28" t="n">
        <v>-1.04</v>
      </c>
      <c r="L1312" s="28" t="n">
        <v>-0</v>
      </c>
      <c r="M1312" s="6" t="s">
        <f>=I1312+J1312+K1312+L1312</f>
      </c>
      <c r="N1312" s="26"/>
    </row>
    <row collapsed="false" customFormat="false" customHeight="false" hidden="false" ht="12.1" outlineLevel="0" r="1313">
      <c r="A1313" s="20" t="n">
        <v>45988.653344907</v>
      </c>
      <c r="B1313" s="16" t="s">
        <v>30</v>
      </c>
      <c r="C1313" s="16" t="s">
        <v>215</v>
      </c>
      <c r="D1313" s="16" t="s">
        <v>120</v>
      </c>
      <c r="E1313" s="16" t="s">
        <v>17</v>
      </c>
      <c r="F1313" s="16" t="s">
        <v>19</v>
      </c>
      <c r="G1313" s="7" t="n">
        <v>400</v>
      </c>
      <c r="H1313" s="6" t="n">
        <v>169.37</v>
      </c>
      <c r="I1313" s="6" t="n">
        <v>-67748</v>
      </c>
      <c r="J1313" s="6" t="n">
        <v>-0</v>
      </c>
      <c r="K1313" s="6" t="n">
        <v>-27.1</v>
      </c>
      <c r="L1313" s="6" t="n">
        <v>-0</v>
      </c>
      <c r="M1313" s="6" t="s">
        <f>=I1313+J1313+K1313+L1313</f>
      </c>
      <c r="N1313" s="16"/>
    </row>
    <row collapsed="false" customFormat="false" customHeight="false" hidden="false" ht="12.1" outlineLevel="0" r="1314">
      <c r="A1314" s="25" t="n">
        <v>45988.819247685</v>
      </c>
      <c r="B1314" s="26" t="s">
        <v>41</v>
      </c>
      <c r="C1314" s="26" t="s">
        <v>253</v>
      </c>
      <c r="D1314" s="26" t="s">
        <v>121</v>
      </c>
      <c r="E1314" s="26" t="s">
        <v>42</v>
      </c>
      <c r="F1314" s="26" t="s">
        <v>19</v>
      </c>
      <c r="G1314" s="27" t="n">
        <v>-35080</v>
      </c>
      <c r="H1314" s="28" t="n">
        <v>1.8576</v>
      </c>
      <c r="I1314" s="28" t="n">
        <v>65164.61</v>
      </c>
      <c r="J1314" s="28" t="n">
        <v>0</v>
      </c>
      <c r="K1314" s="28" t="n">
        <v>-0</v>
      </c>
      <c r="L1314" s="28" t="n">
        <v>-0</v>
      </c>
      <c r="M1314" s="6" t="s">
        <f>=I1314+J1314+K1314+L1314</f>
      </c>
      <c r="N1314" s="26"/>
    </row>
    <row collapsed="false" customFormat="false" customHeight="false" hidden="false" ht="12.1" outlineLevel="0" r="1315">
      <c r="A1315" s="25" t="n">
        <v>45999.671261574</v>
      </c>
      <c r="B1315" s="26" t="s">
        <v>24</v>
      </c>
      <c r="C1315" s="26" t="s">
        <v>197</v>
      </c>
      <c r="D1315" s="26" t="s">
        <v>121</v>
      </c>
      <c r="E1315" s="26" t="s">
        <v>17</v>
      </c>
      <c r="F1315" s="26" t="s">
        <v>19</v>
      </c>
      <c r="G1315" s="27" t="n">
        <v>-400</v>
      </c>
      <c r="H1315" s="28" t="n">
        <v>107.2</v>
      </c>
      <c r="I1315" s="28" t="n">
        <v>42880</v>
      </c>
      <c r="J1315" s="28" t="n">
        <v>0</v>
      </c>
      <c r="K1315" s="28" t="n">
        <v>-17.13</v>
      </c>
      <c r="L1315" s="28" t="n">
        <v>-0</v>
      </c>
      <c r="M1315" s="6" t="s">
        <f>=I1315+J1315+K1315+L1315</f>
      </c>
      <c r="N1315" s="26"/>
    </row>
    <row collapsed="false" customFormat="false" customHeight="false" hidden="false" ht="12.1" outlineLevel="0" r="1316">
      <c r="A1316" s="20" t="n">
        <v>45999.892037037</v>
      </c>
      <c r="B1316" s="16" t="s">
        <v>24</v>
      </c>
      <c r="C1316" s="16" t="s">
        <v>197</v>
      </c>
      <c r="D1316" s="16" t="s">
        <v>120</v>
      </c>
      <c r="E1316" s="16" t="s">
        <v>17</v>
      </c>
      <c r="F1316" s="16" t="s">
        <v>19</v>
      </c>
      <c r="G1316" s="7" t="n">
        <v>400</v>
      </c>
      <c r="H1316" s="6" t="n">
        <v>107.02</v>
      </c>
      <c r="I1316" s="6" t="n">
        <v>-42808</v>
      </c>
      <c r="J1316" s="6" t="n">
        <v>-0</v>
      </c>
      <c r="K1316" s="6" t="n">
        <v>-17.12</v>
      </c>
      <c r="L1316" s="6" t="n">
        <v>-0</v>
      </c>
      <c r="M1316" s="6" t="s">
        <f>=I1316+J1316+K1316+L1316</f>
      </c>
      <c r="N1316" s="16"/>
    </row>
    <row collapsed="false" customFormat="false" customHeight="false" hidden="false" ht="12.1" outlineLevel="0" r="1317">
      <c r="A1317" s="25" t="n">
        <v>46002.505833333</v>
      </c>
      <c r="B1317" s="26" t="s">
        <v>16</v>
      </c>
      <c r="C1317" s="26" t="s">
        <v>219</v>
      </c>
      <c r="D1317" s="26" t="s">
        <v>121</v>
      </c>
      <c r="E1317" s="26" t="s">
        <v>17</v>
      </c>
      <c r="F1317" s="26" t="s">
        <v>19</v>
      </c>
      <c r="G1317" s="27" t="n">
        <v>-400</v>
      </c>
      <c r="H1317" s="28" t="n">
        <v>500.2</v>
      </c>
      <c r="I1317" s="28" t="n">
        <v>200080</v>
      </c>
      <c r="J1317" s="28" t="n">
        <v>0</v>
      </c>
      <c r="K1317" s="28" t="n">
        <v>-80.03</v>
      </c>
      <c r="L1317" s="28" t="n">
        <v>-0</v>
      </c>
      <c r="M1317" s="6" t="s">
        <f>=I1317+J1317+K1317+L1317</f>
      </c>
      <c r="N1317" s="26"/>
    </row>
    <row collapsed="false" customFormat="false" customHeight="false" hidden="false" ht="12.1" outlineLevel="0" r="1318">
      <c r="A1318" s="20" t="n">
        <v>46002.563101852</v>
      </c>
      <c r="B1318" s="16" t="s">
        <v>16</v>
      </c>
      <c r="C1318" s="16" t="s">
        <v>219</v>
      </c>
      <c r="D1318" s="16" t="s">
        <v>120</v>
      </c>
      <c r="E1318" s="16" t="s">
        <v>17</v>
      </c>
      <c r="F1318" s="16" t="s">
        <v>19</v>
      </c>
      <c r="G1318" s="7" t="n">
        <v>400</v>
      </c>
      <c r="H1318" s="6" t="n">
        <v>499.6</v>
      </c>
      <c r="I1318" s="6" t="n">
        <v>-199840</v>
      </c>
      <c r="J1318" s="6" t="n">
        <v>-0</v>
      </c>
      <c r="K1318" s="6" t="n">
        <v>-79.94</v>
      </c>
      <c r="L1318" s="6" t="n">
        <v>-0</v>
      </c>
      <c r="M1318" s="6" t="s">
        <f>=I1318+J1318+K1318+L1318</f>
      </c>
      <c r="N1318" s="16"/>
    </row>
    <row collapsed="false" customFormat="false" customHeight="false" hidden="false" ht="12.1" outlineLevel="0" r="1319">
      <c r="A1319" s="25" t="n">
        <v>46016.675347222</v>
      </c>
      <c r="B1319" s="26" t="s">
        <v>140</v>
      </c>
      <c r="C1319" s="26" t="s">
        <v>216</v>
      </c>
      <c r="D1319" s="26" t="s">
        <v>121</v>
      </c>
      <c r="E1319" s="26" t="s">
        <v>17</v>
      </c>
      <c r="F1319" s="26" t="s">
        <v>19</v>
      </c>
      <c r="G1319" s="27" t="n">
        <v>-200</v>
      </c>
      <c r="H1319" s="28" t="n">
        <v>567.576</v>
      </c>
      <c r="I1319" s="28" t="n">
        <v>113515.2</v>
      </c>
      <c r="J1319" s="28" t="n">
        <v>0</v>
      </c>
      <c r="K1319" s="28" t="n">
        <v>-45.41</v>
      </c>
      <c r="L1319" s="28" t="n">
        <v>-0</v>
      </c>
      <c r="M1319" s="6" t="s">
        <f>=I1319+J1319+K1319+L1319</f>
      </c>
      <c r="N1319" s="26"/>
    </row>
    <row collapsed="false" customFormat="false" customHeight="false" hidden="false" ht="12.1" outlineLevel="0" r="1320">
      <c r="A1320" s="20" t="n">
        <v>46016.860775463</v>
      </c>
      <c r="B1320" s="16" t="s">
        <v>133</v>
      </c>
      <c r="C1320" s="16" t="s">
        <v>208</v>
      </c>
      <c r="D1320" s="16" t="s">
        <v>120</v>
      </c>
      <c r="E1320" s="16" t="s">
        <v>17</v>
      </c>
      <c r="F1320" s="16" t="s">
        <v>19</v>
      </c>
      <c r="G1320" s="7" t="n">
        <v>280</v>
      </c>
      <c r="H1320" s="6" t="n">
        <v>403.8</v>
      </c>
      <c r="I1320" s="6" t="n">
        <v>-113064</v>
      </c>
      <c r="J1320" s="6" t="n">
        <v>-0</v>
      </c>
      <c r="K1320" s="6" t="n">
        <v>-45.23</v>
      </c>
      <c r="L1320" s="6" t="n">
        <v>-0</v>
      </c>
      <c r="M1320" s="6" t="s">
        <f>=I1320+J1320+K1320+L1320</f>
      </c>
      <c r="N1320" s="16"/>
    </row>
    <row collapsed="false" customFormat="false" customHeight="false" hidden="false" ht="12.1" outlineLevel="0" r="1321">
      <c r="A1321" s="20" t="n">
        <v>46017.013159722</v>
      </c>
      <c r="B1321" s="16" t="s">
        <v>41</v>
      </c>
      <c r="C1321" s="16" t="s">
        <v>253</v>
      </c>
      <c r="D1321" s="16" t="s">
        <v>120</v>
      </c>
      <c r="E1321" s="16" t="s">
        <v>42</v>
      </c>
      <c r="F1321" s="16" t="s">
        <v>19</v>
      </c>
      <c r="G1321" s="7" t="n">
        <v>250</v>
      </c>
      <c r="H1321" s="6" t="n">
        <v>1.8801</v>
      </c>
      <c r="I1321" s="6" t="n">
        <v>-470.03</v>
      </c>
      <c r="J1321" s="6" t="n">
        <v>-0</v>
      </c>
      <c r="K1321" s="6" t="n">
        <v>-0</v>
      </c>
      <c r="L1321" s="6" t="n">
        <v>-0</v>
      </c>
      <c r="M1321" s="6" t="s">
        <f>=I1321+J1321+K1321+L1321</f>
      </c>
      <c r="N1321" s="16"/>
    </row>
    <row collapsed="false" customFormat="false" customHeight="false" hidden="false" ht="12.1" outlineLevel="0" r="1322">
      <c r="A1322" s="25" t="n">
        <v>46041.723101852</v>
      </c>
      <c r="B1322" s="26" t="s">
        <v>30</v>
      </c>
      <c r="C1322" s="26" t="s">
        <v>215</v>
      </c>
      <c r="D1322" s="26" t="s">
        <v>121</v>
      </c>
      <c r="E1322" s="26" t="s">
        <v>17</v>
      </c>
      <c r="F1322" s="26" t="s">
        <v>19</v>
      </c>
      <c r="G1322" s="27" t="n">
        <v>-400</v>
      </c>
      <c r="H1322" s="28" t="n">
        <v>176.09</v>
      </c>
      <c r="I1322" s="28" t="n">
        <v>70436</v>
      </c>
      <c r="J1322" s="28" t="n">
        <v>0</v>
      </c>
      <c r="K1322" s="28" t="n">
        <v>-28.17</v>
      </c>
      <c r="L1322" s="28" t="n">
        <v>-0</v>
      </c>
      <c r="M1322" s="6" t="s">
        <f>=I1322+J1322+K1322+L1322</f>
      </c>
      <c r="N1322" s="26"/>
    </row>
    <row collapsed="false" customFormat="false" customHeight="false" hidden="false" ht="12.1" outlineLevel="0" r="1323">
      <c r="A1323" s="20" t="n">
        <v>46041.817696759</v>
      </c>
      <c r="B1323" s="16" t="s">
        <v>41</v>
      </c>
      <c r="C1323" s="16" t="s">
        <v>253</v>
      </c>
      <c r="D1323" s="16" t="s">
        <v>120</v>
      </c>
      <c r="E1323" s="16" t="s">
        <v>42</v>
      </c>
      <c r="F1323" s="16" t="s">
        <v>19</v>
      </c>
      <c r="G1323" s="7" t="n">
        <v>37040</v>
      </c>
      <c r="H1323" s="6" t="n">
        <v>1.9003</v>
      </c>
      <c r="I1323" s="6" t="n">
        <v>-70387.11</v>
      </c>
      <c r="J1323" s="6" t="n">
        <v>-0</v>
      </c>
      <c r="K1323" s="6" t="n">
        <v>-0</v>
      </c>
      <c r="L1323" s="6" t="n">
        <v>-0</v>
      </c>
      <c r="M1323" s="6" t="s">
        <f>=I1323+J1323+K1323+L1323</f>
      </c>
      <c r="N1323" s="16"/>
    </row>
    <row collapsed="false" customFormat="false" customHeight="false" hidden="false" ht="12.1" outlineLevel="0" r="1324">
      <c r="A1324" s="25" t="n">
        <v>46051.692002315</v>
      </c>
      <c r="B1324" s="26" t="s">
        <v>24</v>
      </c>
      <c r="C1324" s="26" t="s">
        <v>197</v>
      </c>
      <c r="D1324" s="26" t="s">
        <v>121</v>
      </c>
      <c r="E1324" s="26" t="s">
        <v>17</v>
      </c>
      <c r="F1324" s="26" t="s">
        <v>19</v>
      </c>
      <c r="G1324" s="27" t="n">
        <v>-400</v>
      </c>
      <c r="H1324" s="28" t="n">
        <v>114.98</v>
      </c>
      <c r="I1324" s="28" t="n">
        <v>45992</v>
      </c>
      <c r="J1324" s="28" t="n">
        <v>0</v>
      </c>
      <c r="K1324" s="28" t="n">
        <v>-18.4</v>
      </c>
      <c r="L1324" s="28" t="n">
        <v>-0</v>
      </c>
      <c r="M1324" s="6" t="s">
        <f>=I1324+J1324+K1324+L1324</f>
      </c>
      <c r="N1324" s="26"/>
    </row>
    <row collapsed="false" customFormat="false" customHeight="false" hidden="false" ht="12.1" outlineLevel="0" r="1325">
      <c r="A1325" s="25" t="n">
        <v>46051.695127315</v>
      </c>
      <c r="B1325" s="26" t="s">
        <v>133</v>
      </c>
      <c r="C1325" s="26" t="s">
        <v>208</v>
      </c>
      <c r="D1325" s="26" t="s">
        <v>121</v>
      </c>
      <c r="E1325" s="26" t="s">
        <v>17</v>
      </c>
      <c r="F1325" s="26" t="s">
        <v>19</v>
      </c>
      <c r="G1325" s="27" t="n">
        <v>-130</v>
      </c>
      <c r="H1325" s="28" t="n">
        <v>412.1</v>
      </c>
      <c r="I1325" s="28" t="n">
        <v>53573</v>
      </c>
      <c r="J1325" s="28" t="n">
        <v>0</v>
      </c>
      <c r="K1325" s="28" t="n">
        <v>-21.43</v>
      </c>
      <c r="L1325" s="28" t="n">
        <v>-0</v>
      </c>
      <c r="M1325" s="6" t="s">
        <f>=I1325+J1325+K1325+L1325</f>
      </c>
      <c r="N1325" s="26"/>
    </row>
    <row collapsed="false" customFormat="false" customHeight="false" hidden="false" ht="12.1" outlineLevel="0" r="1326">
      <c r="A1326" s="20" t="n">
        <v>46051.757314815</v>
      </c>
      <c r="B1326" s="16" t="s">
        <v>41</v>
      </c>
      <c r="C1326" s="16" t="s">
        <v>253</v>
      </c>
      <c r="D1326" s="16" t="s">
        <v>120</v>
      </c>
      <c r="E1326" s="16" t="s">
        <v>42</v>
      </c>
      <c r="F1326" s="16" t="s">
        <v>19</v>
      </c>
      <c r="G1326" s="7" t="n">
        <v>52150</v>
      </c>
      <c r="H1326" s="6" t="n">
        <v>1.9084</v>
      </c>
      <c r="I1326" s="6" t="n">
        <v>-99523.06</v>
      </c>
      <c r="J1326" s="6" t="n">
        <v>-0</v>
      </c>
      <c r="K1326" s="6" t="n">
        <v>-0</v>
      </c>
      <c r="L1326" s="6" t="n">
        <v>-0</v>
      </c>
      <c r="M1326" s="6" t="s">
        <f>=I1326+J1326+K1326+L1326</f>
      </c>
      <c r="N1326" s="16"/>
    </row>
    <row collapsed="false" customFormat="false" customHeight="false" hidden="false" ht="12.1" outlineLevel="0" r="1327">
      <c r="A1327" s="20" t="n">
        <v>46052.661423611</v>
      </c>
      <c r="B1327" s="16" t="s">
        <v>133</v>
      </c>
      <c r="C1327" s="16" t="s">
        <v>208</v>
      </c>
      <c r="D1327" s="16" t="s">
        <v>120</v>
      </c>
      <c r="E1327" s="16" t="s">
        <v>17</v>
      </c>
      <c r="F1327" s="16" t="s">
        <v>19</v>
      </c>
      <c r="G1327" s="7" t="n">
        <v>130</v>
      </c>
      <c r="H1327" s="6" t="n">
        <v>407.6</v>
      </c>
      <c r="I1327" s="6" t="n">
        <v>-52988</v>
      </c>
      <c r="J1327" s="6" t="n">
        <v>-0</v>
      </c>
      <c r="K1327" s="6" t="n">
        <v>-21.2</v>
      </c>
      <c r="L1327" s="6" t="n">
        <v>-0</v>
      </c>
      <c r="M1327" s="6" t="s">
        <f>=I1327+J1327+K1327+L1327</f>
      </c>
      <c r="N1327" s="16"/>
    </row>
    <row collapsed="false" customFormat="false" customHeight="false" hidden="false" ht="12.1" outlineLevel="0" r="1328">
      <c r="A1328" s="20" t="n">
        <v>46052.665659722</v>
      </c>
      <c r="B1328" s="16" t="s">
        <v>24</v>
      </c>
      <c r="C1328" s="16" t="s">
        <v>197</v>
      </c>
      <c r="D1328" s="16" t="s">
        <v>120</v>
      </c>
      <c r="E1328" s="16" t="s">
        <v>17</v>
      </c>
      <c r="F1328" s="16" t="s">
        <v>19</v>
      </c>
      <c r="G1328" s="7" t="n">
        <v>400</v>
      </c>
      <c r="H1328" s="6" t="n">
        <v>112.54</v>
      </c>
      <c r="I1328" s="6" t="n">
        <v>-45016</v>
      </c>
      <c r="J1328" s="6" t="n">
        <v>-0</v>
      </c>
      <c r="K1328" s="6" t="n">
        <v>-18.01</v>
      </c>
      <c r="L1328" s="6" t="n">
        <v>-0</v>
      </c>
      <c r="M1328" s="6" t="s">
        <f>=I1328+J1328+K1328+L1328</f>
      </c>
      <c r="N1328" s="16"/>
    </row>
    <row collapsed="false" customFormat="false" customHeight="false" hidden="false" ht="12.1" outlineLevel="0" r="1329">
      <c r="A1329" s="25" t="n">
        <v>46052.687997685</v>
      </c>
      <c r="B1329" s="26" t="s">
        <v>41</v>
      </c>
      <c r="C1329" s="26" t="s">
        <v>253</v>
      </c>
      <c r="D1329" s="26" t="s">
        <v>121</v>
      </c>
      <c r="E1329" s="26" t="s">
        <v>42</v>
      </c>
      <c r="F1329" s="26" t="s">
        <v>19</v>
      </c>
      <c r="G1329" s="27" t="n">
        <v>-51360</v>
      </c>
      <c r="H1329" s="28" t="n">
        <v>1.9107</v>
      </c>
      <c r="I1329" s="28" t="n">
        <v>98133.55</v>
      </c>
      <c r="J1329" s="28" t="n">
        <v>0</v>
      </c>
      <c r="K1329" s="28" t="n">
        <v>-0</v>
      </c>
      <c r="L1329" s="28" t="n">
        <v>-0</v>
      </c>
      <c r="M1329" s="6" t="s">
        <f>=I1329+J1329+K1329+L1329</f>
      </c>
      <c r="N1329" s="26"/>
    </row>
    <row collapsed="false" customFormat="false" customHeight="false" hidden="false" ht="12.1" outlineLevel="0" r="1330">
      <c r="A1330" s="20" t="n">
        <v>46058.696435185</v>
      </c>
      <c r="B1330" s="16" t="s">
        <v>140</v>
      </c>
      <c r="C1330" s="16" t="s">
        <v>216</v>
      </c>
      <c r="D1330" s="16" t="s">
        <v>120</v>
      </c>
      <c r="E1330" s="16" t="s">
        <v>17</v>
      </c>
      <c r="F1330" s="16" t="s">
        <v>19</v>
      </c>
      <c r="G1330" s="7" t="n">
        <v>50</v>
      </c>
      <c r="H1330" s="6" t="n">
        <v>556.4</v>
      </c>
      <c r="I1330" s="6" t="n">
        <v>-27820</v>
      </c>
      <c r="J1330" s="6" t="n">
        <v>-0</v>
      </c>
      <c r="K1330" s="6" t="n">
        <v>-11.13</v>
      </c>
      <c r="L1330" s="6" t="n">
        <v>-0</v>
      </c>
      <c r="M1330" s="6" t="s">
        <f>=I1330+J1330+K1330+L1330</f>
      </c>
      <c r="N1330" s="16"/>
    </row>
    <row collapsed="false" customFormat="false" customHeight="false" hidden="false" ht="12.1" outlineLevel="0" r="1331">
      <c r="A1331" s="25" t="n">
        <v>46058.83630787</v>
      </c>
      <c r="B1331" s="26" t="s">
        <v>41</v>
      </c>
      <c r="C1331" s="26" t="s">
        <v>253</v>
      </c>
      <c r="D1331" s="26" t="s">
        <v>121</v>
      </c>
      <c r="E1331" s="26" t="s">
        <v>42</v>
      </c>
      <c r="F1331" s="26" t="s">
        <v>19</v>
      </c>
      <c r="G1331" s="27" t="n">
        <v>-14500</v>
      </c>
      <c r="H1331" s="28" t="n">
        <v>1.9139</v>
      </c>
      <c r="I1331" s="28" t="n">
        <v>27751.55</v>
      </c>
      <c r="J1331" s="28" t="n">
        <v>0</v>
      </c>
      <c r="K1331" s="28" t="n">
        <v>-0</v>
      </c>
      <c r="L1331" s="28" t="n">
        <v>-0</v>
      </c>
      <c r="M1331" s="6" t="s">
        <f>=I1331+J1331+K1331+L1331</f>
      </c>
      <c r="N1331" s="26"/>
    </row>
    <row collapsed="false" customFormat="false" customHeight="false" hidden="false" ht="12.1" outlineLevel="0" r="1332">
      <c r="A1332" s="20" t="n">
        <v>46073.758622685</v>
      </c>
      <c r="B1332" s="16" t="s">
        <v>140</v>
      </c>
      <c r="C1332" s="16" t="s">
        <v>216</v>
      </c>
      <c r="D1332" s="16" t="s">
        <v>120</v>
      </c>
      <c r="E1332" s="16" t="s">
        <v>17</v>
      </c>
      <c r="F1332" s="16" t="s">
        <v>19</v>
      </c>
      <c r="G1332" s="7" t="n">
        <v>100</v>
      </c>
      <c r="H1332" s="6" t="n">
        <v>541.8</v>
      </c>
      <c r="I1332" s="6" t="n">
        <v>-54180</v>
      </c>
      <c r="J1332" s="6" t="n">
        <v>-0</v>
      </c>
      <c r="K1332" s="6" t="n">
        <v>-21.67</v>
      </c>
      <c r="L1332" s="6" t="n">
        <v>-0</v>
      </c>
      <c r="M1332" s="6" t="s">
        <f>=I1332+J1332+K1332+L1332</f>
      </c>
      <c r="N1332" s="16"/>
    </row>
    <row collapsed="false" customFormat="false" customHeight="false" hidden="false" ht="12.1" outlineLevel="0" r="1333">
      <c r="A1333" s="25" t="n">
        <v>46073.774490741</v>
      </c>
      <c r="B1333" s="26" t="s">
        <v>41</v>
      </c>
      <c r="C1333" s="26" t="s">
        <v>253</v>
      </c>
      <c r="D1333" s="26" t="s">
        <v>121</v>
      </c>
      <c r="E1333" s="26" t="s">
        <v>42</v>
      </c>
      <c r="F1333" s="26" t="s">
        <v>19</v>
      </c>
      <c r="G1333" s="27" t="n">
        <v>-28300</v>
      </c>
      <c r="H1333" s="28" t="n">
        <v>1.9282</v>
      </c>
      <c r="I1333" s="28" t="n">
        <v>54568.06</v>
      </c>
      <c r="J1333" s="28" t="n">
        <v>0</v>
      </c>
      <c r="K1333" s="28" t="n">
        <v>-0</v>
      </c>
      <c r="L1333" s="28" t="n">
        <v>-0</v>
      </c>
      <c r="M1333" s="6" t="s">
        <f>=I1333+J1333+K1333+L1333</f>
      </c>
      <c r="N1333" s="26"/>
    </row>
    <row collapsed="false" customFormat="false" customHeight="false" hidden="false" ht="12.1" outlineLevel="0" r="1334">
      <c r="A1334" s="20" t="n">
        <v>46077.55505787</v>
      </c>
      <c r="B1334" s="16" t="s">
        <v>131</v>
      </c>
      <c r="C1334" s="16" t="s">
        <v>206</v>
      </c>
      <c r="D1334" s="16" t="s">
        <v>120</v>
      </c>
      <c r="E1334" s="16" t="s">
        <v>17</v>
      </c>
      <c r="F1334" s="16" t="s">
        <v>19</v>
      </c>
      <c r="G1334" s="7" t="n">
        <v>100</v>
      </c>
      <c r="H1334" s="6" t="n">
        <v>519.4</v>
      </c>
      <c r="I1334" s="6" t="n">
        <v>-51940</v>
      </c>
      <c r="J1334" s="6" t="n">
        <v>-0</v>
      </c>
      <c r="K1334" s="6" t="n">
        <v>-20.78</v>
      </c>
      <c r="L1334" s="6" t="n">
        <v>-0</v>
      </c>
      <c r="M1334" s="6" t="s">
        <f>=I1334+J1334+K1334+L1334</f>
      </c>
      <c r="N1334" s="16"/>
    </row>
    <row collapsed="false" customFormat="false" customHeight="false" hidden="false" ht="12.1" outlineLevel="0" r="1335">
      <c r="A1335" s="25" t="n">
        <v>46077.814479167</v>
      </c>
      <c r="B1335" s="26" t="s">
        <v>41</v>
      </c>
      <c r="C1335" s="26" t="s">
        <v>253</v>
      </c>
      <c r="D1335" s="26" t="s">
        <v>121</v>
      </c>
      <c r="E1335" s="26" t="s">
        <v>42</v>
      </c>
      <c r="F1335" s="26" t="s">
        <v>19</v>
      </c>
      <c r="G1335" s="27" t="n">
        <v>-26730</v>
      </c>
      <c r="H1335" s="28" t="n">
        <v>1.929</v>
      </c>
      <c r="I1335" s="28" t="n">
        <v>51562.17</v>
      </c>
      <c r="J1335" s="28" t="n">
        <v>0</v>
      </c>
      <c r="K1335" s="28" t="n">
        <v>-0</v>
      </c>
      <c r="L1335" s="28" t="n">
        <v>-0</v>
      </c>
      <c r="M1335" s="6" t="s">
        <f>=I1335+J1335+K1335+L1335</f>
      </c>
      <c r="N1335" s="26"/>
    </row>
    <row collapsed="false" customFormat="false" customHeight="false" hidden="false" ht="12.1" outlineLevel="0" r="1336">
      <c r="A1336" s="25" t="n">
        <v>46083.466006944</v>
      </c>
      <c r="B1336" s="26" t="s">
        <v>140</v>
      </c>
      <c r="C1336" s="26" t="s">
        <v>216</v>
      </c>
      <c r="D1336" s="26" t="s">
        <v>121</v>
      </c>
      <c r="E1336" s="26" t="s">
        <v>17</v>
      </c>
      <c r="F1336" s="26" t="s">
        <v>19</v>
      </c>
      <c r="G1336" s="27" t="n">
        <v>-150</v>
      </c>
      <c r="H1336" s="28" t="n">
        <v>573.4</v>
      </c>
      <c r="I1336" s="28" t="n">
        <v>86010</v>
      </c>
      <c r="J1336" s="28" t="n">
        <v>0</v>
      </c>
      <c r="K1336" s="28" t="n">
        <v>-34.41</v>
      </c>
      <c r="L1336" s="28" t="n">
        <v>-0</v>
      </c>
      <c r="M1336" s="6" t="s">
        <f>=I1336+J1336+K1336+L1336</f>
      </c>
      <c r="N1336" s="26"/>
    </row>
    <row collapsed="false" customFormat="false" customHeight="false" hidden="false" ht="12.1" outlineLevel="0" r="1337">
      <c r="A1337" s="25" t="n">
        <v>46083.477627315</v>
      </c>
      <c r="B1337" s="26" t="s">
        <v>133</v>
      </c>
      <c r="C1337" s="26" t="s">
        <v>208</v>
      </c>
      <c r="D1337" s="26" t="s">
        <v>121</v>
      </c>
      <c r="E1337" s="26" t="s">
        <v>17</v>
      </c>
      <c r="F1337" s="26" t="s">
        <v>19</v>
      </c>
      <c r="G1337" s="27" t="n">
        <v>-430</v>
      </c>
      <c r="H1337" s="28" t="n">
        <v>429.95813953488</v>
      </c>
      <c r="I1337" s="28" t="n">
        <v>184882</v>
      </c>
      <c r="J1337" s="28" t="n">
        <v>0</v>
      </c>
      <c r="K1337" s="28" t="n">
        <v>-73.95</v>
      </c>
      <c r="L1337" s="28" t="n">
        <v>-0</v>
      </c>
      <c r="M1337" s="6" t="s">
        <f>=I1337+J1337+K1337+L1337</f>
      </c>
      <c r="N1337" s="26"/>
    </row>
    <row collapsed="false" customFormat="false" customHeight="false" hidden="false" ht="12.1" outlineLevel="0" r="1338">
      <c r="A1338" s="25" t="n">
        <v>46083.696678241</v>
      </c>
      <c r="B1338" s="26" t="s">
        <v>131</v>
      </c>
      <c r="C1338" s="26" t="s">
        <v>206</v>
      </c>
      <c r="D1338" s="26" t="s">
        <v>121</v>
      </c>
      <c r="E1338" s="26" t="s">
        <v>17</v>
      </c>
      <c r="F1338" s="26" t="s">
        <v>19</v>
      </c>
      <c r="G1338" s="27" t="n">
        <v>-100</v>
      </c>
      <c r="H1338" s="28" t="n">
        <v>562.6</v>
      </c>
      <c r="I1338" s="28" t="n">
        <v>56260</v>
      </c>
      <c r="J1338" s="28" t="n">
        <v>0</v>
      </c>
      <c r="K1338" s="28" t="n">
        <v>-22.5</v>
      </c>
      <c r="L1338" s="28" t="n">
        <v>-0</v>
      </c>
      <c r="M1338" s="6" t="s">
        <f>=I1338+J1338+K1338+L1338</f>
      </c>
      <c r="N1338" s="26"/>
    </row>
    <row collapsed="false" customFormat="false" customHeight="false" hidden="false" ht="12.1" outlineLevel="0" r="1339">
      <c r="A1339" s="20" t="n">
        <v>46083.696759259</v>
      </c>
      <c r="B1339" s="16" t="s">
        <v>41</v>
      </c>
      <c r="C1339" s="16" t="s">
        <v>253</v>
      </c>
      <c r="D1339" s="16" t="s">
        <v>120</v>
      </c>
      <c r="E1339" s="16" t="s">
        <v>42</v>
      </c>
      <c r="F1339" s="16" t="s">
        <v>19</v>
      </c>
      <c r="G1339" s="7" t="n">
        <v>169040</v>
      </c>
      <c r="H1339" s="6" t="n">
        <v>1.9339</v>
      </c>
      <c r="I1339" s="6" t="n">
        <v>-326906.46</v>
      </c>
      <c r="J1339" s="6" t="n">
        <v>-0</v>
      </c>
      <c r="K1339" s="6" t="n">
        <v>-0</v>
      </c>
      <c r="L1339" s="6" t="n">
        <v>-0</v>
      </c>
      <c r="M1339" s="6" t="s">
        <f>=I1339+J1339+K1339+L1339</f>
      </c>
      <c r="N1339" s="16"/>
    </row>
    <row collapsed="false" customFormat="false" customHeight="false" hidden="false" ht="12.1" outlineLevel="0" r="1340">
      <c r="A1340" s="25" t="n">
        <v>46084.619780093</v>
      </c>
      <c r="B1340" s="26" t="s">
        <v>133</v>
      </c>
      <c r="C1340" s="26" t="s">
        <v>208</v>
      </c>
      <c r="D1340" s="26" t="s">
        <v>121</v>
      </c>
      <c r="E1340" s="26" t="s">
        <v>17</v>
      </c>
      <c r="F1340" s="26" t="s">
        <v>19</v>
      </c>
      <c r="G1340" s="27" t="n">
        <v>-100</v>
      </c>
      <c r="H1340" s="28" t="n">
        <v>451.9</v>
      </c>
      <c r="I1340" s="28" t="n">
        <v>45190</v>
      </c>
      <c r="J1340" s="28" t="n">
        <v>0</v>
      </c>
      <c r="K1340" s="28" t="n">
        <v>-18.08</v>
      </c>
      <c r="L1340" s="28" t="n">
        <v>-0</v>
      </c>
      <c r="M1340" s="6" t="s">
        <f>=I1340+J1340+K1340+L1340</f>
      </c>
      <c r="N1340" s="26"/>
    </row>
    <row collapsed="false" customFormat="false" customHeight="false" hidden="false" ht="12.1" outlineLevel="0" r="1341">
      <c r="A1341" s="20" t="n">
        <v>46084.778888889</v>
      </c>
      <c r="B1341" s="16" t="s">
        <v>41</v>
      </c>
      <c r="C1341" s="16" t="s">
        <v>253</v>
      </c>
      <c r="D1341" s="16" t="s">
        <v>120</v>
      </c>
      <c r="E1341" s="16" t="s">
        <v>42</v>
      </c>
      <c r="F1341" s="16" t="s">
        <v>19</v>
      </c>
      <c r="G1341" s="7" t="n">
        <v>23400</v>
      </c>
      <c r="H1341" s="6" t="n">
        <v>1.9347</v>
      </c>
      <c r="I1341" s="6" t="n">
        <v>-45271.98</v>
      </c>
      <c r="J1341" s="6" t="n">
        <v>-0</v>
      </c>
      <c r="K1341" s="6" t="n">
        <v>-0</v>
      </c>
      <c r="L1341" s="6" t="n">
        <v>-0</v>
      </c>
      <c r="M1341" s="6" t="s">
        <f>=I1341+J1341+K1341+L1341</f>
      </c>
      <c r="N1341" s="16"/>
    </row>
    <row collapsed="false" customFormat="false" customHeight="false" hidden="false" ht="12.1" outlineLevel="0" r="1342">
      <c r="A1342" s="25" t="n">
        <v>46087.667337963</v>
      </c>
      <c r="B1342" s="26" t="s">
        <v>133</v>
      </c>
      <c r="C1342" s="26" t="s">
        <v>208</v>
      </c>
      <c r="D1342" s="26" t="s">
        <v>121</v>
      </c>
      <c r="E1342" s="26" t="s">
        <v>17</v>
      </c>
      <c r="F1342" s="26" t="s">
        <v>19</v>
      </c>
      <c r="G1342" s="27" t="n">
        <v>-100</v>
      </c>
      <c r="H1342" s="28" t="n">
        <v>457.65</v>
      </c>
      <c r="I1342" s="28" t="n">
        <v>45765</v>
      </c>
      <c r="J1342" s="28" t="n">
        <v>0</v>
      </c>
      <c r="K1342" s="28" t="n">
        <v>-18.31</v>
      </c>
      <c r="L1342" s="28" t="n">
        <v>-0</v>
      </c>
      <c r="M1342" s="6" t="s">
        <f>=I1342+J1342+K1342+L1342</f>
      </c>
      <c r="N1342" s="26"/>
    </row>
    <row collapsed="false" customFormat="false" customHeight="false" hidden="false" ht="12.1" outlineLevel="0" r="1343">
      <c r="A1343" s="20" t="n">
        <v>46087.81369213</v>
      </c>
      <c r="B1343" s="16" t="s">
        <v>41</v>
      </c>
      <c r="C1343" s="16" t="s">
        <v>253</v>
      </c>
      <c r="D1343" s="16" t="s">
        <v>120</v>
      </c>
      <c r="E1343" s="16" t="s">
        <v>42</v>
      </c>
      <c r="F1343" s="16" t="s">
        <v>19</v>
      </c>
      <c r="G1343" s="7" t="n">
        <v>23600</v>
      </c>
      <c r="H1343" s="6" t="n">
        <v>1.9387</v>
      </c>
      <c r="I1343" s="6" t="n">
        <v>-45753.32</v>
      </c>
      <c r="J1343" s="6" t="n">
        <v>-0</v>
      </c>
      <c r="K1343" s="6" t="n">
        <v>-0</v>
      </c>
      <c r="L1343" s="6" t="n">
        <v>-0</v>
      </c>
      <c r="M1343" s="6" t="s">
        <f>=I1343+J1343+K1343+L1343</f>
      </c>
      <c r="N1343" s="16"/>
    </row>
    <row collapsed="false" customFormat="false" customHeight="false" hidden="false" ht="12.1" outlineLevel="0" r="1344">
      <c r="A1344" s="20" t="n">
        <v>46087.977268519</v>
      </c>
      <c r="B1344" s="16" t="s">
        <v>24</v>
      </c>
      <c r="C1344" s="16" t="s">
        <v>197</v>
      </c>
      <c r="D1344" s="16" t="s">
        <v>120</v>
      </c>
      <c r="E1344" s="16" t="s">
        <v>17</v>
      </c>
      <c r="F1344" s="16" t="s">
        <v>19</v>
      </c>
      <c r="G1344" s="7" t="n">
        <v>400</v>
      </c>
      <c r="H1344" s="6" t="n">
        <v>106.52</v>
      </c>
      <c r="I1344" s="6" t="n">
        <v>-42608</v>
      </c>
      <c r="J1344" s="6" t="n">
        <v>-0</v>
      </c>
      <c r="K1344" s="6" t="n">
        <v>-17.04</v>
      </c>
      <c r="L1344" s="6" t="n">
        <v>-0</v>
      </c>
      <c r="M1344" s="6" t="s">
        <f>=I1344+J1344+K1344+L1344</f>
      </c>
      <c r="N1344" s="16"/>
    </row>
    <row collapsed="false" customFormat="false" customHeight="false" hidden="false" ht="12.1" outlineLevel="0" r="1345">
      <c r="A1345" s="25" t="n">
        <v>46088.501145833</v>
      </c>
      <c r="B1345" s="26" t="s">
        <v>41</v>
      </c>
      <c r="C1345" s="26" t="s">
        <v>253</v>
      </c>
      <c r="D1345" s="26" t="s">
        <v>121</v>
      </c>
      <c r="E1345" s="26" t="s">
        <v>42</v>
      </c>
      <c r="F1345" s="26" t="s">
        <v>19</v>
      </c>
      <c r="G1345" s="27" t="n">
        <v>-22000</v>
      </c>
      <c r="H1345" s="28" t="n">
        <v>1.9394</v>
      </c>
      <c r="I1345" s="28" t="n">
        <v>42666.8</v>
      </c>
      <c r="J1345" s="28" t="n">
        <v>0</v>
      </c>
      <c r="K1345" s="28" t="n">
        <v>-0</v>
      </c>
      <c r="L1345" s="28" t="n">
        <v>-0</v>
      </c>
      <c r="M1345" s="6" t="s">
        <f>=I1345+J1345+K1345+L1345</f>
      </c>
      <c r="N1345" s="26"/>
    </row>
    <row collapsed="false" customFormat="false" customHeight="false" hidden="false" ht="12.1" outlineLevel="0" r="1346">
      <c r="A1346" s="25" t="n">
        <v>46091.640706019</v>
      </c>
      <c r="B1346" s="26" t="s">
        <v>33</v>
      </c>
      <c r="C1346" s="26" t="s">
        <v>203</v>
      </c>
      <c r="D1346" s="26" t="s">
        <v>121</v>
      </c>
      <c r="E1346" s="26" t="s">
        <v>17</v>
      </c>
      <c r="F1346" s="26" t="s">
        <v>19</v>
      </c>
      <c r="G1346" s="27" t="n">
        <v>-10</v>
      </c>
      <c r="H1346" s="28" t="n">
        <v>7283</v>
      </c>
      <c r="I1346" s="28" t="n">
        <v>72830</v>
      </c>
      <c r="J1346" s="28" t="n">
        <v>0</v>
      </c>
      <c r="K1346" s="28" t="n">
        <v>-29.13</v>
      </c>
      <c r="L1346" s="28" t="n">
        <v>-0</v>
      </c>
      <c r="M1346" s="6" t="s">
        <f>=I1346+J1346+K1346+L1346</f>
      </c>
      <c r="N1346" s="26"/>
    </row>
    <row collapsed="false" customFormat="false" customHeight="false" hidden="false" ht="12.1" outlineLevel="0" r="1347">
      <c r="A1347" s="20" t="n">
        <v>46091.701030093</v>
      </c>
      <c r="B1347" s="16" t="s">
        <v>41</v>
      </c>
      <c r="C1347" s="16" t="s">
        <v>253</v>
      </c>
      <c r="D1347" s="16" t="s">
        <v>120</v>
      </c>
      <c r="E1347" s="16" t="s">
        <v>42</v>
      </c>
      <c r="F1347" s="16" t="s">
        <v>19</v>
      </c>
      <c r="G1347" s="7" t="n">
        <v>37500</v>
      </c>
      <c r="H1347" s="6" t="n">
        <v>1.9403</v>
      </c>
      <c r="I1347" s="6" t="n">
        <v>-72761.25</v>
      </c>
      <c r="J1347" s="6" t="n">
        <v>-0</v>
      </c>
      <c r="K1347" s="6" t="n">
        <v>-0</v>
      </c>
      <c r="L1347" s="6" t="n">
        <v>-0</v>
      </c>
      <c r="M1347" s="6" t="s">
        <f>=I1347+J1347+K1347+L1347</f>
      </c>
      <c r="N1347" s="16"/>
    </row>
    <row collapsed="false" customFormat="false" customHeight="false" hidden="false" ht="12.1" outlineLevel="0" r="1348">
      <c r="A1348" s="20" t="n">
        <v>46092.786990741</v>
      </c>
      <c r="B1348" s="16" t="s">
        <v>30</v>
      </c>
      <c r="C1348" s="16" t="s">
        <v>215</v>
      </c>
      <c r="D1348" s="16" t="s">
        <v>120</v>
      </c>
      <c r="E1348" s="16" t="s">
        <v>17</v>
      </c>
      <c r="F1348" s="16" t="s">
        <v>19</v>
      </c>
      <c r="G1348" s="7" t="n">
        <v>200</v>
      </c>
      <c r="H1348" s="6" t="n">
        <v>173.51</v>
      </c>
      <c r="I1348" s="6" t="n">
        <v>-34702</v>
      </c>
      <c r="J1348" s="6" t="n">
        <v>-0</v>
      </c>
      <c r="K1348" s="6" t="n">
        <v>-13.87</v>
      </c>
      <c r="L1348" s="6" t="n">
        <v>-0</v>
      </c>
      <c r="M1348" s="6" t="s">
        <f>=I1348+J1348+K1348+L1348</f>
      </c>
      <c r="N1348" s="16"/>
    </row>
    <row collapsed="false" customFormat="false" customHeight="false" hidden="false" ht="12.1" outlineLevel="0" r="1349">
      <c r="A1349" s="25" t="n">
        <v>46092.787199074</v>
      </c>
      <c r="B1349" s="26" t="s">
        <v>33</v>
      </c>
      <c r="C1349" s="26" t="s">
        <v>203</v>
      </c>
      <c r="D1349" s="26" t="s">
        <v>121</v>
      </c>
      <c r="E1349" s="26" t="s">
        <v>17</v>
      </c>
      <c r="F1349" s="26" t="s">
        <v>19</v>
      </c>
      <c r="G1349" s="27" t="n">
        <v>-5</v>
      </c>
      <c r="H1349" s="28" t="n">
        <v>7342</v>
      </c>
      <c r="I1349" s="28" t="n">
        <v>36710</v>
      </c>
      <c r="J1349" s="28" t="n">
        <v>0</v>
      </c>
      <c r="K1349" s="28" t="n">
        <v>-14.68</v>
      </c>
      <c r="L1349" s="28" t="n">
        <v>-0</v>
      </c>
      <c r="M1349" s="6" t="s">
        <f>=I1349+J1349+K1349+L1349</f>
      </c>
      <c r="N1349" s="26"/>
    </row>
    <row collapsed="false" customFormat="false" customHeight="false" hidden="false" ht="12.1" outlineLevel="0" r="1350">
      <c r="A1350" s="20" t="n">
        <v>46093.528923611</v>
      </c>
      <c r="B1350" s="16" t="s">
        <v>33</v>
      </c>
      <c r="C1350" s="16" t="s">
        <v>203</v>
      </c>
      <c r="D1350" s="16" t="s">
        <v>120</v>
      </c>
      <c r="E1350" s="16" t="s">
        <v>17</v>
      </c>
      <c r="F1350" s="16" t="s">
        <v>19</v>
      </c>
      <c r="G1350" s="7" t="n">
        <v>5</v>
      </c>
      <c r="H1350" s="6" t="n">
        <v>7226</v>
      </c>
      <c r="I1350" s="6" t="n">
        <v>-36130</v>
      </c>
      <c r="J1350" s="6" t="n">
        <v>-0</v>
      </c>
      <c r="K1350" s="6" t="n">
        <v>-14.45</v>
      </c>
      <c r="L1350" s="6" t="n">
        <v>-0</v>
      </c>
      <c r="M1350" s="6" t="s">
        <f>=I1350+J1350+K1350+L1350</f>
      </c>
      <c r="N1350" s="16"/>
    </row>
    <row collapsed="false" customFormat="false" customHeight="false" hidden="false" ht="12.1" outlineLevel="0" r="1351">
      <c r="A1351" s="25" t="n">
        <v>46093.741944444</v>
      </c>
      <c r="B1351" s="26" t="s">
        <v>33</v>
      </c>
      <c r="C1351" s="26" t="s">
        <v>203</v>
      </c>
      <c r="D1351" s="26" t="s">
        <v>121</v>
      </c>
      <c r="E1351" s="26" t="s">
        <v>17</v>
      </c>
      <c r="F1351" s="26" t="s">
        <v>19</v>
      </c>
      <c r="G1351" s="27" t="n">
        <v>-5</v>
      </c>
      <c r="H1351" s="28" t="n">
        <v>7351</v>
      </c>
      <c r="I1351" s="28" t="n">
        <v>36755</v>
      </c>
      <c r="J1351" s="28" t="n">
        <v>0</v>
      </c>
      <c r="K1351" s="28" t="n">
        <v>-14.7</v>
      </c>
      <c r="L1351" s="28" t="n">
        <v>-0</v>
      </c>
      <c r="M1351" s="6" t="s">
        <f>=I1351+J1351+K1351+L1351</f>
      </c>
      <c r="N1351" s="26"/>
    </row>
    <row collapsed="false" customFormat="false" customHeight="false" hidden="false" ht="12.1" outlineLevel="0" r="1352">
      <c r="A1352" s="20" t="n">
        <v>46094.785613426</v>
      </c>
      <c r="B1352" s="16" t="s">
        <v>33</v>
      </c>
      <c r="C1352" s="16" t="s">
        <v>203</v>
      </c>
      <c r="D1352" s="16" t="s">
        <v>120</v>
      </c>
      <c r="E1352" s="16" t="s">
        <v>17</v>
      </c>
      <c r="F1352" s="16" t="s">
        <v>19</v>
      </c>
      <c r="G1352" s="7" t="n">
        <v>10</v>
      </c>
      <c r="H1352" s="6" t="n">
        <v>7232</v>
      </c>
      <c r="I1352" s="6" t="n">
        <v>-72320</v>
      </c>
      <c r="J1352" s="6" t="n">
        <v>-0</v>
      </c>
      <c r="K1352" s="6" t="n">
        <v>-28.93</v>
      </c>
      <c r="L1352" s="6" t="n">
        <v>-0</v>
      </c>
      <c r="M1352" s="6" t="s">
        <f>=I1352+J1352+K1352+L1352</f>
      </c>
      <c r="N1352" s="16"/>
    </row>
    <row collapsed="false" customFormat="false" customHeight="false" hidden="false" ht="12.1" outlineLevel="0" r="1353">
      <c r="A1353" s="25" t="n">
        <v>46094.852002315</v>
      </c>
      <c r="B1353" s="26" t="s">
        <v>41</v>
      </c>
      <c r="C1353" s="26" t="s">
        <v>253</v>
      </c>
      <c r="D1353" s="26" t="s">
        <v>121</v>
      </c>
      <c r="E1353" s="26" t="s">
        <v>42</v>
      </c>
      <c r="F1353" s="26" t="s">
        <v>19</v>
      </c>
      <c r="G1353" s="27" t="n">
        <v>-35860</v>
      </c>
      <c r="H1353" s="28" t="n">
        <v>1.9442</v>
      </c>
      <c r="I1353" s="28" t="n">
        <v>69719.01</v>
      </c>
      <c r="J1353" s="28" t="n">
        <v>0</v>
      </c>
      <c r="K1353" s="28" t="n">
        <v>-0</v>
      </c>
      <c r="L1353" s="28" t="n">
        <v>-0</v>
      </c>
      <c r="M1353" s="6" t="s">
        <f>=I1353+J1353+K1353+L1353</f>
      </c>
      <c r="N1353" s="26"/>
    </row>
    <row collapsed="false" customFormat="false" customHeight="false" hidden="false" ht="12.1" outlineLevel="0" r="1354">
      <c r="A1354" s="25" t="n">
        <v>46097.597118056</v>
      </c>
      <c r="B1354" s="26" t="s">
        <v>33</v>
      </c>
      <c r="C1354" s="26" t="s">
        <v>203</v>
      </c>
      <c r="D1354" s="26" t="s">
        <v>121</v>
      </c>
      <c r="E1354" s="26" t="s">
        <v>17</v>
      </c>
      <c r="F1354" s="26" t="s">
        <v>19</v>
      </c>
      <c r="G1354" s="27" t="n">
        <v>-10</v>
      </c>
      <c r="H1354" s="28" t="n">
        <v>7457</v>
      </c>
      <c r="I1354" s="28" t="n">
        <v>74570</v>
      </c>
      <c r="J1354" s="28" t="n">
        <v>0</v>
      </c>
      <c r="K1354" s="28" t="n">
        <v>-29.83</v>
      </c>
      <c r="L1354" s="28" t="n">
        <v>-0</v>
      </c>
      <c r="M1354" s="6" t="s">
        <f>=I1354+J1354+K1354+L1354</f>
      </c>
      <c r="N1354" s="26"/>
    </row>
    <row collapsed="false" customFormat="false" customHeight="false" hidden="false" ht="12.1" outlineLevel="0" r="1355">
      <c r="A1355" s="20" t="n">
        <v>46097.791423611</v>
      </c>
      <c r="B1355" s="16" t="s">
        <v>41</v>
      </c>
      <c r="C1355" s="16" t="s">
        <v>253</v>
      </c>
      <c r="D1355" s="16" t="s">
        <v>120</v>
      </c>
      <c r="E1355" s="16" t="s">
        <v>42</v>
      </c>
      <c r="F1355" s="16" t="s">
        <v>19</v>
      </c>
      <c r="G1355" s="7" t="n">
        <v>38320</v>
      </c>
      <c r="H1355" s="6" t="n">
        <v>1.945</v>
      </c>
      <c r="I1355" s="6" t="n">
        <v>-74532.4</v>
      </c>
      <c r="J1355" s="6" t="n">
        <v>-0</v>
      </c>
      <c r="K1355" s="6" t="n">
        <v>-0</v>
      </c>
      <c r="L1355" s="6" t="n">
        <v>-0</v>
      </c>
      <c r="M1355" s="6" t="s">
        <f>=I1355+J1355+K1355+L1355</f>
      </c>
      <c r="N1355" s="16"/>
    </row>
    <row collapsed="false" customFormat="false" customHeight="false" hidden="false" ht="12.1" outlineLevel="0" r="1356">
      <c r="A1356" s="20" t="n">
        <v>46104.47556713</v>
      </c>
      <c r="B1356" s="16" t="s">
        <v>24</v>
      </c>
      <c r="C1356" s="16" t="s">
        <v>197</v>
      </c>
      <c r="D1356" s="16" t="s">
        <v>120</v>
      </c>
      <c r="E1356" s="16" t="s">
        <v>17</v>
      </c>
      <c r="F1356" s="16" t="s">
        <v>19</v>
      </c>
      <c r="G1356" s="7" t="n">
        <v>400</v>
      </c>
      <c r="H1356" s="6" t="n">
        <v>100.62</v>
      </c>
      <c r="I1356" s="6" t="n">
        <v>-40248</v>
      </c>
      <c r="J1356" s="6" t="n">
        <v>-0</v>
      </c>
      <c r="K1356" s="6" t="n">
        <v>-16.08</v>
      </c>
      <c r="L1356" s="6" t="n">
        <v>-0</v>
      </c>
      <c r="M1356" s="6" t="s">
        <f>=I1356+J1356+K1356+L1356</f>
      </c>
      <c r="N1356" s="16"/>
    </row>
    <row collapsed="false" customFormat="false" customHeight="false" hidden="false" ht="12.1" outlineLevel="0" r="1357">
      <c r="A1357" s="25" t="n">
        <v>46104.633171296</v>
      </c>
      <c r="B1357" s="26" t="s">
        <v>41</v>
      </c>
      <c r="C1357" s="26" t="s">
        <v>253</v>
      </c>
      <c r="D1357" s="26" t="s">
        <v>121</v>
      </c>
      <c r="E1357" s="26" t="s">
        <v>42</v>
      </c>
      <c r="F1357" s="26" t="s">
        <v>19</v>
      </c>
      <c r="G1357" s="27" t="n">
        <v>-20650</v>
      </c>
      <c r="H1357" s="28" t="n">
        <v>1.9504</v>
      </c>
      <c r="I1357" s="28" t="n">
        <v>40275.76</v>
      </c>
      <c r="J1357" s="28" t="n">
        <v>0</v>
      </c>
      <c r="K1357" s="28" t="n">
        <v>-0</v>
      </c>
      <c r="L1357" s="28" t="n">
        <v>-0</v>
      </c>
      <c r="M1357" s="6" t="s">
        <f>=I1357+J1357+K1357+L1357</f>
      </c>
      <c r="N1357" s="26"/>
    </row>
    <row collapsed="false" customFormat="false" customHeight="false" hidden="false" ht="12.1" outlineLevel="0" r="1358">
      <c r="A1358" s="20" t="n">
        <v>46112.669918981</v>
      </c>
      <c r="B1358" s="16" t="s">
        <v>24</v>
      </c>
      <c r="C1358" s="16" t="s">
        <v>197</v>
      </c>
      <c r="D1358" s="16" t="s">
        <v>120</v>
      </c>
      <c r="E1358" s="16" t="s">
        <v>17</v>
      </c>
      <c r="F1358" s="16" t="s">
        <v>19</v>
      </c>
      <c r="G1358" s="7" t="n">
        <v>400</v>
      </c>
      <c r="H1358" s="6" t="n">
        <v>95.94</v>
      </c>
      <c r="I1358" s="6" t="n">
        <v>-38376</v>
      </c>
      <c r="J1358" s="6" t="n">
        <v>-0</v>
      </c>
      <c r="K1358" s="6" t="n">
        <v>-15.35</v>
      </c>
      <c r="L1358" s="6" t="n">
        <v>-0</v>
      </c>
      <c r="M1358" s="6" t="s">
        <f>=I1358+J1358+K1358+L1358</f>
      </c>
      <c r="N1358" s="16"/>
    </row>
    <row collapsed="false" customFormat="false" customHeight="false" hidden="false" ht="12.1" outlineLevel="0" r="1359">
      <c r="A1359" s="25" t="n">
        <v>46112.683645833</v>
      </c>
      <c r="B1359" s="26" t="s">
        <v>41</v>
      </c>
      <c r="C1359" s="26" t="s">
        <v>253</v>
      </c>
      <c r="D1359" s="26" t="s">
        <v>121</v>
      </c>
      <c r="E1359" s="26" t="s">
        <v>42</v>
      </c>
      <c r="F1359" s="26" t="s">
        <v>19</v>
      </c>
      <c r="G1359" s="27" t="n">
        <v>-36850</v>
      </c>
      <c r="H1359" s="28" t="n">
        <v>1.9566</v>
      </c>
      <c r="I1359" s="28" t="n">
        <v>72100.71</v>
      </c>
      <c r="J1359" s="28" t="n">
        <v>0</v>
      </c>
      <c r="K1359" s="28" t="n">
        <v>-0</v>
      </c>
      <c r="L1359" s="28" t="n">
        <v>-0</v>
      </c>
      <c r="M1359" s="6" t="s">
        <f>=I1359+J1359+K1359+L1359</f>
      </c>
      <c r="N1359" s="26"/>
    </row>
    <row collapsed="false" customFormat="false" customHeight="false" hidden="false" ht="12.1" outlineLevel="0" r="1360">
      <c r="A1360" s="20" t="n">
        <v>46112.69662037</v>
      </c>
      <c r="B1360" s="16" t="s">
        <v>30</v>
      </c>
      <c r="C1360" s="16" t="s">
        <v>215</v>
      </c>
      <c r="D1360" s="16" t="s">
        <v>120</v>
      </c>
      <c r="E1360" s="16" t="s">
        <v>17</v>
      </c>
      <c r="F1360" s="16" t="s">
        <v>19</v>
      </c>
      <c r="G1360" s="7" t="n">
        <v>200</v>
      </c>
      <c r="H1360" s="6" t="n">
        <v>168.59</v>
      </c>
      <c r="I1360" s="6" t="n">
        <v>-33718</v>
      </c>
      <c r="J1360" s="6" t="n">
        <v>-0</v>
      </c>
      <c r="K1360" s="6" t="n">
        <v>-13.48</v>
      </c>
      <c r="L1360" s="6" t="n">
        <v>-0</v>
      </c>
      <c r="M1360" s="6" t="s">
        <f>=I1360+J1360+K1360+L1360</f>
      </c>
      <c r="N1360" s="16"/>
    </row>
    <row collapsed="false" customFormat="false" customHeight="false" hidden="false" ht="12.1" outlineLevel="0" r="1361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 t="s">
        <v>263</v>
      </c>
      <c r="M1361" s="5" t="s">
        <f>=SUM(M2:M1360)</f>
      </c>
      <c r="N1361" s="4"/>
    </row>
  </sheetData>
  <autoFilter ref="A1:N13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55</v>
      </c>
      <c r="B1" s="30" t="s">
        <v>264</v>
      </c>
      <c r="C1" s="30" t="s">
        <v>0</v>
      </c>
      <c r="D1" s="30" t="s">
        <v>2</v>
      </c>
      <c r="E1" s="30" t="s">
        <v>265</v>
      </c>
      <c r="F1" s="30" t="s">
        <v>3</v>
      </c>
      <c r="G1" s="30" t="s">
        <v>266</v>
      </c>
      <c r="H1" s="30" t="s">
        <v>267</v>
      </c>
      <c r="I1" s="30" t="s">
        <v>268</v>
      </c>
      <c r="J1" s="30" t="s">
        <v>269</v>
      </c>
      <c r="K1" s="30" t="s">
        <v>270</v>
      </c>
      <c r="L1" s="30" t="s">
        <v>271</v>
      </c>
      <c r="M1" s="30" t="s">
        <v>272</v>
      </c>
      <c r="N1" s="30" t="s">
        <v>273</v>
      </c>
    </row>
    <row collapsed="false" customFormat="false" customHeight="false" hidden="false" ht="12.1" outlineLevel="0" r="2">
      <c r="A2" s="29" t="n">
        <v>44837</v>
      </c>
      <c r="B2" s="16" t="s">
        <v>274</v>
      </c>
      <c r="C2" s="16" t="s">
        <v>33</v>
      </c>
      <c r="D2" s="16" t="s">
        <v>34</v>
      </c>
      <c r="E2" s="7" t="n">
        <v>1</v>
      </c>
      <c r="F2" s="16" t="s">
        <v>19</v>
      </c>
      <c r="G2" s="6" t="n">
        <v>390</v>
      </c>
      <c r="H2" s="6" t="n">
        <v>6288</v>
      </c>
      <c r="I2" s="6" t="n">
        <v>6663.99</v>
      </c>
      <c r="J2" s="6" t="n">
        <v>51</v>
      </c>
      <c r="K2" s="6" t="n">
        <v>390</v>
      </c>
      <c r="L2" s="6" t="n">
        <v>339</v>
      </c>
      <c r="M2" s="6" t="n">
        <v>5.09</v>
      </c>
      <c r="N2" s="6" t="n">
        <v>5.39</v>
      </c>
    </row>
    <row collapsed="false" customFormat="false" customHeight="false" hidden="false" ht="12.1" outlineLevel="0" r="3">
      <c r="A3" s="29" t="n">
        <v>44837</v>
      </c>
      <c r="B3" s="16" t="s">
        <v>274</v>
      </c>
      <c r="C3" s="16" t="s">
        <v>33</v>
      </c>
      <c r="D3" s="16" t="s">
        <v>34</v>
      </c>
      <c r="E3" s="7" t="n">
        <v>1</v>
      </c>
      <c r="F3" s="16" t="s">
        <v>19</v>
      </c>
      <c r="G3" s="6" t="n">
        <v>390</v>
      </c>
      <c r="H3" s="6" t="n">
        <v>6288</v>
      </c>
      <c r="I3" s="6" t="n">
        <v>6663.99</v>
      </c>
      <c r="J3" s="6" t="n">
        <v>51</v>
      </c>
      <c r="K3" s="6" t="n">
        <v>390</v>
      </c>
      <c r="L3" s="6" t="n">
        <v>339</v>
      </c>
      <c r="M3" s="6" t="n">
        <v>5.09</v>
      </c>
      <c r="N3" s="6" t="n">
        <v>5.39</v>
      </c>
    </row>
    <row collapsed="false" customFormat="false" customHeight="false" hidden="false" ht="12.1" outlineLevel="0" r="4">
      <c r="A4" s="29" t="n">
        <v>44843</v>
      </c>
      <c r="B4" s="16" t="s">
        <v>274</v>
      </c>
      <c r="C4" s="16" t="s">
        <v>128</v>
      </c>
      <c r="D4" s="16" t="s">
        <v>275</v>
      </c>
      <c r="E4" s="7" t="n">
        <v>16</v>
      </c>
      <c r="F4" s="16" t="s">
        <v>19</v>
      </c>
      <c r="G4" s="6" t="n">
        <v>45</v>
      </c>
      <c r="H4" s="6" t="n">
        <v>906.4</v>
      </c>
      <c r="I4" s="6" t="n">
        <v>1104.36</v>
      </c>
      <c r="J4" s="6" t="n">
        <v>94</v>
      </c>
      <c r="K4" s="6" t="n">
        <v>720</v>
      </c>
      <c r="L4" s="6" t="n">
        <v>626</v>
      </c>
      <c r="M4" s="6" t="n">
        <v>3.54</v>
      </c>
      <c r="N4" s="6" t="n">
        <v>4.32</v>
      </c>
    </row>
    <row collapsed="false" customFormat="false" customHeight="false" hidden="false" ht="12.1" outlineLevel="0" r="5">
      <c r="A5" s="29" t="n">
        <v>44845</v>
      </c>
      <c r="B5" s="16" t="s">
        <v>274</v>
      </c>
      <c r="C5" s="16" t="s">
        <v>127</v>
      </c>
      <c r="D5" s="16" t="s">
        <v>276</v>
      </c>
      <c r="E5" s="7" t="n">
        <v>30</v>
      </c>
      <c r="F5" s="16" t="s">
        <v>19</v>
      </c>
      <c r="G5" s="6" t="n">
        <v>51.03</v>
      </c>
      <c r="H5" s="6" t="n">
        <v>162.89</v>
      </c>
      <c r="I5" s="6" t="n">
        <v>200.95</v>
      </c>
      <c r="J5" s="6" t="n">
        <v>199</v>
      </c>
      <c r="K5" s="6" t="n">
        <v>1530.9</v>
      </c>
      <c r="L5" s="6" t="n">
        <v>1331.9</v>
      </c>
      <c r="M5" s="6" t="n">
        <v>22.09</v>
      </c>
      <c r="N5" s="6" t="n">
        <v>27.26</v>
      </c>
    </row>
    <row collapsed="false" customFormat="false" customHeight="false" hidden="false" ht="12.1" outlineLevel="0" r="6">
      <c r="A6" s="29" t="n">
        <v>44845</v>
      </c>
      <c r="B6" s="16" t="s">
        <v>274</v>
      </c>
      <c r="C6" s="16" t="s">
        <v>131</v>
      </c>
      <c r="D6" s="16" t="s">
        <v>277</v>
      </c>
      <c r="E6" s="7" t="n">
        <v>25</v>
      </c>
      <c r="F6" s="16" t="s">
        <v>19</v>
      </c>
      <c r="G6" s="6" t="n">
        <v>32.71</v>
      </c>
      <c r="H6" s="6" t="n">
        <v>339.4</v>
      </c>
      <c r="I6" s="6" t="n">
        <v>365.6</v>
      </c>
      <c r="J6" s="6" t="n">
        <v>106</v>
      </c>
      <c r="K6" s="6" t="n">
        <v>817.75</v>
      </c>
      <c r="L6" s="6" t="n">
        <v>711.75</v>
      </c>
      <c r="M6" s="6" t="n">
        <v>7.79</v>
      </c>
      <c r="N6" s="6" t="n">
        <v>8.39</v>
      </c>
    </row>
    <row collapsed="false" customFormat="false" customHeight="false" hidden="false" ht="12.1" outlineLevel="0" r="7">
      <c r="A7" s="29" t="n">
        <v>44854</v>
      </c>
      <c r="B7" s="16" t="s">
        <v>274</v>
      </c>
      <c r="C7" s="16" t="s">
        <v>129</v>
      </c>
      <c r="D7" s="16" t="s">
        <v>278</v>
      </c>
      <c r="E7" s="7" t="n">
        <v>100</v>
      </c>
      <c r="F7" s="16" t="s">
        <v>19</v>
      </c>
      <c r="G7" s="6" t="n">
        <v>1.21</v>
      </c>
      <c r="H7" s="6" t="n">
        <v>32.485</v>
      </c>
      <c r="I7" s="6" t="n">
        <v>45.33</v>
      </c>
      <c r="J7" s="6" t="n">
        <v>16</v>
      </c>
      <c r="K7" s="6" t="n">
        <v>121</v>
      </c>
      <c r="L7" s="6" t="n">
        <v>105</v>
      </c>
      <c r="M7" s="6" t="n">
        <v>2.32</v>
      </c>
      <c r="N7" s="6" t="n">
        <v>3.23</v>
      </c>
    </row>
    <row collapsed="false" customFormat="false" customHeight="false" hidden="false" ht="12.1" outlineLevel="0" r="8">
      <c r="A8" s="29" t="n">
        <v>44914</v>
      </c>
      <c r="B8" s="16" t="s">
        <v>274</v>
      </c>
      <c r="C8" s="16" t="s">
        <v>33</v>
      </c>
      <c r="D8" s="16" t="s">
        <v>34</v>
      </c>
      <c r="E8" s="7" t="n">
        <v>2</v>
      </c>
      <c r="F8" s="16" t="s">
        <v>19</v>
      </c>
      <c r="G8" s="6" t="n">
        <v>318</v>
      </c>
      <c r="H8" s="6" t="n">
        <v>5959</v>
      </c>
      <c r="I8" s="6" t="n">
        <v>6250.75</v>
      </c>
      <c r="J8" s="6" t="n">
        <v>83</v>
      </c>
      <c r="K8" s="6" t="n">
        <v>636</v>
      </c>
      <c r="L8" s="6" t="n">
        <v>553</v>
      </c>
      <c r="M8" s="6" t="n">
        <v>4.42</v>
      </c>
      <c r="N8" s="6" t="n">
        <v>4.64</v>
      </c>
    </row>
    <row collapsed="false" customFormat="false" customHeight="false" hidden="false" ht="12.1" outlineLevel="0" r="9">
      <c r="A9" s="29" t="n">
        <v>44916</v>
      </c>
      <c r="B9" s="16" t="s">
        <v>274</v>
      </c>
      <c r="C9" s="16" t="s">
        <v>21</v>
      </c>
      <c r="D9" s="16" t="s">
        <v>22</v>
      </c>
      <c r="E9" s="7" t="n">
        <v>4</v>
      </c>
      <c r="F9" s="16" t="s">
        <v>19</v>
      </c>
      <c r="G9" s="6" t="n">
        <v>256</v>
      </c>
      <c r="H9" s="6" t="n">
        <v>4040.5</v>
      </c>
      <c r="I9" s="6" t="n">
        <v>4568.41</v>
      </c>
      <c r="J9" s="6" t="n">
        <v>133</v>
      </c>
      <c r="K9" s="6" t="n">
        <v>1024</v>
      </c>
      <c r="L9" s="6" t="n">
        <v>891</v>
      </c>
      <c r="M9" s="6" t="n">
        <v>4.88</v>
      </c>
      <c r="N9" s="6" t="n">
        <v>5.51</v>
      </c>
    </row>
    <row collapsed="false" customFormat="false" customHeight="false" hidden="false" ht="12.1" outlineLevel="0" r="10">
      <c r="A10" s="29" t="n">
        <v>44916</v>
      </c>
      <c r="B10" s="16" t="s">
        <v>274</v>
      </c>
      <c r="C10" s="16" t="s">
        <v>21</v>
      </c>
      <c r="D10" s="16" t="s">
        <v>22</v>
      </c>
      <c r="E10" s="7" t="n">
        <v>4</v>
      </c>
      <c r="F10" s="16" t="s">
        <v>19</v>
      </c>
      <c r="G10" s="6" t="n">
        <v>537</v>
      </c>
      <c r="H10" s="6" t="n">
        <v>4040.5</v>
      </c>
      <c r="I10" s="6" t="n">
        <v>4568.41</v>
      </c>
      <c r="J10" s="6" t="n">
        <v>279</v>
      </c>
      <c r="K10" s="6" t="n">
        <v>2148</v>
      </c>
      <c r="L10" s="6" t="n">
        <v>1869</v>
      </c>
      <c r="M10" s="6" t="n">
        <v>10.23</v>
      </c>
      <c r="N10" s="6" t="n">
        <v>11.56</v>
      </c>
    </row>
    <row collapsed="false" customFormat="false" customHeight="false" hidden="false" ht="12.1" outlineLevel="0" r="11">
      <c r="A11" s="29" t="n">
        <v>44936</v>
      </c>
      <c r="B11" s="16" t="s">
        <v>274</v>
      </c>
      <c r="C11" s="16" t="s">
        <v>131</v>
      </c>
      <c r="D11" s="16" t="s">
        <v>277</v>
      </c>
      <c r="E11" s="7" t="n">
        <v>10</v>
      </c>
      <c r="F11" s="16" t="s">
        <v>19</v>
      </c>
      <c r="G11" s="6" t="n">
        <v>6.86</v>
      </c>
      <c r="H11" s="6" t="n">
        <v>336.7</v>
      </c>
      <c r="I11" s="6" t="n">
        <v>355.53</v>
      </c>
      <c r="J11" s="6" t="n">
        <v>9</v>
      </c>
      <c r="K11" s="6" t="n">
        <v>68.6</v>
      </c>
      <c r="L11" s="6" t="n">
        <v>59.6</v>
      </c>
      <c r="M11" s="6" t="n">
        <v>1.68</v>
      </c>
      <c r="N11" s="6" t="n">
        <v>1.77</v>
      </c>
    </row>
    <row collapsed="false" customFormat="false" customHeight="false" hidden="false" ht="12.1" outlineLevel="0" r="12">
      <c r="A12" s="29" t="n">
        <v>45020</v>
      </c>
      <c r="B12" s="16" t="s">
        <v>274</v>
      </c>
      <c r="C12" s="16" t="s">
        <v>33</v>
      </c>
      <c r="D12" s="16" t="s">
        <v>34</v>
      </c>
      <c r="E12" s="7" t="n">
        <v>2</v>
      </c>
      <c r="F12" s="16" t="s">
        <v>19</v>
      </c>
      <c r="G12" s="6" t="n">
        <v>465</v>
      </c>
      <c r="H12" s="6" t="n">
        <v>7301</v>
      </c>
      <c r="I12" s="6" t="n">
        <v>6639.32</v>
      </c>
      <c r="J12" s="6" t="n">
        <v>121</v>
      </c>
      <c r="K12" s="6" t="n">
        <v>930</v>
      </c>
      <c r="L12" s="6" t="n">
        <v>809</v>
      </c>
      <c r="M12" s="6" t="n">
        <v>6.09</v>
      </c>
      <c r="N12" s="6" t="n">
        <v>5.54</v>
      </c>
    </row>
    <row collapsed="false" customFormat="false" customHeight="false" hidden="false" ht="12.1" outlineLevel="0" r="13">
      <c r="A13" s="29" t="n">
        <v>45082</v>
      </c>
      <c r="B13" s="16" t="s">
        <v>274</v>
      </c>
      <c r="C13" s="16" t="s">
        <v>21</v>
      </c>
      <c r="D13" s="16" t="s">
        <v>22</v>
      </c>
      <c r="E13" s="7" t="n">
        <v>10</v>
      </c>
      <c r="F13" s="16" t="s">
        <v>19</v>
      </c>
      <c r="G13" s="6" t="n">
        <v>438</v>
      </c>
      <c r="H13" s="6" t="n">
        <v>5166.5</v>
      </c>
      <c r="I13" s="6" t="n">
        <v>4333.37</v>
      </c>
      <c r="J13" s="6" t="n">
        <v>569</v>
      </c>
      <c r="K13" s="6" t="n">
        <v>4380</v>
      </c>
      <c r="L13" s="6" t="n">
        <v>3811</v>
      </c>
      <c r="M13" s="6" t="n">
        <v>8.79</v>
      </c>
      <c r="N13" s="6" t="n">
        <v>7.38</v>
      </c>
    </row>
    <row collapsed="false" customFormat="false" customHeight="false" hidden="false" ht="12.1" outlineLevel="0" r="14">
      <c r="A14" s="29" t="n">
        <v>45118</v>
      </c>
      <c r="B14" s="16" t="s">
        <v>274</v>
      </c>
      <c r="C14" s="16" t="s">
        <v>33</v>
      </c>
      <c r="D14" s="16" t="s">
        <v>34</v>
      </c>
      <c r="E14" s="7" t="n">
        <v>6</v>
      </c>
      <c r="F14" s="16" t="s">
        <v>19</v>
      </c>
      <c r="G14" s="6" t="n">
        <v>264</v>
      </c>
      <c r="H14" s="6" t="n">
        <v>7278</v>
      </c>
      <c r="I14" s="6" t="n">
        <v>7117.56</v>
      </c>
      <c r="J14" s="6" t="n">
        <v>206</v>
      </c>
      <c r="K14" s="6" t="n">
        <v>1584</v>
      </c>
      <c r="L14" s="6" t="n">
        <v>1378</v>
      </c>
      <c r="M14" s="6" t="n">
        <v>3.23</v>
      </c>
      <c r="N14" s="6" t="n">
        <v>3.16</v>
      </c>
    </row>
    <row collapsed="false" customFormat="false" customHeight="false" hidden="false" ht="12.1" outlineLevel="0" r="15">
      <c r="A15" s="29" t="n">
        <v>45118</v>
      </c>
      <c r="B15" s="16" t="s">
        <v>274</v>
      </c>
      <c r="C15" s="16" t="s">
        <v>146</v>
      </c>
      <c r="D15" s="16" t="s">
        <v>279</v>
      </c>
      <c r="E15" s="7" t="n">
        <v>15</v>
      </c>
      <c r="F15" s="16" t="s">
        <v>19</v>
      </c>
      <c r="G15" s="6" t="n">
        <v>10</v>
      </c>
      <c r="H15" s="6" t="n">
        <v>633</v>
      </c>
      <c r="I15" s="6" t="n">
        <v>624.18</v>
      </c>
      <c r="J15" s="6" t="n">
        <v>20</v>
      </c>
      <c r="K15" s="6" t="n">
        <v>150</v>
      </c>
      <c r="L15" s="6" t="n">
        <v>130</v>
      </c>
      <c r="M15" s="6" t="n">
        <v>1.39</v>
      </c>
      <c r="N15" s="6" t="n">
        <v>1.37</v>
      </c>
    </row>
    <row collapsed="false" customFormat="false" customHeight="false" hidden="false" ht="12.1" outlineLevel="0" r="16">
      <c r="A16" s="29" t="n">
        <v>45118</v>
      </c>
      <c r="B16" s="16" t="s">
        <v>274</v>
      </c>
      <c r="C16" s="16" t="s">
        <v>151</v>
      </c>
      <c r="D16" s="16" t="s">
        <v>280</v>
      </c>
      <c r="E16" s="7" t="n">
        <v>8000</v>
      </c>
      <c r="F16" s="16" t="s">
        <v>19</v>
      </c>
      <c r="G16" s="6" t="n">
        <v>0.0503</v>
      </c>
      <c r="H16" s="6" t="n">
        <v>0.8293</v>
      </c>
      <c r="I16" s="6" t="n">
        <v>0.86</v>
      </c>
      <c r="J16" s="6" t="n">
        <v>52</v>
      </c>
      <c r="K16" s="6" t="n">
        <v>402.0384</v>
      </c>
      <c r="L16" s="6" t="n">
        <v>350.04</v>
      </c>
      <c r="M16" s="6" t="n">
        <v>5.08</v>
      </c>
      <c r="N16" s="6" t="n">
        <v>5.28</v>
      </c>
    </row>
    <row collapsed="false" customFormat="false" customHeight="false" hidden="false" ht="12.1" outlineLevel="0" r="17">
      <c r="A17" s="29" t="n">
        <v>45217</v>
      </c>
      <c r="B17" s="16" t="s">
        <v>274</v>
      </c>
      <c r="C17" s="16" t="s">
        <v>142</v>
      </c>
      <c r="D17" s="16" t="s">
        <v>281</v>
      </c>
      <c r="E17" s="7" t="n">
        <v>100</v>
      </c>
      <c r="F17" s="16" t="s">
        <v>19</v>
      </c>
      <c r="G17" s="6" t="n">
        <v>3.77</v>
      </c>
      <c r="H17" s="6" t="n">
        <v>72.82</v>
      </c>
      <c r="I17" s="6" t="n">
        <v>79.12</v>
      </c>
      <c r="J17" s="6" t="n">
        <v>49</v>
      </c>
      <c r="K17" s="6" t="n">
        <v>377</v>
      </c>
      <c r="L17" s="6" t="n">
        <v>328</v>
      </c>
      <c r="M17" s="6" t="n">
        <v>4.15</v>
      </c>
      <c r="N17" s="6" t="n">
        <v>4.5</v>
      </c>
    </row>
    <row collapsed="false" customFormat="false" customHeight="false" hidden="false" ht="12.1" outlineLevel="0" r="18">
      <c r="A18" s="29" t="n">
        <v>45263</v>
      </c>
      <c r="B18" s="16" t="s">
        <v>274</v>
      </c>
      <c r="C18" s="16" t="s">
        <v>166</v>
      </c>
      <c r="D18" s="16" t="s">
        <v>282</v>
      </c>
      <c r="E18" s="7" t="n">
        <v>150</v>
      </c>
      <c r="F18" s="16" t="s">
        <v>19</v>
      </c>
      <c r="G18" s="6" t="n">
        <v>2</v>
      </c>
      <c r="H18" s="6" t="n">
        <v>65.3</v>
      </c>
      <c r="I18" s="6" t="n">
        <v>79.73</v>
      </c>
      <c r="J18" s="6" t="n">
        <v>39</v>
      </c>
      <c r="K18" s="6" t="n">
        <v>300</v>
      </c>
      <c r="L18" s="6" t="n">
        <v>261</v>
      </c>
      <c r="M18" s="6" t="n">
        <v>2.18</v>
      </c>
      <c r="N18" s="6" t="n">
        <v>2.66</v>
      </c>
    </row>
    <row collapsed="false" customFormat="false" customHeight="false" hidden="false" ht="12.1" outlineLevel="0" r="19">
      <c r="A19" s="29" t="n">
        <v>45419</v>
      </c>
      <c r="B19" s="16" t="s">
        <v>274</v>
      </c>
      <c r="C19" s="16" t="s">
        <v>21</v>
      </c>
      <c r="D19" s="16" t="s">
        <v>22</v>
      </c>
      <c r="E19" s="7" t="n">
        <v>10</v>
      </c>
      <c r="F19" s="16" t="s">
        <v>19</v>
      </c>
      <c r="G19" s="6" t="n">
        <v>498</v>
      </c>
      <c r="H19" s="6" t="n">
        <v>7722.5</v>
      </c>
      <c r="I19" s="6" t="n">
        <v>7354.93</v>
      </c>
      <c r="J19" s="6" t="n">
        <v>647</v>
      </c>
      <c r="K19" s="6" t="n">
        <v>4980</v>
      </c>
      <c r="L19" s="6" t="n">
        <v>4333</v>
      </c>
      <c r="M19" s="6" t="n">
        <v>5.89</v>
      </c>
      <c r="N19" s="6" t="n">
        <v>5.61</v>
      </c>
    </row>
    <row collapsed="false" customFormat="false" customHeight="false" hidden="false" ht="12.1" outlineLevel="0" r="20">
      <c r="A20" s="29" t="n">
        <v>45481</v>
      </c>
      <c r="B20" s="16" t="s">
        <v>274</v>
      </c>
      <c r="C20" s="16" t="s">
        <v>16</v>
      </c>
      <c r="D20" s="16" t="s">
        <v>18</v>
      </c>
      <c r="E20" s="7" t="n">
        <v>225</v>
      </c>
      <c r="F20" s="16" t="s">
        <v>19</v>
      </c>
      <c r="G20" s="6" t="n">
        <v>19.49</v>
      </c>
      <c r="H20" s="6" t="n">
        <v>671.3</v>
      </c>
      <c r="I20" s="6" t="n">
        <v>717.01</v>
      </c>
      <c r="J20" s="6" t="n">
        <v>570</v>
      </c>
      <c r="K20" s="6" t="n">
        <v>4385.25</v>
      </c>
      <c r="L20" s="6" t="n">
        <v>3815.25</v>
      </c>
      <c r="M20" s="6" t="n">
        <v>2.36</v>
      </c>
      <c r="N20" s="6" t="n">
        <v>2.53</v>
      </c>
    </row>
    <row collapsed="false" customFormat="false" customHeight="false" hidden="false" ht="12.1" outlineLevel="0" r="21">
      <c r="A21" s="29" t="n">
        <v>45482</v>
      </c>
      <c r="B21" s="16" t="s">
        <v>274</v>
      </c>
      <c r="C21" s="16" t="s">
        <v>133</v>
      </c>
      <c r="D21" s="16" t="s">
        <v>283</v>
      </c>
      <c r="E21" s="7" t="n">
        <v>200</v>
      </c>
      <c r="F21" s="16" t="s">
        <v>19</v>
      </c>
      <c r="G21" s="6" t="n">
        <v>29.01</v>
      </c>
      <c r="H21" s="6" t="n">
        <v>524.6</v>
      </c>
      <c r="I21" s="6" t="n">
        <v>562.56</v>
      </c>
      <c r="J21" s="6" t="n">
        <v>754</v>
      </c>
      <c r="K21" s="6" t="n">
        <v>5802</v>
      </c>
      <c r="L21" s="6" t="n">
        <v>5048</v>
      </c>
      <c r="M21" s="6" t="n">
        <v>4.49</v>
      </c>
      <c r="N21" s="6" t="n">
        <v>4.81</v>
      </c>
    </row>
    <row collapsed="false" customFormat="false" customHeight="false" hidden="false" ht="12.1" outlineLevel="0" r="22">
      <c r="A22" s="29" t="n">
        <v>45484</v>
      </c>
      <c r="B22" s="16" t="s">
        <v>274</v>
      </c>
      <c r="C22" s="16" t="s">
        <v>124</v>
      </c>
      <c r="D22" s="16" t="s">
        <v>284</v>
      </c>
      <c r="E22" s="7" t="n">
        <v>30</v>
      </c>
      <c r="F22" s="16" t="s">
        <v>19</v>
      </c>
      <c r="G22" s="6" t="n">
        <v>33.3</v>
      </c>
      <c r="H22" s="6" t="n">
        <v>296</v>
      </c>
      <c r="I22" s="6" t="n">
        <v>308.95</v>
      </c>
      <c r="J22" s="6" t="n">
        <v>130</v>
      </c>
      <c r="K22" s="6" t="n">
        <v>999</v>
      </c>
      <c r="L22" s="6" t="n">
        <v>869</v>
      </c>
      <c r="M22" s="6" t="n">
        <v>9.38</v>
      </c>
      <c r="N22" s="6" t="n">
        <v>9.79</v>
      </c>
    </row>
    <row collapsed="false" customFormat="false" customHeight="false" hidden="false" ht="12.1" outlineLevel="0" r="23">
      <c r="A23" s="29" t="n">
        <v>45484</v>
      </c>
      <c r="B23" s="16" t="s">
        <v>274</v>
      </c>
      <c r="C23" s="16" t="s">
        <v>33</v>
      </c>
      <c r="D23" s="16" t="s">
        <v>34</v>
      </c>
      <c r="E23" s="7" t="n">
        <v>28</v>
      </c>
      <c r="F23" s="16" t="s">
        <v>19</v>
      </c>
      <c r="G23" s="6" t="n">
        <v>15</v>
      </c>
      <c r="H23" s="6" t="n">
        <v>5657</v>
      </c>
      <c r="I23" s="6" t="n">
        <v>6251.55</v>
      </c>
      <c r="J23" s="6" t="n">
        <v>55</v>
      </c>
      <c r="K23" s="6" t="n">
        <v>420</v>
      </c>
      <c r="L23" s="6" t="n">
        <v>365</v>
      </c>
      <c r="M23" s="6" t="n">
        <v>0.21</v>
      </c>
      <c r="N23" s="6" t="n">
        <v>0.23</v>
      </c>
    </row>
    <row collapsed="false" customFormat="false" customHeight="false" hidden="false" ht="12.1" outlineLevel="0" r="24">
      <c r="A24" s="29" t="n">
        <v>45484</v>
      </c>
      <c r="B24" s="16" t="s">
        <v>274</v>
      </c>
      <c r="C24" s="16" t="s">
        <v>33</v>
      </c>
      <c r="D24" s="16" t="s">
        <v>34</v>
      </c>
      <c r="E24" s="7" t="n">
        <v>28</v>
      </c>
      <c r="F24" s="16" t="s">
        <v>19</v>
      </c>
      <c r="G24" s="6" t="n">
        <v>294</v>
      </c>
      <c r="H24" s="6" t="n">
        <v>5657</v>
      </c>
      <c r="I24" s="6" t="n">
        <v>6251.55</v>
      </c>
      <c r="J24" s="6" t="n">
        <v>1070</v>
      </c>
      <c r="K24" s="6" t="n">
        <v>8232</v>
      </c>
      <c r="L24" s="6" t="n">
        <v>7162</v>
      </c>
      <c r="M24" s="6" t="n">
        <v>4.09</v>
      </c>
      <c r="N24" s="6" t="n">
        <v>4.52</v>
      </c>
    </row>
    <row collapsed="false" customFormat="false" customHeight="false" hidden="false" ht="12.1" outlineLevel="0" r="25">
      <c r="A25" s="29" t="n">
        <v>45491</v>
      </c>
      <c r="B25" s="16" t="s">
        <v>274</v>
      </c>
      <c r="C25" s="16" t="s">
        <v>178</v>
      </c>
      <c r="D25" s="16" t="s">
        <v>285</v>
      </c>
      <c r="E25" s="7" t="n">
        <v>34</v>
      </c>
      <c r="F25" s="16" t="s">
        <v>19</v>
      </c>
      <c r="G25" s="6" t="n">
        <v>177.2</v>
      </c>
      <c r="H25" s="6" t="n">
        <v>1323.5</v>
      </c>
      <c r="I25" s="6" t="n">
        <v>1523.25</v>
      </c>
      <c r="J25" s="6" t="n">
        <v>783</v>
      </c>
      <c r="K25" s="6" t="n">
        <v>6024.8</v>
      </c>
      <c r="L25" s="6" t="n">
        <v>5241.8</v>
      </c>
      <c r="M25" s="6" t="n">
        <v>10.12</v>
      </c>
      <c r="N25" s="6" t="n">
        <v>11.65</v>
      </c>
    </row>
    <row collapsed="false" customFormat="false" customHeight="false" hidden="false" ht="12.1" outlineLevel="0" r="26">
      <c r="A26" s="29" t="n">
        <v>45557</v>
      </c>
      <c r="B26" s="16" t="s">
        <v>274</v>
      </c>
      <c r="C26" s="16" t="s">
        <v>33</v>
      </c>
      <c r="D26" s="16" t="s">
        <v>34</v>
      </c>
      <c r="E26" s="7" t="n">
        <v>30</v>
      </c>
      <c r="F26" s="16" t="s">
        <v>19</v>
      </c>
      <c r="G26" s="6" t="n">
        <v>117</v>
      </c>
      <c r="H26" s="6" t="n">
        <v>5140</v>
      </c>
      <c r="I26" s="6" t="n">
        <v>6197.56</v>
      </c>
      <c r="J26" s="6" t="n">
        <v>456</v>
      </c>
      <c r="K26" s="6" t="n">
        <v>3510</v>
      </c>
      <c r="L26" s="6" t="n">
        <v>3054</v>
      </c>
      <c r="M26" s="6" t="n">
        <v>1.64</v>
      </c>
      <c r="N26" s="6" t="n">
        <v>1.98</v>
      </c>
    </row>
    <row collapsed="false" customFormat="false" customHeight="false" hidden="false" ht="12.1" outlineLevel="0" r="27">
      <c r="A27" s="29" t="n">
        <v>45576</v>
      </c>
      <c r="B27" s="16" t="s">
        <v>274</v>
      </c>
      <c r="C27" s="16" t="s">
        <v>128</v>
      </c>
      <c r="D27" s="16" t="s">
        <v>275</v>
      </c>
      <c r="E27" s="7" t="n">
        <v>85</v>
      </c>
      <c r="F27" s="16" t="s">
        <v>19</v>
      </c>
      <c r="G27" s="6" t="n">
        <v>35.5</v>
      </c>
      <c r="H27" s="6" t="n">
        <v>957.8</v>
      </c>
      <c r="I27" s="6" t="n">
        <v>1090.91</v>
      </c>
      <c r="J27" s="6" t="n">
        <v>392</v>
      </c>
      <c r="K27" s="6" t="n">
        <v>3017.5</v>
      </c>
      <c r="L27" s="6" t="n">
        <v>2625.5</v>
      </c>
      <c r="M27" s="6" t="n">
        <v>2.83</v>
      </c>
      <c r="N27" s="6" t="n">
        <v>3.22</v>
      </c>
    </row>
    <row collapsed="false" customFormat="false" customHeight="false" hidden="false" ht="12.1" outlineLevel="0" r="28">
      <c r="A28" s="29" t="n">
        <v>45579</v>
      </c>
      <c r="B28" s="16" t="s">
        <v>274</v>
      </c>
      <c r="C28" s="16" t="s">
        <v>16</v>
      </c>
      <c r="D28" s="16" t="s">
        <v>18</v>
      </c>
      <c r="E28" s="7" t="n">
        <v>200</v>
      </c>
      <c r="F28" s="16" t="s">
        <v>19</v>
      </c>
      <c r="G28" s="6" t="n">
        <v>51.96</v>
      </c>
      <c r="H28" s="6" t="n">
        <v>652.1</v>
      </c>
      <c r="I28" s="6" t="n">
        <v>709.93</v>
      </c>
      <c r="J28" s="6" t="n">
        <v>1351</v>
      </c>
      <c r="K28" s="6" t="n">
        <v>10392</v>
      </c>
      <c r="L28" s="6" t="n">
        <v>9041</v>
      </c>
      <c r="M28" s="6" t="n">
        <v>6.37</v>
      </c>
      <c r="N28" s="6" t="n">
        <v>6.93</v>
      </c>
    </row>
    <row collapsed="false" customFormat="false" customHeight="false" hidden="false" ht="12.1" outlineLevel="0" r="29">
      <c r="A29" s="29" t="n">
        <v>45643</v>
      </c>
      <c r="B29" s="16" t="s">
        <v>274</v>
      </c>
      <c r="C29" s="16" t="s">
        <v>21</v>
      </c>
      <c r="D29" s="16" t="s">
        <v>22</v>
      </c>
      <c r="E29" s="7" t="n">
        <v>20</v>
      </c>
      <c r="F29" s="16" t="s">
        <v>19</v>
      </c>
      <c r="G29" s="6" t="n">
        <v>514</v>
      </c>
      <c r="H29" s="6" t="n">
        <v>6290.5</v>
      </c>
      <c r="I29" s="6" t="n">
        <v>7329.94</v>
      </c>
      <c r="J29" s="6" t="n">
        <v>1336</v>
      </c>
      <c r="K29" s="6" t="n">
        <v>10280</v>
      </c>
      <c r="L29" s="6" t="n">
        <v>8944</v>
      </c>
      <c r="M29" s="6" t="n">
        <v>6.1</v>
      </c>
      <c r="N29" s="6" t="n">
        <v>7.11</v>
      </c>
    </row>
    <row collapsed="false" customFormat="false" customHeight="false" hidden="false" ht="12.1" outlineLevel="0" r="30">
      <c r="A30" s="29" t="n">
        <v>45648</v>
      </c>
      <c r="B30" s="16" t="s">
        <v>274</v>
      </c>
      <c r="C30" s="16" t="s">
        <v>33</v>
      </c>
      <c r="D30" s="16" t="s">
        <v>34</v>
      </c>
      <c r="E30" s="7" t="n">
        <v>30</v>
      </c>
      <c r="F30" s="16" t="s">
        <v>19</v>
      </c>
      <c r="G30" s="6" t="n">
        <v>126</v>
      </c>
      <c r="H30" s="6" t="n">
        <v>5814</v>
      </c>
      <c r="I30" s="6" t="n">
        <v>6197.56</v>
      </c>
      <c r="J30" s="6" t="n">
        <v>491</v>
      </c>
      <c r="K30" s="6" t="n">
        <v>3780</v>
      </c>
      <c r="L30" s="6" t="n">
        <v>3289</v>
      </c>
      <c r="M30" s="6" t="n">
        <v>1.77</v>
      </c>
      <c r="N30" s="6" t="n">
        <v>1.89</v>
      </c>
    </row>
    <row collapsed="false" customFormat="false" customHeight="false" hidden="false" ht="12.1" outlineLevel="0" r="31">
      <c r="A31" s="29" t="n">
        <v>45665</v>
      </c>
      <c r="B31" s="16" t="s">
        <v>274</v>
      </c>
      <c r="C31" s="16" t="s">
        <v>131</v>
      </c>
      <c r="D31" s="16" t="s">
        <v>277</v>
      </c>
      <c r="E31" s="7" t="n">
        <v>60</v>
      </c>
      <c r="F31" s="16" t="s">
        <v>19</v>
      </c>
      <c r="G31" s="6" t="n">
        <v>17.39</v>
      </c>
      <c r="H31" s="6" t="n">
        <v>645.5</v>
      </c>
      <c r="I31" s="6" t="n">
        <v>514.88</v>
      </c>
      <c r="J31" s="6" t="n">
        <v>136</v>
      </c>
      <c r="K31" s="6" t="n">
        <v>1043.4</v>
      </c>
      <c r="L31" s="6" t="n">
        <v>907.4</v>
      </c>
      <c r="M31" s="6" t="n">
        <v>2.94</v>
      </c>
      <c r="N31" s="6" t="n">
        <v>2.34</v>
      </c>
    </row>
    <row collapsed="false" customFormat="false" customHeight="false" hidden="false" ht="12.1" outlineLevel="0" r="32">
      <c r="A32" s="29" t="n">
        <v>45667</v>
      </c>
      <c r="B32" s="16" t="s">
        <v>274</v>
      </c>
      <c r="C32" s="16" t="s">
        <v>133</v>
      </c>
      <c r="D32" s="16" t="s">
        <v>283</v>
      </c>
      <c r="E32" s="7" t="n">
        <v>230</v>
      </c>
      <c r="F32" s="16" t="s">
        <v>19</v>
      </c>
      <c r="G32" s="6" t="n">
        <v>36.47</v>
      </c>
      <c r="H32" s="6" t="n">
        <v>562.95</v>
      </c>
      <c r="I32" s="6" t="n">
        <v>533.52</v>
      </c>
      <c r="J32" s="6" t="n">
        <v>1090</v>
      </c>
      <c r="K32" s="6" t="n">
        <v>8388.1</v>
      </c>
      <c r="L32" s="6" t="n">
        <v>7298.1</v>
      </c>
      <c r="M32" s="6" t="n">
        <v>5.95</v>
      </c>
      <c r="N32" s="6" t="n">
        <v>5.64</v>
      </c>
    </row>
    <row collapsed="false" customFormat="false" customHeight="false" hidden="false" ht="12.1" outlineLevel="0" r="33">
      <c r="A33" s="29" t="n">
        <v>45810</v>
      </c>
      <c r="B33" s="16" t="s">
        <v>274</v>
      </c>
      <c r="C33" s="16" t="s">
        <v>140</v>
      </c>
      <c r="D33" s="16" t="s">
        <v>286</v>
      </c>
      <c r="E33" s="7" t="n">
        <v>95</v>
      </c>
      <c r="F33" s="16" t="s">
        <v>19</v>
      </c>
      <c r="G33" s="6" t="n">
        <v>43.11</v>
      </c>
      <c r="H33" s="6" t="n">
        <v>656.5</v>
      </c>
      <c r="I33" s="6" t="n">
        <v>658.77</v>
      </c>
      <c r="J33" s="6" t="n">
        <v>532</v>
      </c>
      <c r="K33" s="6" t="n">
        <v>4095.45</v>
      </c>
      <c r="L33" s="6" t="n">
        <v>3563.45</v>
      </c>
      <c r="M33" s="6" t="n">
        <v>5.69</v>
      </c>
      <c r="N33" s="6" t="n">
        <v>5.71</v>
      </c>
    </row>
    <row collapsed="false" customFormat="false" customHeight="false" hidden="false" ht="12.1" outlineLevel="0" r="34">
      <c r="A34" s="29" t="n">
        <v>45811</v>
      </c>
      <c r="B34" s="16" t="s">
        <v>274</v>
      </c>
      <c r="C34" s="16" t="s">
        <v>21</v>
      </c>
      <c r="D34" s="16" t="s">
        <v>22</v>
      </c>
      <c r="E34" s="7" t="n">
        <v>20</v>
      </c>
      <c r="F34" s="16" t="s">
        <v>19</v>
      </c>
      <c r="G34" s="6" t="n">
        <v>541</v>
      </c>
      <c r="H34" s="6" t="n">
        <v>6473</v>
      </c>
      <c r="I34" s="6" t="n">
        <v>7329.94</v>
      </c>
      <c r="J34" s="6" t="n">
        <v>1407</v>
      </c>
      <c r="K34" s="6" t="n">
        <v>10820</v>
      </c>
      <c r="L34" s="6" t="n">
        <v>9413</v>
      </c>
      <c r="M34" s="6" t="n">
        <v>6.42</v>
      </c>
      <c r="N34" s="6" t="n">
        <v>7.27</v>
      </c>
    </row>
    <row collapsed="false" customFormat="false" customHeight="false" hidden="false" ht="12.1" outlineLevel="0" r="35">
      <c r="A35" s="29" t="n">
        <v>45817</v>
      </c>
      <c r="B35" s="16" t="s">
        <v>274</v>
      </c>
      <c r="C35" s="16" t="s">
        <v>33</v>
      </c>
      <c r="D35" s="16" t="s">
        <v>34</v>
      </c>
      <c r="E35" s="7" t="n">
        <v>30</v>
      </c>
      <c r="F35" s="16" t="s">
        <v>19</v>
      </c>
      <c r="G35" s="6" t="n">
        <v>87</v>
      </c>
      <c r="H35" s="6" t="n">
        <v>6223</v>
      </c>
      <c r="I35" s="6" t="n">
        <v>6197.56</v>
      </c>
      <c r="J35" s="6" t="n">
        <v>339</v>
      </c>
      <c r="K35" s="6" t="n">
        <v>2610</v>
      </c>
      <c r="L35" s="6" t="n">
        <v>2271</v>
      </c>
      <c r="M35" s="6" t="n">
        <v>1.22</v>
      </c>
      <c r="N35" s="6" t="n">
        <v>1.22</v>
      </c>
    </row>
    <row collapsed="false" customFormat="false" customHeight="false" hidden="false" ht="12.1" outlineLevel="0" r="36">
      <c r="A36" s="29" t="n">
        <v>45846</v>
      </c>
      <c r="B36" s="16" t="s">
        <v>274</v>
      </c>
      <c r="C36" s="16" t="s">
        <v>16</v>
      </c>
      <c r="D36" s="16" t="s">
        <v>18</v>
      </c>
      <c r="E36" s="7" t="n">
        <v>330</v>
      </c>
      <c r="F36" s="16" t="s">
        <v>19</v>
      </c>
      <c r="G36" s="6" t="n">
        <v>27.21</v>
      </c>
      <c r="H36" s="6" t="n">
        <v>507.5</v>
      </c>
      <c r="I36" s="6" t="n">
        <v>658.44</v>
      </c>
      <c r="J36" s="6" t="n">
        <v>1167</v>
      </c>
      <c r="K36" s="6" t="n">
        <v>8979.3</v>
      </c>
      <c r="L36" s="6" t="n">
        <v>7812.3</v>
      </c>
      <c r="M36" s="6" t="n">
        <v>3.6</v>
      </c>
      <c r="N36" s="6" t="n">
        <v>4.66</v>
      </c>
    </row>
    <row collapsed="false" customFormat="false" customHeight="false" hidden="false" ht="12.1" outlineLevel="0" r="37">
      <c r="A37" s="29" t="n">
        <v>45848</v>
      </c>
      <c r="B37" s="16" t="s">
        <v>274</v>
      </c>
      <c r="C37" s="16" t="s">
        <v>30</v>
      </c>
      <c r="D37" s="16" t="s">
        <v>31</v>
      </c>
      <c r="E37" s="7" t="n">
        <v>400</v>
      </c>
      <c r="F37" s="16" t="s">
        <v>19</v>
      </c>
      <c r="G37" s="6" t="n">
        <v>26.11</v>
      </c>
      <c r="H37" s="6" t="n">
        <v>172.73</v>
      </c>
      <c r="I37" s="6" t="n">
        <v>191.49</v>
      </c>
      <c r="J37" s="6" t="n">
        <v>1358</v>
      </c>
      <c r="K37" s="6" t="n">
        <v>10444</v>
      </c>
      <c r="L37" s="6" t="n">
        <v>9086</v>
      </c>
      <c r="M37" s="6" t="n">
        <v>11.86</v>
      </c>
      <c r="N37" s="6" t="n">
        <v>13.15</v>
      </c>
    </row>
    <row collapsed="false" customFormat="false" customHeight="false" hidden="false" ht="12.1" outlineLevel="0" r="38">
      <c r="A38" s="29" t="n">
        <v>45856</v>
      </c>
      <c r="B38" s="16" t="s">
        <v>274</v>
      </c>
      <c r="C38" s="16" t="s">
        <v>27</v>
      </c>
      <c r="D38" s="16" t="s">
        <v>28</v>
      </c>
      <c r="E38" s="7" t="n">
        <v>240</v>
      </c>
      <c r="F38" s="16" t="s">
        <v>19</v>
      </c>
      <c r="G38" s="6" t="n">
        <v>34.84</v>
      </c>
      <c r="H38" s="6" t="n">
        <v>309</v>
      </c>
      <c r="I38" s="6" t="n">
        <v>258.32</v>
      </c>
      <c r="J38" s="6" t="n">
        <v>1087</v>
      </c>
      <c r="K38" s="6" t="n">
        <v>8361.6</v>
      </c>
      <c r="L38" s="6" t="n">
        <v>7274.6</v>
      </c>
      <c r="M38" s="6" t="n">
        <v>11.73</v>
      </c>
      <c r="N38" s="6" t="n">
        <v>9.81</v>
      </c>
    </row>
    <row collapsed="false" customFormat="false" customHeight="false" hidden="false" ht="12.1" outlineLevel="0" r="39">
      <c r="A39" s="29" t="n">
        <v>45858</v>
      </c>
      <c r="B39" s="16" t="s">
        <v>274</v>
      </c>
      <c r="C39" s="16" t="s">
        <v>133</v>
      </c>
      <c r="D39" s="16" t="s">
        <v>283</v>
      </c>
      <c r="E39" s="7" t="n">
        <v>330</v>
      </c>
      <c r="F39" s="16" t="s">
        <v>19</v>
      </c>
      <c r="G39" s="6" t="n">
        <v>14.68</v>
      </c>
      <c r="H39" s="6" t="n">
        <v>418.25</v>
      </c>
      <c r="I39" s="6" t="n">
        <v>506.02</v>
      </c>
      <c r="J39" s="6" t="n">
        <v>630</v>
      </c>
      <c r="K39" s="6" t="n">
        <v>4844.4</v>
      </c>
      <c r="L39" s="6" t="n">
        <v>4214.4</v>
      </c>
      <c r="M39" s="6" t="n">
        <v>2.52</v>
      </c>
      <c r="N39" s="6" t="n">
        <v>3.05</v>
      </c>
    </row>
    <row collapsed="false" customFormat="false" customHeight="false" hidden="false" ht="12.1" outlineLevel="0" r="40">
      <c r="A40" s="29" t="n">
        <v>45931</v>
      </c>
      <c r="B40" s="16" t="s">
        <v>274</v>
      </c>
      <c r="C40" s="16" t="s">
        <v>33</v>
      </c>
      <c r="D40" s="16" t="s">
        <v>34</v>
      </c>
      <c r="E40" s="7" t="n">
        <v>15</v>
      </c>
      <c r="F40" s="16" t="s">
        <v>19</v>
      </c>
      <c r="G40" s="6" t="n">
        <v>273</v>
      </c>
      <c r="H40" s="6" t="n">
        <v>6883</v>
      </c>
      <c r="I40" s="6" t="n">
        <v>5879.54</v>
      </c>
      <c r="J40" s="6" t="n">
        <v>532</v>
      </c>
      <c r="K40" s="6" t="n">
        <v>4095</v>
      </c>
      <c r="L40" s="6" t="n">
        <v>3563</v>
      </c>
      <c r="M40" s="6" t="n">
        <v>4.04</v>
      </c>
      <c r="N40" s="6" t="n">
        <v>3.45</v>
      </c>
    </row>
    <row collapsed="false" customFormat="false" customHeight="false" hidden="false" ht="12.1" outlineLevel="0" r="41">
      <c r="A41" s="29" t="n">
        <v>45943</v>
      </c>
      <c r="B41" s="16" t="s">
        <v>274</v>
      </c>
      <c r="C41" s="16" t="s">
        <v>16</v>
      </c>
      <c r="D41" s="16" t="s">
        <v>18</v>
      </c>
      <c r="E41" s="7" t="n">
        <v>400</v>
      </c>
      <c r="F41" s="16" t="s">
        <v>19</v>
      </c>
      <c r="G41" s="6" t="n">
        <v>17.3</v>
      </c>
      <c r="H41" s="6" t="n">
        <v>477.45</v>
      </c>
      <c r="I41" s="6" t="n">
        <v>630.98</v>
      </c>
      <c r="J41" s="6" t="n">
        <v>900</v>
      </c>
      <c r="K41" s="6" t="n">
        <v>6920</v>
      </c>
      <c r="L41" s="6" t="n">
        <v>6020</v>
      </c>
      <c r="M41" s="6" t="n">
        <v>2.39</v>
      </c>
      <c r="N41" s="6" t="n">
        <v>3.15</v>
      </c>
    </row>
    <row collapsed="false" customFormat="false" customHeight="false" hidden="false" ht="12.1" outlineLevel="0" r="42">
      <c r="A42" s="29" t="n">
        <v>45944</v>
      </c>
      <c r="B42" s="16" t="s">
        <v>274</v>
      </c>
      <c r="C42" s="16" t="s">
        <v>140</v>
      </c>
      <c r="D42" s="16" t="s">
        <v>286</v>
      </c>
      <c r="E42" s="7" t="n">
        <v>300</v>
      </c>
      <c r="F42" s="16" t="s">
        <v>19</v>
      </c>
      <c r="G42" s="6" t="n">
        <v>14.35</v>
      </c>
      <c r="H42" s="6" t="n">
        <v>557.5</v>
      </c>
      <c r="I42" s="6" t="n">
        <v>628.7</v>
      </c>
      <c r="J42" s="6" t="n">
        <v>560</v>
      </c>
      <c r="K42" s="6" t="n">
        <v>4305</v>
      </c>
      <c r="L42" s="6" t="n">
        <v>3745</v>
      </c>
      <c r="M42" s="6" t="n">
        <v>1.99</v>
      </c>
      <c r="N42" s="6" t="n">
        <v>2.24</v>
      </c>
    </row>
    <row collapsed="false" customFormat="false" customHeight="false" hidden="false" ht="12.1" outlineLevel="0" r="43">
      <c r="A43" s="29" t="n">
        <v>46013</v>
      </c>
      <c r="B43" s="16" t="s">
        <v>274</v>
      </c>
      <c r="C43" s="16" t="s">
        <v>36</v>
      </c>
      <c r="D43" s="16" t="s">
        <v>37</v>
      </c>
      <c r="E43" s="7" t="n">
        <v>2</v>
      </c>
      <c r="F43" s="16" t="s">
        <v>19</v>
      </c>
      <c r="G43" s="6" t="n">
        <v>36</v>
      </c>
      <c r="H43" s="6" t="n">
        <v>2286.8</v>
      </c>
      <c r="I43" s="6" t="n">
        <v>2122.05</v>
      </c>
      <c r="J43" s="6" t="n">
        <v>9</v>
      </c>
      <c r="K43" s="6" t="n">
        <v>72</v>
      </c>
      <c r="L43" s="6" t="n">
        <v>63</v>
      </c>
      <c r="M43" s="6" t="n">
        <v>1.48</v>
      </c>
      <c r="N43" s="6" t="n">
        <v>1.38</v>
      </c>
    </row>
    <row collapsed="false" customFormat="false" customHeight="false" hidden="false" ht="12.1" outlineLevel="0" r="44">
      <c r="A44" s="29" t="n">
        <v>46034</v>
      </c>
      <c r="B44" s="16" t="s">
        <v>274</v>
      </c>
      <c r="C44" s="16" t="s">
        <v>21</v>
      </c>
      <c r="D44" s="16" t="s">
        <v>22</v>
      </c>
      <c r="E44" s="7" t="n">
        <v>30</v>
      </c>
      <c r="F44" s="16" t="s">
        <v>19</v>
      </c>
      <c r="G44" s="6" t="n">
        <v>397</v>
      </c>
      <c r="H44" s="6" t="n">
        <v>5393</v>
      </c>
      <c r="I44" s="6" t="n">
        <v>6732.13</v>
      </c>
      <c r="J44" s="6" t="n">
        <v>1548</v>
      </c>
      <c r="K44" s="6" t="n">
        <v>11910</v>
      </c>
      <c r="L44" s="6" t="n">
        <v>10362</v>
      </c>
      <c r="M44" s="6" t="n">
        <v>5.13</v>
      </c>
      <c r="N44" s="6" t="n">
        <v>6.4</v>
      </c>
    </row>
    <row collapsed="false" customFormat="false" customHeight="false" hidden="false" ht="12.1" outlineLevel="0" r="45">
      <c r="A45" s="29" t="n">
        <v>46034</v>
      </c>
      <c r="B45" s="16" t="s">
        <v>274</v>
      </c>
      <c r="C45" s="16" t="s">
        <v>133</v>
      </c>
      <c r="D45" s="16" t="s">
        <v>283</v>
      </c>
      <c r="E45" s="7" t="n">
        <v>630</v>
      </c>
      <c r="F45" s="16" t="s">
        <v>19</v>
      </c>
      <c r="G45" s="6" t="n">
        <v>11.56</v>
      </c>
      <c r="H45" s="6" t="n">
        <v>392.05</v>
      </c>
      <c r="I45" s="6" t="n">
        <v>457.62</v>
      </c>
      <c r="J45" s="6" t="n">
        <v>947</v>
      </c>
      <c r="K45" s="6" t="n">
        <v>7282.8</v>
      </c>
      <c r="L45" s="6" t="n">
        <v>6335.8</v>
      </c>
      <c r="M45" s="6" t="n">
        <v>2.2</v>
      </c>
      <c r="N45" s="6" t="n">
        <v>2.57</v>
      </c>
    </row>
    <row collapsed="false" customFormat="false" customHeight="false" hidden="false" ht="12.1" outlineLevel="0" r="46">
      <c r="A46" s="29" t="n">
        <v>46146</v>
      </c>
      <c r="B46" s="16" t="s">
        <v>274</v>
      </c>
      <c r="C46" s="16" t="s">
        <v>21</v>
      </c>
      <c r="D46" s="16" t="s">
        <v>22</v>
      </c>
      <c r="E46" s="7" t="n">
        <v>30</v>
      </c>
      <c r="F46" s="16" t="s">
        <v>19</v>
      </c>
      <c r="G46" s="6" t="n">
        <v>278</v>
      </c>
      <c r="H46" s="6" t="n">
        <v>5217</v>
      </c>
      <c r="I46" s="6" t="n">
        <v>6732.13</v>
      </c>
      <c r="J46" s="6" t="n">
        <v>1084</v>
      </c>
      <c r="K46" s="6" t="n">
        <v>8340</v>
      </c>
      <c r="L46" s="6" t="n">
        <v>7256</v>
      </c>
      <c r="M46" s="6" t="n">
        <v>3.59</v>
      </c>
      <c r="N46" s="6" t="n">
        <v>4.64</v>
      </c>
    </row>
    <row collapsed="false" customFormat="false" customHeight="false" hidden="false" ht="12.1" outlineLevel="0" r="47">
      <c r="A47" s="29" t="n">
        <v>46160</v>
      </c>
      <c r="B47" s="16" t="s">
        <v>274</v>
      </c>
      <c r="C47" s="16" t="s">
        <v>36</v>
      </c>
      <c r="D47" s="16" t="s">
        <v>37</v>
      </c>
      <c r="E47" s="7" t="n">
        <v>2</v>
      </c>
      <c r="F47" s="16" t="s">
        <v>19</v>
      </c>
      <c r="G47" s="6" t="n">
        <v>56.8</v>
      </c>
      <c r="H47" s="6" t="n">
        <v>2090.4</v>
      </c>
      <c r="I47" s="6" t="n">
        <v>2122.05</v>
      </c>
      <c r="J47" s="6" t="n">
        <v>15</v>
      </c>
      <c r="K47" s="6" t="n">
        <v>113.6</v>
      </c>
      <c r="L47" s="6" t="n">
        <v>98.6</v>
      </c>
      <c r="M47" s="6" t="n">
        <v>2.32</v>
      </c>
      <c r="N47" s="6" t="n">
        <v>2.36</v>
      </c>
    </row>
    <row collapsed="false" customFormat="false" customHeight="false" hidden="false" ht="12.1" outlineLevel="0" r="48">
      <c r="A48" s="29" t="n">
        <v>46209</v>
      </c>
      <c r="B48" s="16" t="s">
        <v>274</v>
      </c>
      <c r="C48" s="16" t="s">
        <v>16</v>
      </c>
      <c r="D48" s="16" t="s">
        <v>18</v>
      </c>
      <c r="E48" s="7" t="n">
        <v>400</v>
      </c>
      <c r="F48" s="16" t="s">
        <v>19</v>
      </c>
      <c r="G48" s="6" t="n">
        <v>28.11</v>
      </c>
      <c r="H48" s="6" t="n">
        <v>403.95</v>
      </c>
      <c r="I48" s="6" t="n">
        <v>499.8</v>
      </c>
      <c r="J48" s="6" t="n">
        <v>1462</v>
      </c>
      <c r="K48" s="6" t="n">
        <v>11244</v>
      </c>
      <c r="L48" s="6" t="n">
        <v>9782</v>
      </c>
      <c r="M48" s="6" t="n">
        <v>4.89</v>
      </c>
      <c r="N48" s="6" t="n">
        <v>6.05</v>
      </c>
    </row>
    <row collapsed="false" customFormat="false" customHeight="false" hidden="false" ht="12.1" outlineLevel="0" r="49">
      <c r="A49" s="29" t="n">
        <v>46212</v>
      </c>
      <c r="B49" s="16" t="s">
        <v>274</v>
      </c>
      <c r="C49" s="16" t="s">
        <v>30</v>
      </c>
      <c r="D49" s="16" t="s">
        <v>31</v>
      </c>
      <c r="E49" s="7" t="n">
        <v>400</v>
      </c>
      <c r="F49" s="16" t="s">
        <v>19</v>
      </c>
      <c r="G49" s="6" t="n">
        <v>19.57</v>
      </c>
      <c r="H49" s="6" t="n">
        <v>147.75</v>
      </c>
      <c r="I49" s="6" t="n">
        <v>171.12</v>
      </c>
      <c r="J49" s="6" t="n">
        <v>1018</v>
      </c>
      <c r="K49" s="6" t="n">
        <v>7828</v>
      </c>
      <c r="L49" s="6" t="n">
        <v>6810</v>
      </c>
      <c r="M49" s="6" t="n">
        <v>9.95</v>
      </c>
      <c r="N49" s="6" t="n">
        <v>11.52</v>
      </c>
    </row>
    <row collapsed="false" customFormat="false" customHeight="false" hidden="false" ht="12.1" outlineLevel="0" r="50">
      <c r="A50" s="29" t="n">
        <v>46216</v>
      </c>
      <c r="B50" s="16" t="s">
        <v>274</v>
      </c>
      <c r="C50" s="16" t="s">
        <v>36</v>
      </c>
      <c r="D50" s="16" t="s">
        <v>37</v>
      </c>
      <c r="E50" s="7" t="n">
        <v>2</v>
      </c>
      <c r="F50" s="16" t="s">
        <v>19</v>
      </c>
      <c r="G50" s="6" t="n">
        <v>29.05</v>
      </c>
      <c r="H50" s="6" t="n">
        <v>1193.4</v>
      </c>
      <c r="I50" s="6" t="n">
        <v>2122.05</v>
      </c>
      <c r="J50" s="6" t="n">
        <v>8</v>
      </c>
      <c r="K50" s="6" t="n">
        <v>58.1</v>
      </c>
      <c r="L50" s="6" t="n">
        <v>50.1</v>
      </c>
      <c r="M50" s="6" t="n">
        <v>1.18</v>
      </c>
      <c r="N50" s="6" t="n">
        <v>2.1</v>
      </c>
    </row>
    <row collapsed="false" customFormat="false" customHeight="false" hidden="false" ht="12.1" outlineLevel="0" r="51">
      <c r="A51" s="29" t="n">
        <v>46223</v>
      </c>
      <c r="B51" s="16" t="s">
        <v>274</v>
      </c>
      <c r="C51" s="16" t="s">
        <v>27</v>
      </c>
      <c r="D51" s="16" t="s">
        <v>28</v>
      </c>
      <c r="E51" s="7" t="n">
        <v>300</v>
      </c>
      <c r="F51" s="16" t="s">
        <v>19</v>
      </c>
      <c r="G51" s="6" t="n">
        <v>37.64</v>
      </c>
      <c r="H51" s="6" t="n">
        <v>260.99</v>
      </c>
      <c r="I51" s="6" t="n">
        <v>265.8</v>
      </c>
      <c r="J51" s="6" t="n">
        <v>1468</v>
      </c>
      <c r="K51" s="6" t="n">
        <v>11292</v>
      </c>
      <c r="L51" s="6" t="n">
        <v>9824</v>
      </c>
      <c r="M51" s="6" t="n">
        <v>12.32</v>
      </c>
      <c r="N51" s="6" t="n">
        <v>12.55</v>
      </c>
    </row>
  </sheetData>
  <autoFilter ref="A1:N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55</v>
      </c>
      <c r="B1" s="30" t="s">
        <v>264</v>
      </c>
      <c r="C1" s="30" t="s">
        <v>0</v>
      </c>
      <c r="D1" s="30" t="s">
        <v>2</v>
      </c>
      <c r="E1" s="30" t="s">
        <v>265</v>
      </c>
      <c r="F1" s="30" t="s">
        <v>287</v>
      </c>
      <c r="G1" s="30" t="s">
        <v>288</v>
      </c>
      <c r="H1" s="30" t="s">
        <v>60</v>
      </c>
      <c r="I1" s="30" t="s">
        <v>289</v>
      </c>
      <c r="J1" s="30" t="s">
        <v>290</v>
      </c>
      <c r="K1" s="30" t="s">
        <v>291</v>
      </c>
      <c r="L1" s="30" t="s">
        <v>292</v>
      </c>
      <c r="M1" s="30" t="s">
        <v>293</v>
      </c>
      <c r="N1" s="30" t="s">
        <v>294</v>
      </c>
      <c r="O1" s="30" t="s">
        <v>295</v>
      </c>
    </row>
    <row collapsed="false" customFormat="false" customHeight="false" hidden="false" ht="12.1" outlineLevel="0" r="2">
      <c r="A2" s="31" t="n">
        <v>46002</v>
      </c>
      <c r="B2" s="16" t="s">
        <v>274</v>
      </c>
      <c r="C2" s="16" t="s">
        <v>16</v>
      </c>
      <c r="D2" s="16" t="s">
        <v>18</v>
      </c>
      <c r="E2" s="17" t="n">
        <v>400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246</v>
      </c>
      <c r="J2" s="17" t="n">
        <v>499.79985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45366</v>
      </c>
      <c r="B3" s="16" t="s">
        <v>274</v>
      </c>
      <c r="C3" s="16" t="s">
        <v>21</v>
      </c>
      <c r="D3" s="16" t="s">
        <v>22</v>
      </c>
      <c r="E3" s="17" t="n">
        <v>5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882</v>
      </c>
      <c r="J3" s="17" t="n">
        <v>7361.178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45373</v>
      </c>
      <c r="B4" s="16" t="s">
        <v>274</v>
      </c>
      <c r="C4" s="16" t="s">
        <v>21</v>
      </c>
      <c r="D4" s="16" t="s">
        <v>22</v>
      </c>
      <c r="E4" s="17" t="n">
        <v>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875</v>
      </c>
      <c r="J4" s="17" t="n">
        <v>7348.672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45439</v>
      </c>
      <c r="B5" s="16" t="s">
        <v>274</v>
      </c>
      <c r="C5" s="16" t="s">
        <v>21</v>
      </c>
      <c r="D5" s="16" t="s">
        <v>22</v>
      </c>
      <c r="E5" s="17" t="n">
        <v>2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809</v>
      </c>
      <c r="J5" s="17" t="n">
        <v>7549.775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45443</v>
      </c>
      <c r="B6" s="16" t="s">
        <v>274</v>
      </c>
      <c r="C6" s="16" t="s">
        <v>21</v>
      </c>
      <c r="D6" s="16" t="s">
        <v>22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805</v>
      </c>
      <c r="J6" s="17" t="n">
        <v>7314.655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45446</v>
      </c>
      <c r="B7" s="16" t="s">
        <v>274</v>
      </c>
      <c r="C7" s="16" t="s">
        <v>21</v>
      </c>
      <c r="D7" s="16" t="s">
        <v>22</v>
      </c>
      <c r="E7" s="17" t="n">
        <v>4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802</v>
      </c>
      <c r="J7" s="17" t="n">
        <v>7207.8525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45454</v>
      </c>
      <c r="B8" s="16" t="s">
        <v>274</v>
      </c>
      <c r="C8" s="16" t="s">
        <v>21</v>
      </c>
      <c r="D8" s="16" t="s">
        <v>22</v>
      </c>
      <c r="E8" s="17" t="n">
        <v>2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794</v>
      </c>
      <c r="J8" s="17" t="n">
        <v>7244.62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45945</v>
      </c>
      <c r="B9" s="16" t="s">
        <v>274</v>
      </c>
      <c r="C9" s="16" t="s">
        <v>21</v>
      </c>
      <c r="D9" s="16" t="s">
        <v>22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303</v>
      </c>
      <c r="J9" s="17" t="n">
        <v>5850.34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45953</v>
      </c>
      <c r="B10" s="16" t="s">
        <v>274</v>
      </c>
      <c r="C10" s="16" t="s">
        <v>21</v>
      </c>
      <c r="D10" s="16" t="s">
        <v>22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295</v>
      </c>
      <c r="J10" s="17" t="n">
        <v>5709.785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45957</v>
      </c>
      <c r="B11" s="16" t="s">
        <v>274</v>
      </c>
      <c r="C11" s="16" t="s">
        <v>21</v>
      </c>
      <c r="D11" s="16" t="s">
        <v>22</v>
      </c>
      <c r="E11" s="17" t="n">
        <v>6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291</v>
      </c>
      <c r="J11" s="17" t="n">
        <v>5374.1483333333</v>
      </c>
      <c r="K11" s="6" t="s">
        <f>=Портфель!F3*Портфель!$Q$13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46052</v>
      </c>
      <c r="B12" s="16" t="s">
        <v>274</v>
      </c>
      <c r="C12" s="16" t="s">
        <v>24</v>
      </c>
      <c r="D12" s="16" t="s">
        <v>25</v>
      </c>
      <c r="E12" s="17" t="n">
        <v>400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196</v>
      </c>
      <c r="J12" s="17" t="n">
        <v>112.585025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46087</v>
      </c>
      <c r="B13" s="16" t="s">
        <v>274</v>
      </c>
      <c r="C13" s="16" t="s">
        <v>24</v>
      </c>
      <c r="D13" s="16" t="s">
        <v>25</v>
      </c>
      <c r="E13" s="17" t="n">
        <v>400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161</v>
      </c>
      <c r="J13" s="17" t="n">
        <v>106.5626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 t="n">
        <v>46104</v>
      </c>
      <c r="B14" s="16" t="s">
        <v>274</v>
      </c>
      <c r="C14" s="16" t="s">
        <v>24</v>
      </c>
      <c r="D14" s="16" t="s">
        <v>25</v>
      </c>
      <c r="E14" s="17" t="n">
        <v>400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144</v>
      </c>
      <c r="J14" s="17" t="n">
        <v>100.6602</v>
      </c>
      <c r="K14" s="6" t="s">
        <f>=Портфель!F4*Портфель!$Q$13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1" t="n">
        <v>46112</v>
      </c>
      <c r="B15" s="16" t="s">
        <v>274</v>
      </c>
      <c r="C15" s="16" t="s">
        <v>24</v>
      </c>
      <c r="D15" s="16" t="s">
        <v>25</v>
      </c>
      <c r="E15" s="17" t="n">
        <v>400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136</v>
      </c>
      <c r="J15" s="17" t="n">
        <v>95.978375</v>
      </c>
      <c r="K15" s="6" t="s">
        <f>=Портфель!F4*Портфель!$Q$13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1" t="n">
        <v>45518</v>
      </c>
      <c r="B16" s="16" t="s">
        <v>274</v>
      </c>
      <c r="C16" s="16" t="s">
        <v>27</v>
      </c>
      <c r="D16" s="16" t="s">
        <v>28</v>
      </c>
      <c r="E16" s="17" t="n">
        <v>60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730</v>
      </c>
      <c r="J16" s="17" t="n">
        <v>283.88183333333</v>
      </c>
      <c r="K16" s="6" t="s">
        <f>=Портфель!F5*Портфель!$Q$13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1" t="n">
        <v>45523</v>
      </c>
      <c r="B17" s="16" t="s">
        <v>274</v>
      </c>
      <c r="C17" s="16" t="s">
        <v>27</v>
      </c>
      <c r="D17" s="16" t="s">
        <v>28</v>
      </c>
      <c r="E17" s="17" t="n">
        <v>40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725</v>
      </c>
      <c r="J17" s="17" t="n">
        <v>270.315</v>
      </c>
      <c r="K17" s="6" t="s">
        <f>=Портфель!F5*Портфель!$Q$13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1" t="n">
        <v>45537</v>
      </c>
      <c r="B18" s="16" t="s">
        <v>274</v>
      </c>
      <c r="C18" s="16" t="s">
        <v>27</v>
      </c>
      <c r="D18" s="16" t="s">
        <v>28</v>
      </c>
      <c r="E18" s="17" t="n">
        <v>30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711</v>
      </c>
      <c r="J18" s="17" t="n">
        <v>248.024</v>
      </c>
      <c r="K18" s="6" t="s">
        <f>=Портфель!F5*Портфель!$Q$13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1" t="n">
        <v>45588</v>
      </c>
      <c r="B19" s="16" t="s">
        <v>274</v>
      </c>
      <c r="C19" s="16" t="s">
        <v>27</v>
      </c>
      <c r="D19" s="16" t="s">
        <v>28</v>
      </c>
      <c r="E19" s="17" t="n">
        <v>40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660</v>
      </c>
      <c r="J19" s="17" t="n">
        <v>254.147</v>
      </c>
      <c r="K19" s="6" t="s">
        <f>=Портфель!F5*Портфель!$Q$13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1" t="n">
        <v>45596</v>
      </c>
      <c r="B20" s="16" t="s">
        <v>274</v>
      </c>
      <c r="C20" s="16" t="s">
        <v>27</v>
      </c>
      <c r="D20" s="16" t="s">
        <v>28</v>
      </c>
      <c r="E20" s="17" t="n">
        <v>30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652</v>
      </c>
      <c r="J20" s="17" t="n">
        <v>239.29966666667</v>
      </c>
      <c r="K20" s="6" t="s">
        <f>=Портфель!F5*Портфель!$Q$13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1" t="n">
        <v>45615</v>
      </c>
      <c r="B21" s="16" t="s">
        <v>274</v>
      </c>
      <c r="C21" s="16" t="s">
        <v>27</v>
      </c>
      <c r="D21" s="16" t="s">
        <v>28</v>
      </c>
      <c r="E21" s="17" t="n">
        <v>20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633</v>
      </c>
      <c r="J21" s="17" t="n">
        <v>241.0205</v>
      </c>
      <c r="K21" s="6" t="s">
        <f>=Портфель!F5*Портфель!$Q$13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1" t="n">
        <v>45624</v>
      </c>
      <c r="B22" s="16" t="s">
        <v>274</v>
      </c>
      <c r="C22" s="16" t="s">
        <v>27</v>
      </c>
      <c r="D22" s="16" t="s">
        <v>28</v>
      </c>
      <c r="E22" s="17" t="n">
        <v>20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624</v>
      </c>
      <c r="J22" s="17" t="n">
        <v>227.3135</v>
      </c>
      <c r="K22" s="6" t="s">
        <f>=Портфель!F5*Портфель!$Q$13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1" t="n">
        <v>45912</v>
      </c>
      <c r="B23" s="16" t="s">
        <v>274</v>
      </c>
      <c r="C23" s="16" t="s">
        <v>27</v>
      </c>
      <c r="D23" s="16" t="s">
        <v>28</v>
      </c>
      <c r="E23" s="17" t="n">
        <v>20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336</v>
      </c>
      <c r="J23" s="17" t="n">
        <v>304.1715</v>
      </c>
      <c r="K23" s="6" t="s">
        <f>=Портфель!F5*Портфель!$Q$13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1" t="n">
        <v>45924</v>
      </c>
      <c r="B24" s="16" t="s">
        <v>274</v>
      </c>
      <c r="C24" s="16" t="s">
        <v>27</v>
      </c>
      <c r="D24" s="16" t="s">
        <v>28</v>
      </c>
      <c r="E24" s="17" t="n">
        <v>40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324</v>
      </c>
      <c r="J24" s="17" t="n">
        <v>291.4465</v>
      </c>
      <c r="K24" s="6" t="s">
        <f>=Портфель!F5*Портфель!$Q$13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1" t="n">
        <v>46092</v>
      </c>
      <c r="B25" s="16" t="s">
        <v>274</v>
      </c>
      <c r="C25" s="16" t="s">
        <v>30</v>
      </c>
      <c r="D25" s="16" t="s">
        <v>31</v>
      </c>
      <c r="E25" s="17" t="n">
        <v>200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156</v>
      </c>
      <c r="J25" s="17" t="n">
        <v>173.57935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1" t="n">
        <v>46112</v>
      </c>
      <c r="B26" s="16" t="s">
        <v>274</v>
      </c>
      <c r="C26" s="16" t="s">
        <v>30</v>
      </c>
      <c r="D26" s="16" t="s">
        <v>31</v>
      </c>
      <c r="E26" s="17" t="n">
        <v>200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136</v>
      </c>
      <c r="J26" s="17" t="n">
        <v>168.6574</v>
      </c>
      <c r="K26" s="6" t="s">
        <f>=Портфель!F6*Портфель!$Q$13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1" t="n">
        <v>46094</v>
      </c>
      <c r="B27" s="16" t="s">
        <v>274</v>
      </c>
      <c r="C27" s="16" t="s">
        <v>33</v>
      </c>
      <c r="D27" s="16" t="s">
        <v>34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154</v>
      </c>
      <c r="J27" s="17" t="n">
        <v>7234.893</v>
      </c>
      <c r="K27" s="6" t="s">
        <f>=Портфель!F7*Портфель!$Q$13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1" t="n">
        <v>45985</v>
      </c>
      <c r="B28" s="16" t="s">
        <v>274</v>
      </c>
      <c r="C28" s="16" t="s">
        <v>36</v>
      </c>
      <c r="D28" s="16" t="s">
        <v>37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263</v>
      </c>
      <c r="J28" s="17" t="n">
        <v>2122.05</v>
      </c>
      <c r="K28" s="6" t="s">
        <f>=Портфель!F8*Портфель!$Q$13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1" t="n">
        <v>45982</v>
      </c>
      <c r="B29" s="16" t="s">
        <v>274</v>
      </c>
      <c r="C29" s="16" t="s">
        <v>41</v>
      </c>
      <c r="D29" s="16" t="s">
        <v>43</v>
      </c>
      <c r="E29" s="17" t="n">
        <v>113840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267</v>
      </c>
      <c r="J29" s="17" t="n">
        <v>1.8522883280757</v>
      </c>
      <c r="K29" s="6" t="s">
        <f>=Портфель!F10*Портфель!$Q$13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1" t="n">
        <v>45985</v>
      </c>
      <c r="B30" s="16" t="s">
        <v>274</v>
      </c>
      <c r="C30" s="16" t="s">
        <v>41</v>
      </c>
      <c r="D30" s="16" t="s">
        <v>43</v>
      </c>
      <c r="E30" s="17" t="n">
        <v>7530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263</v>
      </c>
      <c r="J30" s="17" t="n">
        <v>1.8550996015936</v>
      </c>
      <c r="K30" s="6" t="s">
        <f>=Портфель!F10*Портфель!$Q$13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1" t="n">
        <v>46017</v>
      </c>
      <c r="B31" s="16" t="s">
        <v>274</v>
      </c>
      <c r="C31" s="16" t="s">
        <v>41</v>
      </c>
      <c r="D31" s="16" t="s">
        <v>43</v>
      </c>
      <c r="E31" s="17" t="n">
        <v>250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232</v>
      </c>
      <c r="J31" s="17" t="n">
        <v>1.88012</v>
      </c>
      <c r="K31" s="6" t="s">
        <f>=Портфель!F10*Портфель!$Q$13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1" t="n">
        <v>46041</v>
      </c>
      <c r="B32" s="16" t="s">
        <v>274</v>
      </c>
      <c r="C32" s="16" t="s">
        <v>41</v>
      </c>
      <c r="D32" s="16" t="s">
        <v>43</v>
      </c>
      <c r="E32" s="17" t="n">
        <v>37040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207</v>
      </c>
      <c r="J32" s="17" t="n">
        <v>1.9002999460043</v>
      </c>
      <c r="K32" s="6" t="s">
        <f>=Портфель!F10*Портфель!$Q$13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1" t="n">
        <v>46051</v>
      </c>
      <c r="B33" s="16" t="s">
        <v>274</v>
      </c>
      <c r="C33" s="16" t="s">
        <v>41</v>
      </c>
      <c r="D33" s="16" t="s">
        <v>43</v>
      </c>
      <c r="E33" s="17" t="n">
        <v>52150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197</v>
      </c>
      <c r="J33" s="17" t="n">
        <v>1.9084</v>
      </c>
      <c r="K33" s="6" t="s">
        <f>=Портфель!F10*Портфель!$Q$13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1" t="n">
        <v>46083</v>
      </c>
      <c r="B34" s="16" t="s">
        <v>274</v>
      </c>
      <c r="C34" s="16" t="s">
        <v>41</v>
      </c>
      <c r="D34" s="16" t="s">
        <v>43</v>
      </c>
      <c r="E34" s="17" t="n">
        <v>169040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165</v>
      </c>
      <c r="J34" s="17" t="n">
        <v>1.933900023663</v>
      </c>
      <c r="K34" s="6" t="s">
        <f>=Портфель!F10*Портфель!$Q$13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1" t="n">
        <v>46084</v>
      </c>
      <c r="B35" s="16" t="s">
        <v>274</v>
      </c>
      <c r="C35" s="16" t="s">
        <v>41</v>
      </c>
      <c r="D35" s="16" t="s">
        <v>43</v>
      </c>
      <c r="E35" s="17" t="n">
        <v>23400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164</v>
      </c>
      <c r="J35" s="17" t="n">
        <v>1.9347</v>
      </c>
      <c r="K35" s="6" t="s">
        <f>=Портфель!F10*Портфель!$Q$13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1" t="n">
        <v>46087</v>
      </c>
      <c r="B36" s="16" t="s">
        <v>274</v>
      </c>
      <c r="C36" s="16" t="s">
        <v>41</v>
      </c>
      <c r="D36" s="16" t="s">
        <v>43</v>
      </c>
      <c r="E36" s="17" t="n">
        <v>23600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161</v>
      </c>
      <c r="J36" s="17" t="n">
        <v>1.9387</v>
      </c>
      <c r="K36" s="6" t="s">
        <f>=Портфель!F10*Портфель!$Q$13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1" t="n">
        <v>46091</v>
      </c>
      <c r="B37" s="16" t="s">
        <v>274</v>
      </c>
      <c r="C37" s="16" t="s">
        <v>41</v>
      </c>
      <c r="D37" s="16" t="s">
        <v>43</v>
      </c>
      <c r="E37" s="17" t="n">
        <v>37500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157</v>
      </c>
      <c r="J37" s="17" t="n">
        <v>1.9403</v>
      </c>
      <c r="K37" s="6" t="s">
        <f>=Портфель!F10*Портфель!$Q$13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1" t="n">
        <v>46097</v>
      </c>
      <c r="B38" s="16" t="s">
        <v>274</v>
      </c>
      <c r="C38" s="16" t="s">
        <v>41</v>
      </c>
      <c r="D38" s="16" t="s">
        <v>43</v>
      </c>
      <c r="E38" s="17" t="n">
        <v>38320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151</v>
      </c>
      <c r="J38" s="17" t="n">
        <v>1.945</v>
      </c>
      <c r="K38" s="6" t="s">
        <f>=Портфель!F10*Портфель!$Q$13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1"/>
      <c r="B39" s="16"/>
      <c r="C39" s="16"/>
      <c r="D39" s="16"/>
      <c r="E39" s="17"/>
      <c r="F39" s="7"/>
      <c r="G39" s="17"/>
      <c r="H39" s="16"/>
      <c r="I39" s="7"/>
      <c r="J39" s="17"/>
      <c r="K39" s="4" t="s">
        <v>50</v>
      </c>
      <c r="L39" s="8" t="s">
        <f>=SUBTOTAL(109,L2:L38)</f>
      </c>
      <c r="M39" s="8" t="s">
        <f>=SUBTOTAL(109,M2:M38)</f>
      </c>
      <c r="N39" s="8" t="s">
        <f>=MAX(0,M39*0.13)</f>
      </c>
    </row>
  </sheetData>
  <autoFilter ref="A1:O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296</v>
      </c>
      <c r="D1" s="30" t="s">
        <v>297</v>
      </c>
      <c r="E1" s="30" t="s">
        <v>268</v>
      </c>
      <c r="F1" s="30" t="s">
        <v>298</v>
      </c>
      <c r="G1" s="30" t="s">
        <v>265</v>
      </c>
      <c r="H1" s="30" t="s">
        <v>299</v>
      </c>
      <c r="I1" s="30" t="s">
        <v>300</v>
      </c>
      <c r="J1" s="30" t="s">
        <v>301</v>
      </c>
      <c r="K1" s="30" t="s">
        <v>302</v>
      </c>
    </row>
    <row collapsed="false" customFormat="false" customHeight="false" hidden="false" ht="12.1" outlineLevel="0" r="2">
      <c r="A2" s="16" t="s">
        <v>124</v>
      </c>
      <c r="B2" s="16" t="s">
        <v>284</v>
      </c>
      <c r="C2" s="32" t="n">
        <v>44606</v>
      </c>
      <c r="D2" s="33" t="n">
        <v>44617</v>
      </c>
      <c r="E2" s="17" t="n">
        <v>243.1258</v>
      </c>
      <c r="F2" s="17" t="n">
        <v>134.2376</v>
      </c>
      <c r="G2" s="17" t="n">
        <v>40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124</v>
      </c>
      <c r="B3" s="16" t="s">
        <v>284</v>
      </c>
      <c r="C3" s="32" t="n">
        <v>44613</v>
      </c>
      <c r="D3" s="33" t="n">
        <v>44617</v>
      </c>
      <c r="E3" s="17" t="n">
        <v>200.22</v>
      </c>
      <c r="F3" s="17" t="n">
        <v>134.2376</v>
      </c>
      <c r="G3" s="17" t="n">
        <v>40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124</v>
      </c>
      <c r="B4" s="16" t="s">
        <v>284</v>
      </c>
      <c r="C4" s="32" t="n">
        <v>44616</v>
      </c>
      <c r="D4" s="33" t="n">
        <v>44617</v>
      </c>
      <c r="E4" s="17" t="n">
        <v>116.84</v>
      </c>
      <c r="F4" s="17" t="n">
        <v>134.2376</v>
      </c>
      <c r="G4" s="17" t="n">
        <v>30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124</v>
      </c>
      <c r="B5" s="16" t="s">
        <v>284</v>
      </c>
      <c r="C5" s="32" t="n">
        <v>44824</v>
      </c>
      <c r="D5" s="33" t="n">
        <v>44992</v>
      </c>
      <c r="E5" s="17" t="n">
        <v>125.0418</v>
      </c>
      <c r="F5" s="17" t="n">
        <v>172.174</v>
      </c>
      <c r="G5" s="17" t="n">
        <v>30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124</v>
      </c>
      <c r="B6" s="16" t="s">
        <v>284</v>
      </c>
      <c r="C6" s="32" t="n">
        <v>44824</v>
      </c>
      <c r="D6" s="33" t="n">
        <v>44999</v>
      </c>
      <c r="E6" s="17" t="n">
        <v>125.0418</v>
      </c>
      <c r="F6" s="17" t="n">
        <v>173.813</v>
      </c>
      <c r="G6" s="17" t="n">
        <v>20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124</v>
      </c>
      <c r="B7" s="16" t="s">
        <v>284</v>
      </c>
      <c r="C7" s="32" t="n">
        <v>44824</v>
      </c>
      <c r="D7" s="33" t="n">
        <v>45002</v>
      </c>
      <c r="E7" s="17" t="n">
        <v>125.0418</v>
      </c>
      <c r="F7" s="17" t="n">
        <v>183.6699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124</v>
      </c>
      <c r="B8" s="16" t="s">
        <v>284</v>
      </c>
      <c r="C8" s="32" t="n">
        <v>44825</v>
      </c>
      <c r="D8" s="33" t="n">
        <v>45002</v>
      </c>
      <c r="E8" s="17" t="n">
        <v>114.869</v>
      </c>
      <c r="F8" s="17" t="n">
        <v>183.6699</v>
      </c>
      <c r="G8" s="17" t="n">
        <v>20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124</v>
      </c>
      <c r="B9" s="16" t="s">
        <v>284</v>
      </c>
      <c r="C9" s="32" t="n">
        <v>44827</v>
      </c>
      <c r="D9" s="33" t="n">
        <v>45002</v>
      </c>
      <c r="E9" s="17" t="n">
        <v>115.079</v>
      </c>
      <c r="F9" s="17" t="n">
        <v>183.6699</v>
      </c>
      <c r="G9" s="17" t="n">
        <v>40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124</v>
      </c>
      <c r="B10" s="16" t="s">
        <v>284</v>
      </c>
      <c r="C10" s="32" t="n">
        <v>44830</v>
      </c>
      <c r="D10" s="33" t="n">
        <v>45002</v>
      </c>
      <c r="E10" s="17" t="n">
        <v>105.163</v>
      </c>
      <c r="F10" s="17" t="n">
        <v>183.6699</v>
      </c>
      <c r="G10" s="17" t="n">
        <v>20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124</v>
      </c>
      <c r="B11" s="16" t="s">
        <v>284</v>
      </c>
      <c r="C11" s="32" t="n">
        <v>44998</v>
      </c>
      <c r="D11" s="33" t="n">
        <v>45002</v>
      </c>
      <c r="E11" s="17" t="n">
        <v>169.685</v>
      </c>
      <c r="F11" s="17" t="n">
        <v>183.6699</v>
      </c>
      <c r="G11" s="17" t="n">
        <v>20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124</v>
      </c>
      <c r="B12" s="16" t="s">
        <v>284</v>
      </c>
      <c r="C12" s="32" t="n">
        <v>45098</v>
      </c>
      <c r="D12" s="33" t="n">
        <v>45110</v>
      </c>
      <c r="E12" s="17" t="n">
        <v>239.7</v>
      </c>
      <c r="F12" s="17" t="n">
        <v>239.89</v>
      </c>
      <c r="G12" s="17" t="n">
        <v>20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124</v>
      </c>
      <c r="B13" s="16" t="s">
        <v>284</v>
      </c>
      <c r="C13" s="32" t="n">
        <v>45100</v>
      </c>
      <c r="D13" s="33" t="n">
        <v>45272</v>
      </c>
      <c r="E13" s="17" t="n">
        <v>235.4175</v>
      </c>
      <c r="F13" s="17" t="n">
        <v>258.011</v>
      </c>
      <c r="G13" s="17" t="n">
        <v>20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124</v>
      </c>
      <c r="B14" s="16" t="s">
        <v>284</v>
      </c>
      <c r="C14" s="32" t="n">
        <v>45111</v>
      </c>
      <c r="D14" s="33" t="n">
        <v>45281</v>
      </c>
      <c r="E14" s="17" t="n">
        <v>237.679</v>
      </c>
      <c r="F14" s="17" t="n">
        <v>265.3373</v>
      </c>
      <c r="G14" s="17" t="n">
        <v>20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124</v>
      </c>
      <c r="B15" s="16" t="s">
        <v>284</v>
      </c>
      <c r="C15" s="32" t="n">
        <v>45154</v>
      </c>
      <c r="D15" s="33" t="n">
        <v>45281</v>
      </c>
      <c r="E15" s="17" t="n">
        <v>257.3285</v>
      </c>
      <c r="F15" s="17" t="n">
        <v>265.3373</v>
      </c>
      <c r="G15" s="17" t="n">
        <v>20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124</v>
      </c>
      <c r="B16" s="16" t="s">
        <v>284</v>
      </c>
      <c r="C16" s="32" t="n">
        <v>45370</v>
      </c>
      <c r="D16" s="33" t="n">
        <v>45540</v>
      </c>
      <c r="E16" s="17" t="n">
        <v>296.368</v>
      </c>
      <c r="F16" s="17" t="n">
        <v>255.862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124</v>
      </c>
      <c r="B17" s="16" t="s">
        <v>284</v>
      </c>
      <c r="C17" s="32" t="n">
        <v>45461</v>
      </c>
      <c r="D17" s="33" t="n">
        <v>45540</v>
      </c>
      <c r="E17" s="17" t="n">
        <v>315.238</v>
      </c>
      <c r="F17" s="17" t="n">
        <v>255.862</v>
      </c>
      <c r="G17" s="17" t="n">
        <v>20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124</v>
      </c>
      <c r="B18" s="16" t="s">
        <v>284</v>
      </c>
      <c r="C18" s="32" t="n">
        <v>45484</v>
      </c>
      <c r="D18" s="33" t="n">
        <v>45540</v>
      </c>
      <c r="E18" s="17" t="n">
        <v>289.865</v>
      </c>
      <c r="F18" s="17" t="n">
        <v>255.862</v>
      </c>
      <c r="G18" s="17" t="n">
        <v>30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27</v>
      </c>
      <c r="B19" s="16" t="s">
        <v>28</v>
      </c>
      <c r="C19" s="32" t="n">
        <v>44616</v>
      </c>
      <c r="D19" s="33" t="n">
        <v>44776</v>
      </c>
      <c r="E19" s="17" t="n">
        <v>104.953</v>
      </c>
      <c r="F19" s="17" t="n">
        <v>127.3735</v>
      </c>
      <c r="G19" s="17" t="n">
        <v>40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27</v>
      </c>
      <c r="B20" s="16" t="s">
        <v>28</v>
      </c>
      <c r="C20" s="32" t="n">
        <v>44617</v>
      </c>
      <c r="D20" s="33" t="n">
        <v>44776</v>
      </c>
      <c r="E20" s="17" t="n">
        <v>127.8289</v>
      </c>
      <c r="F20" s="17" t="n">
        <v>127.3735</v>
      </c>
      <c r="G20" s="17" t="n">
        <v>130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27</v>
      </c>
      <c r="B21" s="16" t="s">
        <v>28</v>
      </c>
      <c r="C21" s="32" t="n">
        <v>44778</v>
      </c>
      <c r="D21" s="33" t="n">
        <v>44796</v>
      </c>
      <c r="E21" s="17" t="n">
        <v>122.5835</v>
      </c>
      <c r="F21" s="17" t="n">
        <v>129.902</v>
      </c>
      <c r="G21" s="17" t="n">
        <v>60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27</v>
      </c>
      <c r="B22" s="16" t="s">
        <v>28</v>
      </c>
      <c r="C22" s="32" t="n">
        <v>44810</v>
      </c>
      <c r="D22" s="33" t="n">
        <v>44825</v>
      </c>
      <c r="E22" s="17" t="n">
        <v>136.5825</v>
      </c>
      <c r="F22" s="17" t="n">
        <v>118.139</v>
      </c>
      <c r="G22" s="17" t="n">
        <v>20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24</v>
      </c>
      <c r="B23" s="16" t="s">
        <v>25</v>
      </c>
      <c r="C23" s="32" t="n">
        <v>44616</v>
      </c>
      <c r="D23" s="33" t="n">
        <v>44958</v>
      </c>
      <c r="E23" s="17" t="n">
        <v>155.694</v>
      </c>
      <c r="F23" s="17" t="n">
        <v>118.2409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24</v>
      </c>
      <c r="B24" s="16" t="s">
        <v>25</v>
      </c>
      <c r="C24" s="32" t="n">
        <v>44701</v>
      </c>
      <c r="D24" s="33" t="n">
        <v>44958</v>
      </c>
      <c r="E24" s="17" t="n">
        <v>156.1935</v>
      </c>
      <c r="F24" s="17" t="n">
        <v>118.2409</v>
      </c>
      <c r="G24" s="17" t="n">
        <v>20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24</v>
      </c>
      <c r="B25" s="16" t="s">
        <v>25</v>
      </c>
      <c r="C25" s="32" t="n">
        <v>44704</v>
      </c>
      <c r="D25" s="33" t="n">
        <v>44958</v>
      </c>
      <c r="E25" s="17" t="n">
        <v>151.2905</v>
      </c>
      <c r="F25" s="17" t="n">
        <v>118.2409</v>
      </c>
      <c r="G25" s="17" t="n">
        <v>20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24</v>
      </c>
      <c r="B26" s="16" t="s">
        <v>25</v>
      </c>
      <c r="C26" s="32" t="n">
        <v>44705</v>
      </c>
      <c r="D26" s="33" t="n">
        <v>44958</v>
      </c>
      <c r="E26" s="17" t="n">
        <v>147.088</v>
      </c>
      <c r="F26" s="17" t="n">
        <v>118.2409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24</v>
      </c>
      <c r="B27" s="16" t="s">
        <v>25</v>
      </c>
      <c r="C27" s="32" t="n">
        <v>44715</v>
      </c>
      <c r="D27" s="33" t="n">
        <v>44958</v>
      </c>
      <c r="E27" s="17" t="n">
        <v>128.976</v>
      </c>
      <c r="F27" s="17" t="n">
        <v>118.2409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24</v>
      </c>
      <c r="B28" s="16" t="s">
        <v>25</v>
      </c>
      <c r="C28" s="32" t="n">
        <v>44812</v>
      </c>
      <c r="D28" s="33" t="n">
        <v>44958</v>
      </c>
      <c r="E28" s="17" t="n">
        <v>117.1903</v>
      </c>
      <c r="F28" s="17" t="n">
        <v>118.2409</v>
      </c>
      <c r="G28" s="17" t="n">
        <v>20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24</v>
      </c>
      <c r="B29" s="16" t="s">
        <v>25</v>
      </c>
      <c r="C29" s="32" t="n">
        <v>44812</v>
      </c>
      <c r="D29" s="33" t="n">
        <v>44959</v>
      </c>
      <c r="E29" s="17" t="n">
        <v>117.1903</v>
      </c>
      <c r="F29" s="17" t="n">
        <v>119.74</v>
      </c>
      <c r="G29" s="17" t="n">
        <v>10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24</v>
      </c>
      <c r="B30" s="16" t="s">
        <v>25</v>
      </c>
      <c r="C30" s="32" t="n">
        <v>44818</v>
      </c>
      <c r="D30" s="33" t="n">
        <v>44959</v>
      </c>
      <c r="E30" s="17" t="n">
        <v>116.67</v>
      </c>
      <c r="F30" s="17" t="n">
        <v>119.74</v>
      </c>
      <c r="G30" s="17" t="n">
        <v>30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24</v>
      </c>
      <c r="B31" s="16" t="s">
        <v>25</v>
      </c>
      <c r="C31" s="32" t="n">
        <v>44818</v>
      </c>
      <c r="D31" s="33" t="n">
        <v>44963</v>
      </c>
      <c r="E31" s="17" t="n">
        <v>116.67</v>
      </c>
      <c r="F31" s="17" t="n">
        <v>121.6592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24</v>
      </c>
      <c r="B32" s="16" t="s">
        <v>25</v>
      </c>
      <c r="C32" s="32" t="n">
        <v>44824</v>
      </c>
      <c r="D32" s="33" t="n">
        <v>44963</v>
      </c>
      <c r="E32" s="17" t="n">
        <v>115.3695</v>
      </c>
      <c r="F32" s="17" t="n">
        <v>121.6592</v>
      </c>
      <c r="G32" s="17" t="n">
        <v>40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24</v>
      </c>
      <c r="B33" s="16" t="s">
        <v>25</v>
      </c>
      <c r="C33" s="32" t="n">
        <v>44825</v>
      </c>
      <c r="D33" s="33" t="n">
        <v>44967</v>
      </c>
      <c r="E33" s="17" t="n">
        <v>102.662</v>
      </c>
      <c r="F33" s="17" t="n">
        <v>125.0174</v>
      </c>
      <c r="G33" s="17" t="n">
        <v>20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24</v>
      </c>
      <c r="B34" s="16" t="s">
        <v>25</v>
      </c>
      <c r="C34" s="32" t="n">
        <v>44827</v>
      </c>
      <c r="D34" s="33" t="n">
        <v>44967</v>
      </c>
      <c r="E34" s="17" t="n">
        <v>93.306</v>
      </c>
      <c r="F34" s="17" t="n">
        <v>125.0174</v>
      </c>
      <c r="G34" s="17" t="n">
        <v>30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24</v>
      </c>
      <c r="B35" s="16" t="s">
        <v>25</v>
      </c>
      <c r="C35" s="32" t="n">
        <v>44827</v>
      </c>
      <c r="D35" s="33" t="n">
        <v>44973</v>
      </c>
      <c r="E35" s="17" t="n">
        <v>93.306</v>
      </c>
      <c r="F35" s="17" t="n">
        <v>119.1803</v>
      </c>
      <c r="G35" s="17" t="n">
        <v>30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24</v>
      </c>
      <c r="B36" s="16" t="s">
        <v>25</v>
      </c>
      <c r="C36" s="32" t="n">
        <v>44936</v>
      </c>
      <c r="D36" s="33" t="n">
        <v>44979</v>
      </c>
      <c r="E36" s="17" t="n">
        <v>109.0345</v>
      </c>
      <c r="F36" s="17" t="n">
        <v>120.4397</v>
      </c>
      <c r="G36" s="17" t="n">
        <v>20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24</v>
      </c>
      <c r="B37" s="16" t="s">
        <v>25</v>
      </c>
      <c r="C37" s="32" t="n">
        <v>44971</v>
      </c>
      <c r="D37" s="33" t="n">
        <v>44979</v>
      </c>
      <c r="E37" s="17" t="n">
        <v>123.4802</v>
      </c>
      <c r="F37" s="17" t="n">
        <v>120.4397</v>
      </c>
      <c r="G37" s="17" t="n">
        <v>10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24</v>
      </c>
      <c r="B38" s="16" t="s">
        <v>25</v>
      </c>
      <c r="C38" s="32" t="n">
        <v>44971</v>
      </c>
      <c r="D38" s="33" t="n">
        <v>44985</v>
      </c>
      <c r="E38" s="17" t="n">
        <v>123.4802</v>
      </c>
      <c r="F38" s="17" t="n">
        <v>124.4178</v>
      </c>
      <c r="G38" s="17" t="n">
        <v>40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24</v>
      </c>
      <c r="B39" s="16" t="s">
        <v>25</v>
      </c>
      <c r="C39" s="32" t="n">
        <v>44972</v>
      </c>
      <c r="D39" s="33" t="n">
        <v>44985</v>
      </c>
      <c r="E39" s="17" t="n">
        <v>118.084</v>
      </c>
      <c r="F39" s="17" t="n">
        <v>124.4178</v>
      </c>
      <c r="G39" s="17" t="n">
        <v>10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24</v>
      </c>
      <c r="B40" s="16" t="s">
        <v>25</v>
      </c>
      <c r="C40" s="32" t="n">
        <v>44972</v>
      </c>
      <c r="D40" s="33" t="n">
        <v>44986</v>
      </c>
      <c r="E40" s="17" t="n">
        <v>118.084</v>
      </c>
      <c r="F40" s="17" t="n">
        <v>127.676</v>
      </c>
      <c r="G40" s="17" t="n">
        <v>30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24</v>
      </c>
      <c r="B41" s="16" t="s">
        <v>25</v>
      </c>
      <c r="C41" s="32" t="n">
        <v>44972</v>
      </c>
      <c r="D41" s="33" t="n">
        <v>45005</v>
      </c>
      <c r="E41" s="17" t="n">
        <v>118.084</v>
      </c>
      <c r="F41" s="17" t="n">
        <v>126.8368</v>
      </c>
      <c r="G41" s="17" t="n">
        <v>40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24</v>
      </c>
      <c r="B42" s="16" t="s">
        <v>25</v>
      </c>
      <c r="C42" s="32" t="n">
        <v>44977</v>
      </c>
      <c r="D42" s="33" t="n">
        <v>45034</v>
      </c>
      <c r="E42" s="17" t="n">
        <v>115.6577</v>
      </c>
      <c r="F42" s="17" t="n">
        <v>133.733</v>
      </c>
      <c r="G42" s="17" t="n">
        <v>30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24</v>
      </c>
      <c r="B43" s="16" t="s">
        <v>25</v>
      </c>
      <c r="C43" s="32" t="n">
        <v>44998</v>
      </c>
      <c r="D43" s="33" t="n">
        <v>45034</v>
      </c>
      <c r="E43" s="17" t="n">
        <v>124.162</v>
      </c>
      <c r="F43" s="17" t="n">
        <v>133.733</v>
      </c>
      <c r="G43" s="17" t="n">
        <v>10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24</v>
      </c>
      <c r="B44" s="16" t="s">
        <v>25</v>
      </c>
      <c r="C44" s="32" t="n">
        <v>44998</v>
      </c>
      <c r="D44" s="33" t="n">
        <v>45035</v>
      </c>
      <c r="E44" s="17" t="n">
        <v>124.162</v>
      </c>
      <c r="F44" s="17" t="n">
        <v>139.63</v>
      </c>
      <c r="G44" s="17" t="n">
        <v>10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24</v>
      </c>
      <c r="B45" s="16" t="s">
        <v>25</v>
      </c>
      <c r="C45" s="32" t="n">
        <v>45000</v>
      </c>
      <c r="D45" s="33" t="n">
        <v>45035</v>
      </c>
      <c r="E45" s="17" t="n">
        <v>124.062</v>
      </c>
      <c r="F45" s="17" t="n">
        <v>139.63</v>
      </c>
      <c r="G45" s="17" t="n">
        <v>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24</v>
      </c>
      <c r="B46" s="16" t="s">
        <v>25</v>
      </c>
      <c r="C46" s="32" t="n">
        <v>45000</v>
      </c>
      <c r="D46" s="33" t="n">
        <v>45036</v>
      </c>
      <c r="E46" s="17" t="n">
        <v>124.062</v>
      </c>
      <c r="F46" s="17" t="n">
        <v>138.031</v>
      </c>
      <c r="G46" s="17" t="n">
        <v>10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24</v>
      </c>
      <c r="B47" s="16" t="s">
        <v>25</v>
      </c>
      <c r="C47" s="32" t="n">
        <v>45035</v>
      </c>
      <c r="D47" s="33" t="n">
        <v>45036</v>
      </c>
      <c r="E47" s="17" t="n">
        <v>135.968</v>
      </c>
      <c r="F47" s="17" t="n">
        <v>138.031</v>
      </c>
      <c r="G47" s="17" t="n">
        <v>10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24</v>
      </c>
      <c r="B48" s="16" t="s">
        <v>25</v>
      </c>
      <c r="C48" s="32" t="n">
        <v>45036</v>
      </c>
      <c r="D48" s="33" t="n">
        <v>45050</v>
      </c>
      <c r="E48" s="17" t="n">
        <v>135.788</v>
      </c>
      <c r="F48" s="17" t="n">
        <v>130.175</v>
      </c>
      <c r="G48" s="17" t="n">
        <v>10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24</v>
      </c>
      <c r="B49" s="16" t="s">
        <v>25</v>
      </c>
      <c r="C49" s="32" t="n">
        <v>45042</v>
      </c>
      <c r="D49" s="33" t="n">
        <v>45050</v>
      </c>
      <c r="E49" s="17" t="n">
        <v>136.868</v>
      </c>
      <c r="F49" s="17" t="n">
        <v>130.175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24</v>
      </c>
      <c r="B50" s="16" t="s">
        <v>25</v>
      </c>
      <c r="C50" s="32" t="n">
        <v>45048</v>
      </c>
      <c r="D50" s="33" t="n">
        <v>45062</v>
      </c>
      <c r="E50" s="17" t="n">
        <v>133.6965</v>
      </c>
      <c r="F50" s="17" t="n">
        <v>132.8537</v>
      </c>
      <c r="G50" s="17" t="n">
        <v>20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24</v>
      </c>
      <c r="B51" s="16" t="s">
        <v>25</v>
      </c>
      <c r="C51" s="32" t="n">
        <v>45049</v>
      </c>
      <c r="D51" s="33" t="n">
        <v>45062</v>
      </c>
      <c r="E51" s="17" t="n">
        <v>128.8645</v>
      </c>
      <c r="F51" s="17" t="n">
        <v>132.8537</v>
      </c>
      <c r="G51" s="17" t="n">
        <v>10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24</v>
      </c>
      <c r="B52" s="16" t="s">
        <v>25</v>
      </c>
      <c r="C52" s="32" t="n">
        <v>45049</v>
      </c>
      <c r="D52" s="33" t="n">
        <v>45064</v>
      </c>
      <c r="E52" s="17" t="n">
        <v>128.8645</v>
      </c>
      <c r="F52" s="17" t="n">
        <v>135.1323</v>
      </c>
      <c r="G52" s="17" t="n">
        <v>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24</v>
      </c>
      <c r="B53" s="16" t="s">
        <v>25</v>
      </c>
      <c r="C53" s="32" t="n">
        <v>45050</v>
      </c>
      <c r="D53" s="33" t="n">
        <v>45064</v>
      </c>
      <c r="E53" s="17" t="n">
        <v>128.8845</v>
      </c>
      <c r="F53" s="17" t="n">
        <v>135.1323</v>
      </c>
      <c r="G53" s="17" t="n">
        <v>20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24</v>
      </c>
      <c r="B54" s="16" t="s">
        <v>25</v>
      </c>
      <c r="C54" s="32" t="n">
        <v>45155</v>
      </c>
      <c r="D54" s="33" t="n">
        <v>45156</v>
      </c>
      <c r="E54" s="17" t="n">
        <v>188.654</v>
      </c>
      <c r="F54" s="17" t="n">
        <v>190.465</v>
      </c>
      <c r="G54" s="17" t="n">
        <v>10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24</v>
      </c>
      <c r="B55" s="16" t="s">
        <v>25</v>
      </c>
      <c r="C55" s="32" t="n">
        <v>45175</v>
      </c>
      <c r="D55" s="33" t="n">
        <v>45188</v>
      </c>
      <c r="E55" s="17" t="n">
        <v>194.8975</v>
      </c>
      <c r="F55" s="17" t="n">
        <v>195.362</v>
      </c>
      <c r="G55" s="17" t="n">
        <v>20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24</v>
      </c>
      <c r="B56" s="16" t="s">
        <v>25</v>
      </c>
      <c r="C56" s="32" t="n">
        <v>45218</v>
      </c>
      <c r="D56" s="33" t="n">
        <v>45219</v>
      </c>
      <c r="E56" s="17" t="n">
        <v>195.4975</v>
      </c>
      <c r="F56" s="17" t="n">
        <v>196.9015</v>
      </c>
      <c r="G56" s="17" t="n">
        <v>20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24</v>
      </c>
      <c r="B57" s="16" t="s">
        <v>25</v>
      </c>
      <c r="C57" s="32" t="n">
        <v>45222</v>
      </c>
      <c r="D57" s="33" t="n">
        <v>45233</v>
      </c>
      <c r="E57" s="17" t="n">
        <v>194.177</v>
      </c>
      <c r="F57" s="17" t="n">
        <v>194.103</v>
      </c>
      <c r="G57" s="17" t="n">
        <v>40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24</v>
      </c>
      <c r="B58" s="16" t="s">
        <v>25</v>
      </c>
      <c r="C58" s="32" t="n">
        <v>45446</v>
      </c>
      <c r="D58" s="33" t="n">
        <v>45601</v>
      </c>
      <c r="E58" s="17" t="n">
        <v>190.6155</v>
      </c>
      <c r="F58" s="17" t="n">
        <v>123.3316</v>
      </c>
      <c r="G58" s="17" t="n">
        <v>20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24</v>
      </c>
      <c r="B59" s="16" t="s">
        <v>25</v>
      </c>
      <c r="C59" s="32" t="n">
        <v>45453</v>
      </c>
      <c r="D59" s="33" t="n">
        <v>45601</v>
      </c>
      <c r="E59" s="17" t="n">
        <v>188.7345</v>
      </c>
      <c r="F59" s="17" t="n">
        <v>123.3316</v>
      </c>
      <c r="G59" s="17" t="n">
        <v>20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24</v>
      </c>
      <c r="B60" s="16" t="s">
        <v>25</v>
      </c>
      <c r="C60" s="32" t="n">
        <v>45454</v>
      </c>
      <c r="D60" s="33" t="n">
        <v>45601</v>
      </c>
      <c r="E60" s="17" t="n">
        <v>186.9935</v>
      </c>
      <c r="F60" s="17" t="n">
        <v>123.3316</v>
      </c>
      <c r="G60" s="17" t="n">
        <v>20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24</v>
      </c>
      <c r="B61" s="16" t="s">
        <v>25</v>
      </c>
      <c r="C61" s="32" t="n">
        <v>45462</v>
      </c>
      <c r="D61" s="33" t="n">
        <v>45601</v>
      </c>
      <c r="E61" s="17" t="n">
        <v>176.4183</v>
      </c>
      <c r="F61" s="17" t="n">
        <v>123.3316</v>
      </c>
      <c r="G61" s="17" t="n">
        <v>30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24</v>
      </c>
      <c r="B62" s="16" t="s">
        <v>25</v>
      </c>
      <c r="C62" s="32" t="n">
        <v>45462</v>
      </c>
      <c r="D62" s="33" t="n">
        <v>45646</v>
      </c>
      <c r="E62" s="17" t="n">
        <v>176.4183</v>
      </c>
      <c r="F62" s="17" t="n">
        <v>135.8321</v>
      </c>
      <c r="G62" s="17" t="n">
        <v>10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24</v>
      </c>
      <c r="B63" s="16" t="s">
        <v>25</v>
      </c>
      <c r="C63" s="32" t="n">
        <v>45482</v>
      </c>
      <c r="D63" s="33" t="n">
        <v>45646</v>
      </c>
      <c r="E63" s="17" t="n">
        <v>170.4253</v>
      </c>
      <c r="F63" s="17" t="n">
        <v>135.8321</v>
      </c>
      <c r="G63" s="17" t="n">
        <v>40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24</v>
      </c>
      <c r="B64" s="16" t="s">
        <v>25</v>
      </c>
      <c r="C64" s="32" t="n">
        <v>45527</v>
      </c>
      <c r="D64" s="33" t="n">
        <v>45646</v>
      </c>
      <c r="E64" s="17" t="n">
        <v>139.8098</v>
      </c>
      <c r="F64" s="17" t="n">
        <v>135.8321</v>
      </c>
      <c r="G64" s="17" t="n">
        <v>60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24</v>
      </c>
      <c r="B65" s="16" t="s">
        <v>25</v>
      </c>
      <c r="C65" s="32" t="n">
        <v>45537</v>
      </c>
      <c r="D65" s="33" t="n">
        <v>45646</v>
      </c>
      <c r="E65" s="17" t="n">
        <v>126.023</v>
      </c>
      <c r="F65" s="17" t="n">
        <v>135.8321</v>
      </c>
      <c r="G65" s="17" t="n">
        <v>30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24</v>
      </c>
      <c r="B66" s="16" t="s">
        <v>25</v>
      </c>
      <c r="C66" s="32" t="n">
        <v>45582</v>
      </c>
      <c r="D66" s="33" t="n">
        <v>45646</v>
      </c>
      <c r="E66" s="17" t="n">
        <v>134.7873</v>
      </c>
      <c r="F66" s="17" t="n">
        <v>135.8321</v>
      </c>
      <c r="G66" s="17" t="n">
        <v>40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24</v>
      </c>
      <c r="B67" s="16" t="s">
        <v>25</v>
      </c>
      <c r="C67" s="32" t="n">
        <v>45588</v>
      </c>
      <c r="D67" s="33" t="n">
        <v>45646</v>
      </c>
      <c r="E67" s="17" t="n">
        <v>127.1437</v>
      </c>
      <c r="F67" s="17" t="n">
        <v>135.8321</v>
      </c>
      <c r="G67" s="17" t="n">
        <v>20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24</v>
      </c>
      <c r="B68" s="16" t="s">
        <v>25</v>
      </c>
      <c r="C68" s="32" t="n">
        <v>45588</v>
      </c>
      <c r="D68" s="33" t="n">
        <v>45677</v>
      </c>
      <c r="E68" s="17" t="n">
        <v>127.1437</v>
      </c>
      <c r="F68" s="17" t="n">
        <v>150.405</v>
      </c>
      <c r="G68" s="17" t="n">
        <v>10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24</v>
      </c>
      <c r="B69" s="16" t="s">
        <v>25</v>
      </c>
      <c r="C69" s="32" t="n">
        <v>45588</v>
      </c>
      <c r="D69" s="33" t="n">
        <v>45705</v>
      </c>
      <c r="E69" s="17" t="n">
        <v>127.1437</v>
      </c>
      <c r="F69" s="17" t="n">
        <v>154.8226</v>
      </c>
      <c r="G69" s="17" t="n">
        <v>30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24</v>
      </c>
      <c r="B70" s="16" t="s">
        <v>25</v>
      </c>
      <c r="C70" s="32" t="n">
        <v>45596</v>
      </c>
      <c r="D70" s="33" t="n">
        <v>45705</v>
      </c>
      <c r="E70" s="17" t="n">
        <v>117.0652</v>
      </c>
      <c r="F70" s="17" t="n">
        <v>154.8226</v>
      </c>
      <c r="G70" s="17" t="n">
        <v>60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24</v>
      </c>
      <c r="B71" s="16" t="s">
        <v>25</v>
      </c>
      <c r="C71" s="32" t="n">
        <v>45596</v>
      </c>
      <c r="D71" s="33" t="n">
        <v>45713</v>
      </c>
      <c r="E71" s="17" t="n">
        <v>117.0652</v>
      </c>
      <c r="F71" s="17" t="n">
        <v>163.5737</v>
      </c>
      <c r="G71" s="17" t="n">
        <v>30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24</v>
      </c>
      <c r="B72" s="16" t="s">
        <v>25</v>
      </c>
      <c r="C72" s="32" t="n">
        <v>45638</v>
      </c>
      <c r="D72" s="33" t="n">
        <v>45713</v>
      </c>
      <c r="E72" s="17" t="n">
        <v>116.4983</v>
      </c>
      <c r="F72" s="17" t="n">
        <v>163.5737</v>
      </c>
      <c r="G72" s="17" t="n">
        <v>70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24</v>
      </c>
      <c r="B73" s="16" t="s">
        <v>25</v>
      </c>
      <c r="C73" s="32" t="n">
        <v>45714</v>
      </c>
      <c r="D73" s="33" t="n">
        <v>45720</v>
      </c>
      <c r="E73" s="17" t="n">
        <v>157.5988</v>
      </c>
      <c r="F73" s="17" t="n">
        <v>161.1394</v>
      </c>
      <c r="G73" s="17" t="n">
        <v>100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24</v>
      </c>
      <c r="B74" s="16" t="s">
        <v>25</v>
      </c>
      <c r="C74" s="32" t="n">
        <v>45727</v>
      </c>
      <c r="D74" s="33" t="n">
        <v>45729</v>
      </c>
      <c r="E74" s="17" t="n">
        <v>158.3391</v>
      </c>
      <c r="F74" s="17" t="n">
        <v>157.5212</v>
      </c>
      <c r="G74" s="17" t="n">
        <v>100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24</v>
      </c>
      <c r="B75" s="16" t="s">
        <v>25</v>
      </c>
      <c r="C75" s="32" t="n">
        <v>45729</v>
      </c>
      <c r="D75" s="33" t="n">
        <v>45729</v>
      </c>
      <c r="E75" s="17" t="n">
        <v>151.9493</v>
      </c>
      <c r="F75" s="17" t="n">
        <v>157.5212</v>
      </c>
      <c r="G75" s="17" t="n">
        <v>50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24</v>
      </c>
      <c r="B76" s="16" t="s">
        <v>25</v>
      </c>
      <c r="C76" s="32" t="n">
        <v>45729</v>
      </c>
      <c r="D76" s="33" t="n">
        <v>45742</v>
      </c>
      <c r="E76" s="17" t="n">
        <v>151.9493</v>
      </c>
      <c r="F76" s="17" t="n">
        <v>154.2961</v>
      </c>
      <c r="G76" s="17" t="n">
        <v>100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24</v>
      </c>
      <c r="B77" s="16" t="s">
        <v>25</v>
      </c>
      <c r="C77" s="32" t="n">
        <v>45741</v>
      </c>
      <c r="D77" s="33" t="n">
        <v>45742</v>
      </c>
      <c r="E77" s="17" t="n">
        <v>151.8359</v>
      </c>
      <c r="F77" s="17" t="n">
        <v>154.2961</v>
      </c>
      <c r="G77" s="17" t="n">
        <v>50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24</v>
      </c>
      <c r="B78" s="16" t="s">
        <v>25</v>
      </c>
      <c r="C78" s="32" t="n">
        <v>45741</v>
      </c>
      <c r="D78" s="33" t="n">
        <v>45769</v>
      </c>
      <c r="E78" s="17" t="n">
        <v>151.8359</v>
      </c>
      <c r="F78" s="17" t="n">
        <v>132.3738</v>
      </c>
      <c r="G78" s="17" t="n">
        <v>100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24</v>
      </c>
      <c r="B79" s="16" t="s">
        <v>25</v>
      </c>
      <c r="C79" s="32" t="n">
        <v>45742</v>
      </c>
      <c r="D79" s="33" t="n">
        <v>45769</v>
      </c>
      <c r="E79" s="17" t="n">
        <v>151.856</v>
      </c>
      <c r="F79" s="17" t="n">
        <v>132.3738</v>
      </c>
      <c r="G79" s="17" t="n">
        <v>100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24</v>
      </c>
      <c r="B80" s="16" t="s">
        <v>25</v>
      </c>
      <c r="C80" s="32" t="n">
        <v>45742</v>
      </c>
      <c r="D80" s="33" t="n">
        <v>45876</v>
      </c>
      <c r="E80" s="17" t="n">
        <v>151.856</v>
      </c>
      <c r="F80" s="17" t="n">
        <v>115.7637</v>
      </c>
      <c r="G80" s="17" t="n">
        <v>50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24</v>
      </c>
      <c r="B81" s="16" t="s">
        <v>25</v>
      </c>
      <c r="C81" s="32" t="n">
        <v>45743</v>
      </c>
      <c r="D81" s="33" t="n">
        <v>45876</v>
      </c>
      <c r="E81" s="17" t="n">
        <v>144.5923</v>
      </c>
      <c r="F81" s="17" t="n">
        <v>115.7637</v>
      </c>
      <c r="G81" s="17" t="n">
        <v>150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24</v>
      </c>
      <c r="B82" s="16" t="s">
        <v>25</v>
      </c>
      <c r="C82" s="32" t="n">
        <v>45751</v>
      </c>
      <c r="D82" s="33" t="n">
        <v>45876</v>
      </c>
      <c r="E82" s="17" t="n">
        <v>130.8054</v>
      </c>
      <c r="F82" s="17" t="n">
        <v>115.7637</v>
      </c>
      <c r="G82" s="17" t="n">
        <v>200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24</v>
      </c>
      <c r="B83" s="16" t="s">
        <v>25</v>
      </c>
      <c r="C83" s="32" t="n">
        <v>45756</v>
      </c>
      <c r="D83" s="33" t="n">
        <v>45876</v>
      </c>
      <c r="E83" s="17" t="n">
        <v>120.7604</v>
      </c>
      <c r="F83" s="17" t="n">
        <v>115.7637</v>
      </c>
      <c r="G83" s="17" t="n">
        <v>200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24</v>
      </c>
      <c r="B84" s="16" t="s">
        <v>25</v>
      </c>
      <c r="C84" s="32" t="n">
        <v>45777</v>
      </c>
      <c r="D84" s="33" t="n">
        <v>45876</v>
      </c>
      <c r="E84" s="17" t="n">
        <v>128.5843</v>
      </c>
      <c r="F84" s="17" t="n">
        <v>115.7637</v>
      </c>
      <c r="G84" s="17" t="n">
        <v>200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24</v>
      </c>
      <c r="B85" s="16" t="s">
        <v>25</v>
      </c>
      <c r="C85" s="32" t="n">
        <v>45800</v>
      </c>
      <c r="D85" s="33" t="n">
        <v>45905</v>
      </c>
      <c r="E85" s="17" t="n">
        <v>117.0685</v>
      </c>
      <c r="F85" s="17" t="n">
        <v>118.4126</v>
      </c>
      <c r="G85" s="17" t="n">
        <v>400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24</v>
      </c>
      <c r="B86" s="16" t="s">
        <v>25</v>
      </c>
      <c r="C86" s="32" t="n">
        <v>45902</v>
      </c>
      <c r="D86" s="33" t="n">
        <v>45981</v>
      </c>
      <c r="E86" s="17" t="n">
        <v>116.9468</v>
      </c>
      <c r="F86" s="17" t="n">
        <v>101.7193</v>
      </c>
      <c r="G86" s="17" t="n">
        <v>400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24</v>
      </c>
      <c r="B87" s="16" t="s">
        <v>25</v>
      </c>
      <c r="C87" s="32" t="n">
        <v>45912</v>
      </c>
      <c r="D87" s="33" t="n">
        <v>45982</v>
      </c>
      <c r="E87" s="17" t="n">
        <v>116.1464</v>
      </c>
      <c r="F87" s="17" t="n">
        <v>103.8584</v>
      </c>
      <c r="G87" s="17" t="n">
        <v>400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24</v>
      </c>
      <c r="B88" s="16" t="s">
        <v>25</v>
      </c>
      <c r="C88" s="32" t="n">
        <v>45916</v>
      </c>
      <c r="D88" s="33" t="n">
        <v>45999</v>
      </c>
      <c r="E88" s="17" t="n">
        <v>112.8651</v>
      </c>
      <c r="F88" s="17" t="n">
        <v>107.1572</v>
      </c>
      <c r="G88" s="17" t="n">
        <v>400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24</v>
      </c>
      <c r="B89" s="16" t="s">
        <v>25</v>
      </c>
      <c r="C89" s="32" t="n">
        <v>45999</v>
      </c>
      <c r="D89" s="33" t="n">
        <v>46051</v>
      </c>
      <c r="E89" s="17" t="n">
        <v>107.0628</v>
      </c>
      <c r="F89" s="17" t="n">
        <v>114.934</v>
      </c>
      <c r="G89" s="17" t="n">
        <v>400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21</v>
      </c>
      <c r="B90" s="16" t="s">
        <v>22</v>
      </c>
      <c r="C90" s="32" t="n">
        <v>44670</v>
      </c>
      <c r="D90" s="33" t="n">
        <v>44671</v>
      </c>
      <c r="E90" s="17" t="n">
        <v>4162.5</v>
      </c>
      <c r="F90" s="17" t="n">
        <v>4345.9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21</v>
      </c>
      <c r="B91" s="16" t="s">
        <v>22</v>
      </c>
      <c r="C91" s="32" t="n">
        <v>44672</v>
      </c>
      <c r="D91" s="33" t="n">
        <v>44676</v>
      </c>
      <c r="E91" s="17" t="n">
        <v>4167.5</v>
      </c>
      <c r="F91" s="17" t="n">
        <v>3930.63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21</v>
      </c>
      <c r="B92" s="16" t="s">
        <v>22</v>
      </c>
      <c r="C92" s="32" t="n">
        <v>44673</v>
      </c>
      <c r="D92" s="33" t="n">
        <v>44796</v>
      </c>
      <c r="E92" s="17" t="n">
        <v>3812.29</v>
      </c>
      <c r="F92" s="17" t="n">
        <v>4058.5633</v>
      </c>
      <c r="G92" s="17" t="n">
        <v>2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21</v>
      </c>
      <c r="B93" s="16" t="s">
        <v>22</v>
      </c>
      <c r="C93" s="32" t="n">
        <v>44701</v>
      </c>
      <c r="D93" s="33" t="n">
        <v>44796</v>
      </c>
      <c r="E93" s="17" t="n">
        <v>4306.58</v>
      </c>
      <c r="F93" s="17" t="n">
        <v>4058.5633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21</v>
      </c>
      <c r="B94" s="16" t="s">
        <v>22</v>
      </c>
      <c r="C94" s="32" t="n">
        <v>44824</v>
      </c>
      <c r="D94" s="33" t="n">
        <v>44854</v>
      </c>
      <c r="E94" s="17" t="n">
        <v>4199.1833</v>
      </c>
      <c r="F94" s="17" t="n">
        <v>4358.385</v>
      </c>
      <c r="G94" s="17" t="n">
        <v>3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21</v>
      </c>
      <c r="B95" s="16" t="s">
        <v>22</v>
      </c>
      <c r="C95" s="32" t="n">
        <v>44830</v>
      </c>
      <c r="D95" s="33" t="n">
        <v>44854</v>
      </c>
      <c r="E95" s="17" t="n">
        <v>3752.26</v>
      </c>
      <c r="F95" s="17" t="n">
        <v>4358.385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21</v>
      </c>
      <c r="B96" s="16" t="s">
        <v>22</v>
      </c>
      <c r="C96" s="32" t="n">
        <v>44896</v>
      </c>
      <c r="D96" s="33" t="n">
        <v>45023</v>
      </c>
      <c r="E96" s="17" t="n">
        <v>4592.8</v>
      </c>
      <c r="F96" s="17" t="n">
        <v>4609.69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21</v>
      </c>
      <c r="B97" s="16" t="s">
        <v>22</v>
      </c>
      <c r="C97" s="32" t="n">
        <v>44903</v>
      </c>
      <c r="D97" s="33" t="n">
        <v>45147</v>
      </c>
      <c r="E97" s="17" t="n">
        <v>4590.29</v>
      </c>
      <c r="F97" s="17" t="n">
        <v>6130.93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21</v>
      </c>
      <c r="B98" s="16" t="s">
        <v>22</v>
      </c>
      <c r="C98" s="32" t="n">
        <v>44908</v>
      </c>
      <c r="D98" s="33" t="n">
        <v>45152</v>
      </c>
      <c r="E98" s="17" t="n">
        <v>4567.28</v>
      </c>
      <c r="F98" s="17" t="n">
        <v>6096.95</v>
      </c>
      <c r="G98" s="17" t="n">
        <v>1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21</v>
      </c>
      <c r="B99" s="16" t="s">
        <v>22</v>
      </c>
      <c r="C99" s="32" t="n">
        <v>44911</v>
      </c>
      <c r="D99" s="33" t="n">
        <v>45152</v>
      </c>
      <c r="E99" s="17" t="n">
        <v>4523.26</v>
      </c>
      <c r="F99" s="17" t="n">
        <v>6096.95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21</v>
      </c>
      <c r="B100" s="16" t="s">
        <v>22</v>
      </c>
      <c r="C100" s="32" t="n">
        <v>44942</v>
      </c>
      <c r="D100" s="33" t="n">
        <v>45154</v>
      </c>
      <c r="E100" s="17" t="n">
        <v>4089.04</v>
      </c>
      <c r="F100" s="17" t="n">
        <v>6095.95</v>
      </c>
      <c r="G100" s="17" t="n">
        <v>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21</v>
      </c>
      <c r="B101" s="16" t="s">
        <v>22</v>
      </c>
      <c r="C101" s="32" t="n">
        <v>44945</v>
      </c>
      <c r="D101" s="33" t="n">
        <v>45154</v>
      </c>
      <c r="E101" s="17" t="n">
        <v>3993</v>
      </c>
      <c r="F101" s="17" t="n">
        <v>6095.95</v>
      </c>
      <c r="G101" s="17" t="n">
        <v>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21</v>
      </c>
      <c r="B102" s="16" t="s">
        <v>22</v>
      </c>
      <c r="C102" s="32" t="n">
        <v>44953</v>
      </c>
      <c r="D102" s="33" t="n">
        <v>45154</v>
      </c>
      <c r="E102" s="17" t="n">
        <v>3897.95</v>
      </c>
      <c r="F102" s="17" t="n">
        <v>6095.95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21</v>
      </c>
      <c r="B103" s="16" t="s">
        <v>22</v>
      </c>
      <c r="C103" s="32" t="n">
        <v>44972</v>
      </c>
      <c r="D103" s="33" t="n">
        <v>45154</v>
      </c>
      <c r="E103" s="17" t="n">
        <v>3870.93</v>
      </c>
      <c r="F103" s="17" t="n">
        <v>6095.95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21</v>
      </c>
      <c r="B104" s="16" t="s">
        <v>22</v>
      </c>
      <c r="C104" s="32" t="n">
        <v>45030</v>
      </c>
      <c r="D104" s="33" t="n">
        <v>45189</v>
      </c>
      <c r="E104" s="17" t="n">
        <v>4583.29</v>
      </c>
      <c r="F104" s="17" t="n">
        <v>6417.79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21</v>
      </c>
      <c r="B105" s="16" t="s">
        <v>22</v>
      </c>
      <c r="C105" s="32" t="n">
        <v>45035</v>
      </c>
      <c r="D105" s="33" t="n">
        <v>45267</v>
      </c>
      <c r="E105" s="17" t="n">
        <v>4566.28</v>
      </c>
      <c r="F105" s="17" t="n">
        <v>7086.455</v>
      </c>
      <c r="G105" s="17" t="n">
        <v>1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21</v>
      </c>
      <c r="B106" s="16" t="s">
        <v>22</v>
      </c>
      <c r="C106" s="32" t="n">
        <v>45044</v>
      </c>
      <c r="D106" s="33" t="n">
        <v>45267</v>
      </c>
      <c r="E106" s="17" t="n">
        <v>4652.33</v>
      </c>
      <c r="F106" s="17" t="n">
        <v>7086.455</v>
      </c>
      <c r="G106" s="17" t="n">
        <v>1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21</v>
      </c>
      <c r="B107" s="16" t="s">
        <v>22</v>
      </c>
      <c r="C107" s="32" t="n">
        <v>45082</v>
      </c>
      <c r="D107" s="33" t="n">
        <v>45273</v>
      </c>
      <c r="E107" s="17" t="n">
        <v>5235.62</v>
      </c>
      <c r="F107" s="17" t="n">
        <v>7027.3733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21</v>
      </c>
      <c r="B108" s="16" t="s">
        <v>22</v>
      </c>
      <c r="C108" s="32" t="n">
        <v>45083</v>
      </c>
      <c r="D108" s="33" t="n">
        <v>45273</v>
      </c>
      <c r="E108" s="17" t="n">
        <v>5059.53</v>
      </c>
      <c r="F108" s="17" t="n">
        <v>7027.3733</v>
      </c>
      <c r="G108" s="17" t="n">
        <v>2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21</v>
      </c>
      <c r="B109" s="16" t="s">
        <v>22</v>
      </c>
      <c r="C109" s="32" t="n">
        <v>45098</v>
      </c>
      <c r="D109" s="33" t="n">
        <v>45273</v>
      </c>
      <c r="E109" s="17" t="n">
        <v>5142.57</v>
      </c>
      <c r="F109" s="17" t="n">
        <v>7027.3733</v>
      </c>
      <c r="G109" s="17" t="n">
        <v>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21</v>
      </c>
      <c r="B110" s="16" t="s">
        <v>22</v>
      </c>
      <c r="C110" s="32" t="n">
        <v>45145</v>
      </c>
      <c r="D110" s="33" t="n">
        <v>45273</v>
      </c>
      <c r="E110" s="17" t="n">
        <v>6056.44</v>
      </c>
      <c r="F110" s="17" t="n">
        <v>7027.3733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21</v>
      </c>
      <c r="B111" s="16" t="s">
        <v>22</v>
      </c>
      <c r="C111" s="32" t="n">
        <v>45152</v>
      </c>
      <c r="D111" s="33" t="n">
        <v>45273</v>
      </c>
      <c r="E111" s="17" t="n">
        <v>6087.0433</v>
      </c>
      <c r="F111" s="17" t="n">
        <v>7027.3733</v>
      </c>
      <c r="G111" s="17" t="n">
        <v>3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21</v>
      </c>
      <c r="B112" s="16" t="s">
        <v>22</v>
      </c>
      <c r="C112" s="32" t="n">
        <v>45154</v>
      </c>
      <c r="D112" s="33" t="n">
        <v>45273</v>
      </c>
      <c r="E112" s="17" t="n">
        <v>6054.025</v>
      </c>
      <c r="F112" s="17" t="n">
        <v>7027.3733</v>
      </c>
      <c r="G112" s="17" t="n">
        <v>4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21</v>
      </c>
      <c r="B113" s="16" t="s">
        <v>22</v>
      </c>
      <c r="C113" s="32" t="n">
        <v>45188</v>
      </c>
      <c r="D113" s="33" t="n">
        <v>45273</v>
      </c>
      <c r="E113" s="17" t="n">
        <v>6405.2</v>
      </c>
      <c r="F113" s="17" t="n">
        <v>7027.3733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21</v>
      </c>
      <c r="B114" s="16" t="s">
        <v>22</v>
      </c>
      <c r="C114" s="32" t="n">
        <v>45225</v>
      </c>
      <c r="D114" s="33" t="n">
        <v>45273</v>
      </c>
      <c r="E114" s="17" t="n">
        <v>7307.65</v>
      </c>
      <c r="F114" s="17" t="n">
        <v>7027.3733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21</v>
      </c>
      <c r="B115" s="16" t="s">
        <v>22</v>
      </c>
      <c r="C115" s="32" t="n">
        <v>45258</v>
      </c>
      <c r="D115" s="33" t="n">
        <v>45273</v>
      </c>
      <c r="E115" s="17" t="n">
        <v>7171.58</v>
      </c>
      <c r="F115" s="17" t="n">
        <v>7027.3733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125</v>
      </c>
      <c r="B116" s="16" t="s">
        <v>303</v>
      </c>
      <c r="C116" s="32" t="n">
        <v>44704</v>
      </c>
      <c r="D116" s="33" t="n">
        <v>44860</v>
      </c>
      <c r="E116" s="17" t="n">
        <v>1070.65</v>
      </c>
      <c r="F116" s="17" t="n">
        <v>779.532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125</v>
      </c>
      <c r="B117" s="16" t="s">
        <v>303</v>
      </c>
      <c r="C117" s="32" t="n">
        <v>44705</v>
      </c>
      <c r="D117" s="33" t="n">
        <v>44860</v>
      </c>
      <c r="E117" s="17" t="n">
        <v>991.6</v>
      </c>
      <c r="F117" s="17" t="n">
        <v>779.532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125</v>
      </c>
      <c r="B118" s="16" t="s">
        <v>303</v>
      </c>
      <c r="C118" s="32" t="n">
        <v>44714</v>
      </c>
      <c r="D118" s="33" t="n">
        <v>44860</v>
      </c>
      <c r="E118" s="17" t="n">
        <v>877.525</v>
      </c>
      <c r="F118" s="17" t="n">
        <v>779.532</v>
      </c>
      <c r="G118" s="17" t="n">
        <v>8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125</v>
      </c>
      <c r="B119" s="16" t="s">
        <v>303</v>
      </c>
      <c r="C119" s="32" t="n">
        <v>44715</v>
      </c>
      <c r="D119" s="33" t="n">
        <v>44861</v>
      </c>
      <c r="E119" s="17" t="n">
        <v>708.225</v>
      </c>
      <c r="F119" s="17" t="n">
        <v>807.5154</v>
      </c>
      <c r="G119" s="17" t="n">
        <v>4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125</v>
      </c>
      <c r="B120" s="16" t="s">
        <v>303</v>
      </c>
      <c r="C120" s="32" t="n">
        <v>44827</v>
      </c>
      <c r="D120" s="33" t="n">
        <v>44861</v>
      </c>
      <c r="E120" s="17" t="n">
        <v>699.1533</v>
      </c>
      <c r="F120" s="17" t="n">
        <v>807.5154</v>
      </c>
      <c r="G120" s="17" t="n">
        <v>6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125</v>
      </c>
      <c r="B121" s="16" t="s">
        <v>303</v>
      </c>
      <c r="C121" s="32" t="n">
        <v>44830</v>
      </c>
      <c r="D121" s="33" t="n">
        <v>44861</v>
      </c>
      <c r="E121" s="17" t="n">
        <v>660.3933</v>
      </c>
      <c r="F121" s="17" t="n">
        <v>807.5154</v>
      </c>
      <c r="G121" s="17" t="n">
        <v>3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125</v>
      </c>
      <c r="B122" s="16" t="s">
        <v>303</v>
      </c>
      <c r="C122" s="32" t="n">
        <v>44866</v>
      </c>
      <c r="D122" s="33" t="n">
        <v>44872</v>
      </c>
      <c r="E122" s="17" t="n">
        <v>778.79</v>
      </c>
      <c r="F122" s="17" t="n">
        <v>813.5933</v>
      </c>
      <c r="G122" s="17" t="n">
        <v>3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125</v>
      </c>
      <c r="B123" s="16" t="s">
        <v>303</v>
      </c>
      <c r="C123" s="32" t="n">
        <v>44880</v>
      </c>
      <c r="D123" s="33" t="n">
        <v>44888</v>
      </c>
      <c r="E123" s="17" t="n">
        <v>771.5867</v>
      </c>
      <c r="F123" s="17" t="n">
        <v>798.4</v>
      </c>
      <c r="G123" s="17" t="n">
        <v>3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125</v>
      </c>
      <c r="B124" s="16" t="s">
        <v>303</v>
      </c>
      <c r="C124" s="32" t="n">
        <v>44897</v>
      </c>
      <c r="D124" s="33" t="n">
        <v>44903</v>
      </c>
      <c r="E124" s="17" t="n">
        <v>781.59</v>
      </c>
      <c r="F124" s="17" t="n">
        <v>800</v>
      </c>
      <c r="G124" s="17" t="n">
        <v>3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125</v>
      </c>
      <c r="B125" s="16" t="s">
        <v>303</v>
      </c>
      <c r="C125" s="32" t="n">
        <v>45175</v>
      </c>
      <c r="D125" s="33" t="n">
        <v>45191</v>
      </c>
      <c r="E125" s="17" t="n">
        <v>1373.585</v>
      </c>
      <c r="F125" s="17" t="n">
        <v>1303.7483</v>
      </c>
      <c r="G125" s="17" t="n">
        <v>6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125</v>
      </c>
      <c r="B126" s="16" t="s">
        <v>303</v>
      </c>
      <c r="C126" s="32" t="n">
        <v>45183</v>
      </c>
      <c r="D126" s="33" t="n">
        <v>45195</v>
      </c>
      <c r="E126" s="17" t="n">
        <v>1284.2417</v>
      </c>
      <c r="F126" s="17" t="n">
        <v>1368.3167</v>
      </c>
      <c r="G126" s="17" t="n">
        <v>3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125</v>
      </c>
      <c r="B127" s="16" t="s">
        <v>303</v>
      </c>
      <c r="C127" s="32" t="n">
        <v>45183</v>
      </c>
      <c r="D127" s="33" t="n">
        <v>45201</v>
      </c>
      <c r="E127" s="17" t="n">
        <v>1284.2417</v>
      </c>
      <c r="F127" s="17" t="n">
        <v>1390.5033</v>
      </c>
      <c r="G127" s="17" t="n">
        <v>3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125</v>
      </c>
      <c r="B128" s="16" t="s">
        <v>303</v>
      </c>
      <c r="C128" s="32" t="n">
        <v>45202</v>
      </c>
      <c r="D128" s="33" t="n">
        <v>45216</v>
      </c>
      <c r="E128" s="17" t="n">
        <v>1368.8833</v>
      </c>
      <c r="F128" s="17" t="n">
        <v>1401.1</v>
      </c>
      <c r="G128" s="17" t="n">
        <v>3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125</v>
      </c>
      <c r="B129" s="16" t="s">
        <v>303</v>
      </c>
      <c r="C129" s="32" t="n">
        <v>45219</v>
      </c>
      <c r="D129" s="33" t="n">
        <v>45222</v>
      </c>
      <c r="E129" s="17" t="n">
        <v>1368.884</v>
      </c>
      <c r="F129" s="17" t="n">
        <v>1400.08</v>
      </c>
      <c r="G129" s="17" t="n">
        <v>5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125</v>
      </c>
      <c r="B130" s="16" t="s">
        <v>303</v>
      </c>
      <c r="C130" s="32" t="n">
        <v>45225</v>
      </c>
      <c r="D130" s="33" t="n">
        <v>45243</v>
      </c>
      <c r="E130" s="17" t="n">
        <v>1369.684</v>
      </c>
      <c r="F130" s="17" t="n">
        <v>1380.509</v>
      </c>
      <c r="G130" s="17" t="n">
        <v>5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125</v>
      </c>
      <c r="B131" s="16" t="s">
        <v>303</v>
      </c>
      <c r="C131" s="32" t="n">
        <v>45226</v>
      </c>
      <c r="D131" s="33" t="n">
        <v>45243</v>
      </c>
      <c r="E131" s="17" t="n">
        <v>1354.678</v>
      </c>
      <c r="F131" s="17" t="n">
        <v>1380.509</v>
      </c>
      <c r="G131" s="17" t="n">
        <v>5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126</v>
      </c>
      <c r="B132" s="16" t="s">
        <v>304</v>
      </c>
      <c r="C132" s="32" t="n">
        <v>44720</v>
      </c>
      <c r="D132" s="33" t="n">
        <v>45085</v>
      </c>
      <c r="E132" s="17" t="n">
        <v>8.4651</v>
      </c>
      <c r="F132" s="17" t="n">
        <v>5.1884</v>
      </c>
      <c r="G132" s="17" t="n">
        <v>100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126</v>
      </c>
      <c r="B133" s="16" t="s">
        <v>304</v>
      </c>
      <c r="C133" s="32" t="n">
        <v>44824</v>
      </c>
      <c r="D133" s="33" t="n">
        <v>45085</v>
      </c>
      <c r="E133" s="17" t="n">
        <v>6.7341</v>
      </c>
      <c r="F133" s="17" t="n">
        <v>5.1884</v>
      </c>
      <c r="G133" s="17" t="n">
        <v>200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126</v>
      </c>
      <c r="B134" s="16" t="s">
        <v>304</v>
      </c>
      <c r="C134" s="32" t="n">
        <v>45069</v>
      </c>
      <c r="D134" s="33" t="n">
        <v>45106</v>
      </c>
      <c r="E134" s="17" t="n">
        <v>5.4427</v>
      </c>
      <c r="F134" s="17" t="n">
        <v>5.5172</v>
      </c>
      <c r="G134" s="17" t="n">
        <v>300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126</v>
      </c>
      <c r="B135" s="16" t="s">
        <v>304</v>
      </c>
      <c r="C135" s="32" t="n">
        <v>45071</v>
      </c>
      <c r="D135" s="33" t="n">
        <v>45159</v>
      </c>
      <c r="E135" s="17" t="n">
        <v>5.1326</v>
      </c>
      <c r="F135" s="17" t="n">
        <v>6.1301</v>
      </c>
      <c r="G135" s="17" t="n">
        <v>300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126</v>
      </c>
      <c r="B136" s="16" t="s">
        <v>304</v>
      </c>
      <c r="C136" s="32" t="n">
        <v>45154</v>
      </c>
      <c r="D136" s="33" t="n">
        <v>45202</v>
      </c>
      <c r="E136" s="17" t="n">
        <v>5.933</v>
      </c>
      <c r="F136" s="17" t="n">
        <v>5.1874</v>
      </c>
      <c r="G136" s="17" t="n">
        <v>300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126</v>
      </c>
      <c r="B137" s="16" t="s">
        <v>304</v>
      </c>
      <c r="C137" s="32" t="n">
        <v>45161</v>
      </c>
      <c r="D137" s="33" t="n">
        <v>45202</v>
      </c>
      <c r="E137" s="17" t="n">
        <v>5.994</v>
      </c>
      <c r="F137" s="17" t="n">
        <v>5.1874</v>
      </c>
      <c r="G137" s="17" t="n">
        <v>300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126</v>
      </c>
      <c r="B138" s="16" t="s">
        <v>304</v>
      </c>
      <c r="C138" s="32" t="n">
        <v>45175</v>
      </c>
      <c r="D138" s="33" t="n">
        <v>45202</v>
      </c>
      <c r="E138" s="17" t="n">
        <v>5.8339</v>
      </c>
      <c r="F138" s="17" t="n">
        <v>5.1874</v>
      </c>
      <c r="G138" s="17" t="n">
        <v>600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126</v>
      </c>
      <c r="B139" s="16" t="s">
        <v>304</v>
      </c>
      <c r="C139" s="32" t="n">
        <v>45176</v>
      </c>
      <c r="D139" s="33" t="n">
        <v>45259</v>
      </c>
      <c r="E139" s="17" t="n">
        <v>5.6628</v>
      </c>
      <c r="F139" s="17" t="n">
        <v>4.2539</v>
      </c>
      <c r="G139" s="17" t="n">
        <v>1200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126</v>
      </c>
      <c r="B140" s="16" t="s">
        <v>304</v>
      </c>
      <c r="C140" s="32" t="n">
        <v>45201</v>
      </c>
      <c r="D140" s="33" t="n">
        <v>45259</v>
      </c>
      <c r="E140" s="17" t="n">
        <v>5.1256</v>
      </c>
      <c r="F140" s="17" t="n">
        <v>4.2539</v>
      </c>
      <c r="G140" s="17" t="n">
        <v>900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126</v>
      </c>
      <c r="B141" s="16" t="s">
        <v>304</v>
      </c>
      <c r="C141" s="32" t="n">
        <v>45201</v>
      </c>
      <c r="D141" s="33" t="n">
        <v>45288</v>
      </c>
      <c r="E141" s="17" t="n">
        <v>5.1256</v>
      </c>
      <c r="F141" s="17" t="n">
        <v>3.7581</v>
      </c>
      <c r="G141" s="17" t="n">
        <v>300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126</v>
      </c>
      <c r="B142" s="16" t="s">
        <v>304</v>
      </c>
      <c r="C142" s="32" t="n">
        <v>45226</v>
      </c>
      <c r="D142" s="33" t="n">
        <v>45288</v>
      </c>
      <c r="E142" s="17" t="n">
        <v>5.0125</v>
      </c>
      <c r="F142" s="17" t="n">
        <v>3.7581</v>
      </c>
      <c r="G142" s="17" t="n">
        <v>600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126</v>
      </c>
      <c r="B143" s="16" t="s">
        <v>304</v>
      </c>
      <c r="C143" s="32" t="n">
        <v>45232</v>
      </c>
      <c r="D143" s="33" t="n">
        <v>45288</v>
      </c>
      <c r="E143" s="17" t="n">
        <v>4.8965</v>
      </c>
      <c r="F143" s="17" t="n">
        <v>3.7581</v>
      </c>
      <c r="G143" s="17" t="n">
        <v>1200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127</v>
      </c>
      <c r="B144" s="16" t="s">
        <v>276</v>
      </c>
      <c r="C144" s="32" t="n">
        <v>44784</v>
      </c>
      <c r="D144" s="33" t="n">
        <v>44795</v>
      </c>
      <c r="E144" s="17" t="n">
        <v>177.6165</v>
      </c>
      <c r="F144" s="17" t="n">
        <v>181.291</v>
      </c>
      <c r="G144" s="17" t="n">
        <v>40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127</v>
      </c>
      <c r="B145" s="16" t="s">
        <v>276</v>
      </c>
      <c r="C145" s="32" t="n">
        <v>44816</v>
      </c>
      <c r="D145" s="33" t="n">
        <v>44816</v>
      </c>
      <c r="E145" s="17" t="n">
        <v>244.757</v>
      </c>
      <c r="F145" s="17" t="n">
        <v>242.894</v>
      </c>
      <c r="G145" s="17" t="n">
        <v>20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127</v>
      </c>
      <c r="B146" s="16" t="s">
        <v>276</v>
      </c>
      <c r="C146" s="32" t="n">
        <v>44818</v>
      </c>
      <c r="D146" s="33" t="n">
        <v>44820</v>
      </c>
      <c r="E146" s="17" t="n">
        <v>240.6945</v>
      </c>
      <c r="F146" s="17" t="n">
        <v>247.262</v>
      </c>
      <c r="G146" s="17" t="n">
        <v>20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127</v>
      </c>
      <c r="B147" s="16" t="s">
        <v>276</v>
      </c>
      <c r="C147" s="32" t="n">
        <v>44820</v>
      </c>
      <c r="D147" s="33" t="n">
        <v>44826</v>
      </c>
      <c r="E147" s="17" t="n">
        <v>242.3455</v>
      </c>
      <c r="F147" s="17" t="n">
        <v>235.6585</v>
      </c>
      <c r="G147" s="17" t="n">
        <v>20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127</v>
      </c>
      <c r="B148" s="16" t="s">
        <v>276</v>
      </c>
      <c r="C148" s="32" t="n">
        <v>44824</v>
      </c>
      <c r="D148" s="33" t="n">
        <v>44826</v>
      </c>
      <c r="E148" s="17" t="n">
        <v>227.136</v>
      </c>
      <c r="F148" s="17" t="n">
        <v>235.6585</v>
      </c>
      <c r="G148" s="17" t="n">
        <v>20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127</v>
      </c>
      <c r="B149" s="16" t="s">
        <v>276</v>
      </c>
      <c r="C149" s="32" t="n">
        <v>44827</v>
      </c>
      <c r="D149" s="33" t="n">
        <v>44834</v>
      </c>
      <c r="E149" s="17" t="n">
        <v>225.136</v>
      </c>
      <c r="F149" s="17" t="n">
        <v>221.817</v>
      </c>
      <c r="G149" s="17" t="n">
        <v>10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127</v>
      </c>
      <c r="B150" s="16" t="s">
        <v>276</v>
      </c>
      <c r="C150" s="32" t="n">
        <v>44834</v>
      </c>
      <c r="D150" s="33" t="n">
        <v>44834</v>
      </c>
      <c r="E150" s="17" t="n">
        <v>221.817</v>
      </c>
      <c r="F150" s="17" t="n">
        <v>215.629</v>
      </c>
      <c r="G150" s="17" t="n">
        <v>10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127</v>
      </c>
      <c r="B151" s="16" t="s">
        <v>276</v>
      </c>
      <c r="C151" s="32" t="n">
        <v>44838</v>
      </c>
      <c r="D151" s="33" t="n">
        <v>45005</v>
      </c>
      <c r="E151" s="17" t="n">
        <v>210.426</v>
      </c>
      <c r="F151" s="17" t="n">
        <v>168.7456</v>
      </c>
      <c r="G151" s="17" t="n">
        <v>10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127</v>
      </c>
      <c r="B152" s="16" t="s">
        <v>276</v>
      </c>
      <c r="C152" s="32" t="n">
        <v>44841</v>
      </c>
      <c r="D152" s="33" t="n">
        <v>45005</v>
      </c>
      <c r="E152" s="17" t="n">
        <v>196.218</v>
      </c>
      <c r="F152" s="17" t="n">
        <v>168.7456</v>
      </c>
      <c r="G152" s="17" t="n">
        <v>20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127</v>
      </c>
      <c r="B153" s="16" t="s">
        <v>276</v>
      </c>
      <c r="C153" s="32" t="n">
        <v>44844</v>
      </c>
      <c r="D153" s="33" t="n">
        <v>45005</v>
      </c>
      <c r="E153" s="17" t="n">
        <v>147.688</v>
      </c>
      <c r="F153" s="17" t="n">
        <v>168.7456</v>
      </c>
      <c r="G153" s="17" t="n">
        <v>10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127</v>
      </c>
      <c r="B154" s="16" t="s">
        <v>276</v>
      </c>
      <c r="C154" s="32" t="n">
        <v>44902</v>
      </c>
      <c r="D154" s="33" t="n">
        <v>45005</v>
      </c>
      <c r="E154" s="17" t="n">
        <v>163.051</v>
      </c>
      <c r="F154" s="17" t="n">
        <v>168.7456</v>
      </c>
      <c r="G154" s="17" t="n">
        <v>10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127</v>
      </c>
      <c r="B155" s="16" t="s">
        <v>276</v>
      </c>
      <c r="C155" s="32" t="n">
        <v>44963</v>
      </c>
      <c r="D155" s="33" t="n">
        <v>45005</v>
      </c>
      <c r="E155" s="17" t="n">
        <v>159.88</v>
      </c>
      <c r="F155" s="17" t="n">
        <v>168.7456</v>
      </c>
      <c r="G155" s="17" t="n">
        <v>20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127</v>
      </c>
      <c r="B156" s="16" t="s">
        <v>276</v>
      </c>
      <c r="C156" s="32" t="n">
        <v>44965</v>
      </c>
      <c r="D156" s="33" t="n">
        <v>45005</v>
      </c>
      <c r="E156" s="17" t="n">
        <v>158.229</v>
      </c>
      <c r="F156" s="17" t="n">
        <v>168.7456</v>
      </c>
      <c r="G156" s="17" t="n">
        <v>20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127</v>
      </c>
      <c r="B157" s="16" t="s">
        <v>276</v>
      </c>
      <c r="C157" s="32" t="n">
        <v>44971</v>
      </c>
      <c r="D157" s="33" t="n">
        <v>45005</v>
      </c>
      <c r="E157" s="17" t="n">
        <v>156.6585</v>
      </c>
      <c r="F157" s="17" t="n">
        <v>168.7456</v>
      </c>
      <c r="G157" s="17" t="n">
        <v>20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127</v>
      </c>
      <c r="B158" s="16" t="s">
        <v>276</v>
      </c>
      <c r="C158" s="32" t="n">
        <v>44972</v>
      </c>
      <c r="D158" s="33" t="n">
        <v>45005</v>
      </c>
      <c r="E158" s="17" t="n">
        <v>152.556</v>
      </c>
      <c r="F158" s="17" t="n">
        <v>168.7456</v>
      </c>
      <c r="G158" s="17" t="n">
        <v>20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127</v>
      </c>
      <c r="B159" s="16" t="s">
        <v>276</v>
      </c>
      <c r="C159" s="32" t="n">
        <v>45007</v>
      </c>
      <c r="D159" s="33" t="n">
        <v>45012</v>
      </c>
      <c r="E159" s="17" t="n">
        <v>168.394</v>
      </c>
      <c r="F159" s="17" t="n">
        <v>172.4135</v>
      </c>
      <c r="G159" s="17" t="n">
        <v>20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127</v>
      </c>
      <c r="B160" s="16" t="s">
        <v>276</v>
      </c>
      <c r="C160" s="32" t="n">
        <v>45016</v>
      </c>
      <c r="D160" s="33" t="n">
        <v>45020</v>
      </c>
      <c r="E160" s="17" t="n">
        <v>169.1895</v>
      </c>
      <c r="F160" s="17" t="n">
        <v>175.212</v>
      </c>
      <c r="G160" s="17" t="n">
        <v>10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127</v>
      </c>
      <c r="B161" s="16" t="s">
        <v>276</v>
      </c>
      <c r="C161" s="32" t="n">
        <v>45016</v>
      </c>
      <c r="D161" s="33" t="n">
        <v>45027</v>
      </c>
      <c r="E161" s="17" t="n">
        <v>169.1895</v>
      </c>
      <c r="F161" s="17" t="n">
        <v>177.211</v>
      </c>
      <c r="G161" s="17" t="n">
        <v>10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127</v>
      </c>
      <c r="B162" s="16" t="s">
        <v>276</v>
      </c>
      <c r="C162" s="32" t="n">
        <v>45048</v>
      </c>
      <c r="D162" s="33" t="n">
        <v>45057</v>
      </c>
      <c r="E162" s="17" t="n">
        <v>177.1785</v>
      </c>
      <c r="F162" s="17" t="n">
        <v>177.427</v>
      </c>
      <c r="G162" s="17" t="n">
        <v>10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127</v>
      </c>
      <c r="B163" s="16" t="s">
        <v>276</v>
      </c>
      <c r="C163" s="32" t="n">
        <v>45048</v>
      </c>
      <c r="D163" s="33" t="n">
        <v>45062</v>
      </c>
      <c r="E163" s="17" t="n">
        <v>177.1785</v>
      </c>
      <c r="F163" s="17" t="n">
        <v>178.011</v>
      </c>
      <c r="G163" s="17" t="n">
        <v>10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127</v>
      </c>
      <c r="B164" s="16" t="s">
        <v>276</v>
      </c>
      <c r="C164" s="32" t="n">
        <v>45049</v>
      </c>
      <c r="D164" s="33" t="n">
        <v>45062</v>
      </c>
      <c r="E164" s="17" t="n">
        <v>175.278</v>
      </c>
      <c r="F164" s="17" t="n">
        <v>178.011</v>
      </c>
      <c r="G164" s="17" t="n">
        <v>10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127</v>
      </c>
      <c r="B165" s="16" t="s">
        <v>276</v>
      </c>
      <c r="C165" s="32" t="n">
        <v>45063</v>
      </c>
      <c r="D165" s="33" t="n">
        <v>45132</v>
      </c>
      <c r="E165" s="17" t="n">
        <v>175.1875</v>
      </c>
      <c r="F165" s="17" t="n">
        <v>172.0507</v>
      </c>
      <c r="G165" s="17" t="n">
        <v>20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127</v>
      </c>
      <c r="B166" s="16" t="s">
        <v>276</v>
      </c>
      <c r="C166" s="32" t="n">
        <v>45065</v>
      </c>
      <c r="D166" s="33" t="n">
        <v>45132</v>
      </c>
      <c r="E166" s="17" t="n">
        <v>173.937</v>
      </c>
      <c r="F166" s="17" t="n">
        <v>172.0507</v>
      </c>
      <c r="G166" s="17" t="n">
        <v>20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127</v>
      </c>
      <c r="B167" s="16" t="s">
        <v>276</v>
      </c>
      <c r="C167" s="32" t="n">
        <v>45068</v>
      </c>
      <c r="D167" s="33" t="n">
        <v>45132</v>
      </c>
      <c r="E167" s="17" t="n">
        <v>171.4455</v>
      </c>
      <c r="F167" s="17" t="n">
        <v>172.0507</v>
      </c>
      <c r="G167" s="17" t="n">
        <v>20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127</v>
      </c>
      <c r="B168" s="16" t="s">
        <v>276</v>
      </c>
      <c r="C168" s="32" t="n">
        <v>45069</v>
      </c>
      <c r="D168" s="33" t="n">
        <v>45132</v>
      </c>
      <c r="E168" s="17" t="n">
        <v>166.4298</v>
      </c>
      <c r="F168" s="17" t="n">
        <v>172.0507</v>
      </c>
      <c r="G168" s="17" t="n">
        <v>30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127</v>
      </c>
      <c r="B169" s="16" t="s">
        <v>276</v>
      </c>
      <c r="C169" s="32" t="n">
        <v>45069</v>
      </c>
      <c r="D169" s="33" t="n">
        <v>45134</v>
      </c>
      <c r="E169" s="17" t="n">
        <v>166.4298</v>
      </c>
      <c r="F169" s="17" t="n">
        <v>172.4737</v>
      </c>
      <c r="G169" s="17" t="n">
        <v>30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127</v>
      </c>
      <c r="B170" s="16" t="s">
        <v>276</v>
      </c>
      <c r="C170" s="32" t="n">
        <v>45071</v>
      </c>
      <c r="D170" s="33" t="n">
        <v>45141</v>
      </c>
      <c r="E170" s="17" t="n">
        <v>161.2807</v>
      </c>
      <c r="F170" s="17" t="n">
        <v>176.4018</v>
      </c>
      <c r="G170" s="17" t="n">
        <v>40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127</v>
      </c>
      <c r="B171" s="16" t="s">
        <v>276</v>
      </c>
      <c r="C171" s="32" t="n">
        <v>45076</v>
      </c>
      <c r="D171" s="33" t="n">
        <v>45148</v>
      </c>
      <c r="E171" s="17" t="n">
        <v>162.481</v>
      </c>
      <c r="F171" s="17" t="n">
        <v>176.3018</v>
      </c>
      <c r="G171" s="17" t="n">
        <v>20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127</v>
      </c>
      <c r="B172" s="16" t="s">
        <v>276</v>
      </c>
      <c r="C172" s="32" t="n">
        <v>45146</v>
      </c>
      <c r="D172" s="33" t="n">
        <v>45148</v>
      </c>
      <c r="E172" s="17" t="n">
        <v>171.2355</v>
      </c>
      <c r="F172" s="17" t="n">
        <v>176.3018</v>
      </c>
      <c r="G172" s="17" t="n">
        <v>20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127</v>
      </c>
      <c r="B173" s="16" t="s">
        <v>276</v>
      </c>
      <c r="C173" s="32" t="n">
        <v>45154</v>
      </c>
      <c r="D173" s="33" t="n">
        <v>45167</v>
      </c>
      <c r="E173" s="17" t="n">
        <v>174.307</v>
      </c>
      <c r="F173" s="17" t="n">
        <v>180.05</v>
      </c>
      <c r="G173" s="17" t="n">
        <v>30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127</v>
      </c>
      <c r="B174" s="16" t="s">
        <v>276</v>
      </c>
      <c r="C174" s="32" t="n">
        <v>45167</v>
      </c>
      <c r="D174" s="33" t="n">
        <v>45174</v>
      </c>
      <c r="E174" s="17" t="n">
        <v>178.969</v>
      </c>
      <c r="F174" s="17" t="n">
        <v>181.709</v>
      </c>
      <c r="G174" s="17" t="n">
        <v>10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127</v>
      </c>
      <c r="B175" s="16" t="s">
        <v>276</v>
      </c>
      <c r="C175" s="32" t="n">
        <v>45168</v>
      </c>
      <c r="D175" s="33" t="n">
        <v>45174</v>
      </c>
      <c r="E175" s="17" t="n">
        <v>177.389</v>
      </c>
      <c r="F175" s="17" t="n">
        <v>181.709</v>
      </c>
      <c r="G175" s="17" t="n">
        <v>10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127</v>
      </c>
      <c r="B176" s="16" t="s">
        <v>276</v>
      </c>
      <c r="C176" s="32" t="n">
        <v>45176</v>
      </c>
      <c r="D176" s="33" t="n">
        <v>45288</v>
      </c>
      <c r="E176" s="17" t="n">
        <v>178.8895</v>
      </c>
      <c r="F176" s="17" t="n">
        <v>159.2304</v>
      </c>
      <c r="G176" s="17" t="n">
        <v>20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127</v>
      </c>
      <c r="B177" s="16" t="s">
        <v>276</v>
      </c>
      <c r="C177" s="32" t="n">
        <v>45177</v>
      </c>
      <c r="D177" s="33" t="n">
        <v>45288</v>
      </c>
      <c r="E177" s="17" t="n">
        <v>175.888</v>
      </c>
      <c r="F177" s="17" t="n">
        <v>159.2304</v>
      </c>
      <c r="G177" s="17" t="n">
        <v>20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127</v>
      </c>
      <c r="B178" s="16" t="s">
        <v>276</v>
      </c>
      <c r="C178" s="32" t="n">
        <v>45250</v>
      </c>
      <c r="D178" s="33" t="n">
        <v>45288</v>
      </c>
      <c r="E178" s="17" t="n">
        <v>165.7328</v>
      </c>
      <c r="F178" s="17" t="n">
        <v>159.2304</v>
      </c>
      <c r="G178" s="17" t="n">
        <v>40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128</v>
      </c>
      <c r="B179" s="16" t="s">
        <v>275</v>
      </c>
      <c r="C179" s="32" t="n">
        <v>44805</v>
      </c>
      <c r="D179" s="33" t="n">
        <v>44809</v>
      </c>
      <c r="E179" s="17" t="n">
        <v>1125.875</v>
      </c>
      <c r="F179" s="17" t="n">
        <v>1181.2925</v>
      </c>
      <c r="G179" s="17" t="n">
        <v>4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128</v>
      </c>
      <c r="B180" s="16" t="s">
        <v>275</v>
      </c>
      <c r="C180" s="32" t="n">
        <v>44810</v>
      </c>
      <c r="D180" s="33" t="n">
        <v>44811</v>
      </c>
      <c r="E180" s="17" t="n">
        <v>1167.7</v>
      </c>
      <c r="F180" s="17" t="n">
        <v>1189.285</v>
      </c>
      <c r="G180" s="17" t="n">
        <v>2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128</v>
      </c>
      <c r="B181" s="16" t="s">
        <v>275</v>
      </c>
      <c r="C181" s="32" t="n">
        <v>44812</v>
      </c>
      <c r="D181" s="33" t="n">
        <v>44816</v>
      </c>
      <c r="E181" s="17" t="n">
        <v>1160.4975</v>
      </c>
      <c r="F181" s="17" t="n">
        <v>1189.085</v>
      </c>
      <c r="G181" s="17" t="n">
        <v>4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128</v>
      </c>
      <c r="B182" s="16" t="s">
        <v>275</v>
      </c>
      <c r="C182" s="32" t="n">
        <v>44818</v>
      </c>
      <c r="D182" s="33" t="n">
        <v>44861</v>
      </c>
      <c r="E182" s="17" t="n">
        <v>1161.4975</v>
      </c>
      <c r="F182" s="17" t="n">
        <v>1062.3618</v>
      </c>
      <c r="G182" s="17" t="n">
        <v>4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128</v>
      </c>
      <c r="B183" s="16" t="s">
        <v>275</v>
      </c>
      <c r="C183" s="32" t="n">
        <v>44824</v>
      </c>
      <c r="D183" s="33" t="n">
        <v>44861</v>
      </c>
      <c r="E183" s="17" t="n">
        <v>1142.6863</v>
      </c>
      <c r="F183" s="17" t="n">
        <v>1062.3618</v>
      </c>
      <c r="G183" s="17" t="n">
        <v>7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128</v>
      </c>
      <c r="B184" s="16" t="s">
        <v>275</v>
      </c>
      <c r="C184" s="32" t="n">
        <v>44824</v>
      </c>
      <c r="D184" s="33" t="n">
        <v>44872</v>
      </c>
      <c r="E184" s="17" t="n">
        <v>1142.6863</v>
      </c>
      <c r="F184" s="17" t="n">
        <v>1130.434</v>
      </c>
      <c r="G184" s="17" t="n">
        <v>1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128</v>
      </c>
      <c r="B185" s="16" t="s">
        <v>275</v>
      </c>
      <c r="C185" s="32" t="n">
        <v>44827</v>
      </c>
      <c r="D185" s="33" t="n">
        <v>44872</v>
      </c>
      <c r="E185" s="17" t="n">
        <v>970.58</v>
      </c>
      <c r="F185" s="17" t="n">
        <v>1130.434</v>
      </c>
      <c r="G185" s="17" t="n">
        <v>4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128</v>
      </c>
      <c r="B186" s="16" t="s">
        <v>275</v>
      </c>
      <c r="C186" s="32" t="n">
        <v>44841</v>
      </c>
      <c r="D186" s="33" t="n">
        <v>44916</v>
      </c>
      <c r="E186" s="17" t="n">
        <v>931.76</v>
      </c>
      <c r="F186" s="17" t="n">
        <v>1068.8667</v>
      </c>
      <c r="G186" s="17" t="n">
        <v>3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128</v>
      </c>
      <c r="B187" s="16" t="s">
        <v>275</v>
      </c>
      <c r="C187" s="32" t="n">
        <v>44841</v>
      </c>
      <c r="D187" s="33" t="n">
        <v>44963</v>
      </c>
      <c r="E187" s="17" t="n">
        <v>931.76</v>
      </c>
      <c r="F187" s="17" t="n">
        <v>1084.455</v>
      </c>
      <c r="G187" s="17" t="n">
        <v>2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128</v>
      </c>
      <c r="B188" s="16" t="s">
        <v>275</v>
      </c>
      <c r="C188" s="32" t="n">
        <v>44893</v>
      </c>
      <c r="D188" s="33" t="n">
        <v>45005</v>
      </c>
      <c r="E188" s="17" t="n">
        <v>1042.52</v>
      </c>
      <c r="F188" s="17" t="n">
        <v>1080.26</v>
      </c>
      <c r="G188" s="17" t="n">
        <v>2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128</v>
      </c>
      <c r="B189" s="16" t="s">
        <v>275</v>
      </c>
      <c r="C189" s="32" t="n">
        <v>44917</v>
      </c>
      <c r="D189" s="33" t="n">
        <v>45005</v>
      </c>
      <c r="E189" s="17" t="n">
        <v>1044.5233</v>
      </c>
      <c r="F189" s="17" t="n">
        <v>1080.26</v>
      </c>
      <c r="G189" s="17" t="n">
        <v>2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128</v>
      </c>
      <c r="B190" s="16" t="s">
        <v>275</v>
      </c>
      <c r="C190" s="32" t="n">
        <v>44917</v>
      </c>
      <c r="D190" s="33" t="n">
        <v>45006</v>
      </c>
      <c r="E190" s="17" t="n">
        <v>1044.5233</v>
      </c>
      <c r="F190" s="17" t="n">
        <v>1123.838</v>
      </c>
      <c r="G190" s="17" t="n">
        <v>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128</v>
      </c>
      <c r="B191" s="16" t="s">
        <v>275</v>
      </c>
      <c r="C191" s="32" t="n">
        <v>44971</v>
      </c>
      <c r="D191" s="33" t="n">
        <v>45006</v>
      </c>
      <c r="E191" s="17" t="n">
        <v>1064.53</v>
      </c>
      <c r="F191" s="17" t="n">
        <v>1123.838</v>
      </c>
      <c r="G191" s="17" t="n">
        <v>2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128</v>
      </c>
      <c r="B192" s="16" t="s">
        <v>275</v>
      </c>
      <c r="C192" s="32" t="n">
        <v>44972</v>
      </c>
      <c r="D192" s="33" t="n">
        <v>45006</v>
      </c>
      <c r="E192" s="17" t="n">
        <v>1043.52</v>
      </c>
      <c r="F192" s="17" t="n">
        <v>1123.838</v>
      </c>
      <c r="G192" s="17" t="n">
        <v>3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128</v>
      </c>
      <c r="B193" s="16" t="s">
        <v>275</v>
      </c>
      <c r="C193" s="32" t="n">
        <v>45000</v>
      </c>
      <c r="D193" s="33" t="n">
        <v>45006</v>
      </c>
      <c r="E193" s="17" t="n">
        <v>1045.5225</v>
      </c>
      <c r="F193" s="17" t="n">
        <v>1123.838</v>
      </c>
      <c r="G193" s="17" t="n">
        <v>4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128</v>
      </c>
      <c r="B194" s="16" t="s">
        <v>275</v>
      </c>
      <c r="C194" s="32" t="n">
        <v>45223</v>
      </c>
      <c r="D194" s="33" t="n">
        <v>45288</v>
      </c>
      <c r="E194" s="17" t="n">
        <v>1689.4433</v>
      </c>
      <c r="F194" s="17" t="n">
        <v>1450.675</v>
      </c>
      <c r="G194" s="17" t="n">
        <v>3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128</v>
      </c>
      <c r="B195" s="16" t="s">
        <v>275</v>
      </c>
      <c r="C195" s="32" t="n">
        <v>45246</v>
      </c>
      <c r="D195" s="33" t="n">
        <v>45288</v>
      </c>
      <c r="E195" s="17" t="n">
        <v>1550.7767</v>
      </c>
      <c r="F195" s="17" t="n">
        <v>1450.675</v>
      </c>
      <c r="G195" s="17" t="n">
        <v>3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128</v>
      </c>
      <c r="B196" s="16" t="s">
        <v>275</v>
      </c>
      <c r="C196" s="32" t="n">
        <v>45377</v>
      </c>
      <c r="D196" s="33" t="n">
        <v>45572</v>
      </c>
      <c r="E196" s="17" t="n">
        <v>1326.363</v>
      </c>
      <c r="F196" s="17" t="n">
        <v>996.9013</v>
      </c>
      <c r="G196" s="17" t="n">
        <v>15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128</v>
      </c>
      <c r="B197" s="16" t="s">
        <v>275</v>
      </c>
      <c r="C197" s="32" t="n">
        <v>45377</v>
      </c>
      <c r="D197" s="33" t="n">
        <v>45604</v>
      </c>
      <c r="E197" s="17" t="n">
        <v>1326.363</v>
      </c>
      <c r="F197" s="17" t="n">
        <v>930.534</v>
      </c>
      <c r="G197" s="17" t="n">
        <v>10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128</v>
      </c>
      <c r="B198" s="16" t="s">
        <v>275</v>
      </c>
      <c r="C198" s="32" t="n">
        <v>45377</v>
      </c>
      <c r="D198" s="33" t="n">
        <v>45679</v>
      </c>
      <c r="E198" s="17" t="n">
        <v>1326.363</v>
      </c>
      <c r="F198" s="17" t="n">
        <v>1029.485</v>
      </c>
      <c r="G198" s="17" t="n">
        <v>5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128</v>
      </c>
      <c r="B199" s="16" t="s">
        <v>275</v>
      </c>
      <c r="C199" s="32" t="n">
        <v>45436</v>
      </c>
      <c r="D199" s="33" t="n">
        <v>45679</v>
      </c>
      <c r="E199" s="17" t="n">
        <v>1143.6717</v>
      </c>
      <c r="F199" s="17" t="n">
        <v>1029.485</v>
      </c>
      <c r="G199" s="17" t="n">
        <v>25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128</v>
      </c>
      <c r="B200" s="16" t="s">
        <v>275</v>
      </c>
      <c r="C200" s="32" t="n">
        <v>45436</v>
      </c>
      <c r="D200" s="33" t="n">
        <v>45685</v>
      </c>
      <c r="E200" s="17" t="n">
        <v>1143.6717</v>
      </c>
      <c r="F200" s="17" t="n">
        <v>1022.2887</v>
      </c>
      <c r="G200" s="17" t="n">
        <v>5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128</v>
      </c>
      <c r="B201" s="16" t="s">
        <v>275</v>
      </c>
      <c r="C201" s="32" t="n">
        <v>45447</v>
      </c>
      <c r="D201" s="33" t="n">
        <v>45685</v>
      </c>
      <c r="E201" s="17" t="n">
        <v>1062.73</v>
      </c>
      <c r="F201" s="17" t="n">
        <v>1022.2887</v>
      </c>
      <c r="G201" s="17" t="n">
        <v>4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128</v>
      </c>
      <c r="B202" s="16" t="s">
        <v>275</v>
      </c>
      <c r="C202" s="32" t="n">
        <v>45483</v>
      </c>
      <c r="D202" s="33" t="n">
        <v>45685</v>
      </c>
      <c r="E202" s="17" t="n">
        <v>1036.1183</v>
      </c>
      <c r="F202" s="17" t="n">
        <v>1022.2887</v>
      </c>
      <c r="G202" s="17" t="n">
        <v>6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128</v>
      </c>
      <c r="B203" s="16" t="s">
        <v>275</v>
      </c>
      <c r="C203" s="32" t="n">
        <v>45526</v>
      </c>
      <c r="D203" s="33" t="n">
        <v>45685</v>
      </c>
      <c r="E203" s="17" t="n">
        <v>958.679</v>
      </c>
      <c r="F203" s="17" t="n">
        <v>1022.2887</v>
      </c>
      <c r="G203" s="17" t="n">
        <v>10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128</v>
      </c>
      <c r="B204" s="16" t="s">
        <v>275</v>
      </c>
      <c r="C204" s="32" t="n">
        <v>45527</v>
      </c>
      <c r="D204" s="33" t="n">
        <v>45685</v>
      </c>
      <c r="E204" s="17" t="n">
        <v>923.3615</v>
      </c>
      <c r="F204" s="17" t="n">
        <v>1022.2887</v>
      </c>
      <c r="G204" s="17" t="n">
        <v>5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128</v>
      </c>
      <c r="B205" s="16" t="s">
        <v>275</v>
      </c>
      <c r="C205" s="32" t="n">
        <v>45527</v>
      </c>
      <c r="D205" s="33" t="n">
        <v>45686</v>
      </c>
      <c r="E205" s="17" t="n">
        <v>923.3615</v>
      </c>
      <c r="F205" s="17" t="n">
        <v>1053.9725</v>
      </c>
      <c r="G205" s="17" t="n">
        <v>15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128</v>
      </c>
      <c r="B206" s="16" t="s">
        <v>275</v>
      </c>
      <c r="C206" s="32" t="n">
        <v>45588</v>
      </c>
      <c r="D206" s="33" t="n">
        <v>45686</v>
      </c>
      <c r="E206" s="17" t="n">
        <v>940.67</v>
      </c>
      <c r="F206" s="17" t="n">
        <v>1053.9725</v>
      </c>
      <c r="G206" s="17" t="n">
        <v>5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128</v>
      </c>
      <c r="B207" s="16" t="s">
        <v>275</v>
      </c>
      <c r="C207" s="32" t="n">
        <v>45588</v>
      </c>
      <c r="D207" s="33" t="n">
        <v>45687</v>
      </c>
      <c r="E207" s="17" t="n">
        <v>940.67</v>
      </c>
      <c r="F207" s="17" t="n">
        <v>1078.0605</v>
      </c>
      <c r="G207" s="17" t="n">
        <v>10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128</v>
      </c>
      <c r="B208" s="16" t="s">
        <v>275</v>
      </c>
      <c r="C208" s="32" t="n">
        <v>45615</v>
      </c>
      <c r="D208" s="33" t="n">
        <v>45687</v>
      </c>
      <c r="E208" s="17" t="n">
        <v>873.637</v>
      </c>
      <c r="F208" s="17" t="n">
        <v>1078.0605</v>
      </c>
      <c r="G208" s="17" t="n">
        <v>10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128</v>
      </c>
      <c r="B209" s="16" t="s">
        <v>275</v>
      </c>
      <c r="C209" s="32" t="n">
        <v>45684</v>
      </c>
      <c r="D209" s="33" t="n">
        <v>45693</v>
      </c>
      <c r="E209" s="17" t="n">
        <v>1001.7007</v>
      </c>
      <c r="F209" s="17" t="n">
        <v>1086.4565</v>
      </c>
      <c r="G209" s="17" t="n">
        <v>20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128</v>
      </c>
      <c r="B210" s="16" t="s">
        <v>275</v>
      </c>
      <c r="C210" s="32" t="n">
        <v>45684</v>
      </c>
      <c r="D210" s="33" t="n">
        <v>45698</v>
      </c>
      <c r="E210" s="17" t="n">
        <v>1001.7007</v>
      </c>
      <c r="F210" s="17" t="n">
        <v>1143.228</v>
      </c>
      <c r="G210" s="17" t="n">
        <v>10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128</v>
      </c>
      <c r="B211" s="16" t="s">
        <v>275</v>
      </c>
      <c r="C211" s="32" t="n">
        <v>45756</v>
      </c>
      <c r="D211" s="33" t="n">
        <v>45763</v>
      </c>
      <c r="E211" s="17" t="n">
        <v>1031.715</v>
      </c>
      <c r="F211" s="17" t="n">
        <v>1195.4017</v>
      </c>
      <c r="G211" s="17" t="n">
        <v>6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128</v>
      </c>
      <c r="B212" s="16" t="s">
        <v>275</v>
      </c>
      <c r="C212" s="32" t="n">
        <v>45756</v>
      </c>
      <c r="D212" s="33" t="n">
        <v>45769</v>
      </c>
      <c r="E212" s="17" t="n">
        <v>1031.715</v>
      </c>
      <c r="F212" s="17" t="n">
        <v>1239.78</v>
      </c>
      <c r="G212" s="17" t="n">
        <v>2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128</v>
      </c>
      <c r="B213" s="16" t="s">
        <v>275</v>
      </c>
      <c r="C213" s="32" t="n">
        <v>45777</v>
      </c>
      <c r="D213" s="33" t="n">
        <v>45789</v>
      </c>
      <c r="E213" s="17" t="n">
        <v>1189.7933</v>
      </c>
      <c r="F213" s="17" t="n">
        <v>1194.0033</v>
      </c>
      <c r="G213" s="17" t="n">
        <v>3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128</v>
      </c>
      <c r="B214" s="16" t="s">
        <v>275</v>
      </c>
      <c r="C214" s="32" t="n">
        <v>45779</v>
      </c>
      <c r="D214" s="33" t="n">
        <v>45789</v>
      </c>
      <c r="E214" s="17" t="n">
        <v>1140.97</v>
      </c>
      <c r="F214" s="17" t="n">
        <v>1194.0033</v>
      </c>
      <c r="G214" s="17" t="n">
        <v>3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128</v>
      </c>
      <c r="B215" s="16" t="s">
        <v>275</v>
      </c>
      <c r="C215" s="32" t="n">
        <v>45793</v>
      </c>
      <c r="D215" s="33" t="n">
        <v>45805</v>
      </c>
      <c r="E215" s="17" t="n">
        <v>1126.5625</v>
      </c>
      <c r="F215" s="17" t="n">
        <v>1102.848</v>
      </c>
      <c r="G215" s="17" t="n">
        <v>4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128</v>
      </c>
      <c r="B216" s="16" t="s">
        <v>275</v>
      </c>
      <c r="C216" s="32" t="n">
        <v>45800</v>
      </c>
      <c r="D216" s="33" t="n">
        <v>45805</v>
      </c>
      <c r="E216" s="17" t="n">
        <v>1092.5467</v>
      </c>
      <c r="F216" s="17" t="n">
        <v>1102.848</v>
      </c>
      <c r="G216" s="17" t="n">
        <v>6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128</v>
      </c>
      <c r="B217" s="16" t="s">
        <v>275</v>
      </c>
      <c r="C217" s="32" t="n">
        <v>45803</v>
      </c>
      <c r="D217" s="33" t="n">
        <v>45876</v>
      </c>
      <c r="E217" s="17" t="n">
        <v>1036.518</v>
      </c>
      <c r="F217" s="17" t="n">
        <v>1159.1363</v>
      </c>
      <c r="G217" s="17" t="n">
        <v>10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128</v>
      </c>
      <c r="B218" s="16" t="s">
        <v>275</v>
      </c>
      <c r="C218" s="32" t="n">
        <v>45817</v>
      </c>
      <c r="D218" s="33" t="n">
        <v>45876</v>
      </c>
      <c r="E218" s="17" t="n">
        <v>1060.93</v>
      </c>
      <c r="F218" s="17" t="n">
        <v>1159.1363</v>
      </c>
      <c r="G218" s="17" t="n">
        <v>10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128</v>
      </c>
      <c r="B219" s="16" t="s">
        <v>275</v>
      </c>
      <c r="C219" s="32" t="n">
        <v>45818</v>
      </c>
      <c r="D219" s="33" t="n">
        <v>45876</v>
      </c>
      <c r="E219" s="17" t="n">
        <v>1017.5085</v>
      </c>
      <c r="F219" s="17" t="n">
        <v>1159.1363</v>
      </c>
      <c r="G219" s="17" t="n">
        <v>20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128</v>
      </c>
      <c r="B220" s="16" t="s">
        <v>275</v>
      </c>
      <c r="C220" s="32" t="n">
        <v>45938</v>
      </c>
      <c r="D220" s="33" t="n">
        <v>45945</v>
      </c>
      <c r="E220" s="17" t="n">
        <v>1037.015</v>
      </c>
      <c r="F220" s="17" t="n">
        <v>1063.3745</v>
      </c>
      <c r="G220" s="17" t="n">
        <v>20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33</v>
      </c>
      <c r="B221" s="16" t="s">
        <v>34</v>
      </c>
      <c r="C221" s="32" t="n">
        <v>44818</v>
      </c>
      <c r="D221" s="33" t="n">
        <v>44830</v>
      </c>
      <c r="E221" s="17" t="n">
        <v>7585.55</v>
      </c>
      <c r="F221" s="17" t="n">
        <v>6775.93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33</v>
      </c>
      <c r="B222" s="16" t="s">
        <v>34</v>
      </c>
      <c r="C222" s="32" t="n">
        <v>44830</v>
      </c>
      <c r="D222" s="33" t="n">
        <v>44834</v>
      </c>
      <c r="E222" s="17" t="n">
        <v>6663.99</v>
      </c>
      <c r="F222" s="17" t="n">
        <v>6271.73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33</v>
      </c>
      <c r="B223" s="16" t="s">
        <v>34</v>
      </c>
      <c r="C223" s="32" t="n">
        <v>44834</v>
      </c>
      <c r="D223" s="33" t="n">
        <v>44834</v>
      </c>
      <c r="E223" s="17" t="n">
        <v>6250.7533</v>
      </c>
      <c r="F223" s="17" t="n">
        <v>6271.73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33</v>
      </c>
      <c r="B224" s="16" t="s">
        <v>34</v>
      </c>
      <c r="C224" s="32" t="n">
        <v>44834</v>
      </c>
      <c r="D224" s="33" t="n">
        <v>44911</v>
      </c>
      <c r="E224" s="17" t="n">
        <v>6250.7533</v>
      </c>
      <c r="F224" s="17" t="n">
        <v>6048.97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33</v>
      </c>
      <c r="B225" s="16" t="s">
        <v>34</v>
      </c>
      <c r="C225" s="32" t="n">
        <v>44834</v>
      </c>
      <c r="D225" s="33" t="n">
        <v>44917</v>
      </c>
      <c r="E225" s="17" t="n">
        <v>6250.7533</v>
      </c>
      <c r="F225" s="17" t="n">
        <v>6283.86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33</v>
      </c>
      <c r="B226" s="16" t="s">
        <v>34</v>
      </c>
      <c r="C226" s="32" t="n">
        <v>44911</v>
      </c>
      <c r="D226" s="33" t="n">
        <v>44992</v>
      </c>
      <c r="E226" s="17" t="n">
        <v>6045.02</v>
      </c>
      <c r="F226" s="17" t="n">
        <v>7136.43</v>
      </c>
      <c r="G226" s="17" t="n">
        <v>1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33</v>
      </c>
      <c r="B227" s="16" t="s">
        <v>34</v>
      </c>
      <c r="C227" s="32" t="n">
        <v>44918</v>
      </c>
      <c r="D227" s="33" t="n">
        <v>45170</v>
      </c>
      <c r="E227" s="17" t="n">
        <v>6204.1</v>
      </c>
      <c r="F227" s="17" t="n">
        <v>7250.375</v>
      </c>
      <c r="G227" s="17" t="n">
        <v>1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33</v>
      </c>
      <c r="B228" s="16" t="s">
        <v>34</v>
      </c>
      <c r="C228" s="32" t="n">
        <v>44995</v>
      </c>
      <c r="D228" s="33" t="n">
        <v>45170</v>
      </c>
      <c r="E228" s="17" t="n">
        <v>7074.54</v>
      </c>
      <c r="F228" s="17" t="n">
        <v>7250.375</v>
      </c>
      <c r="G228" s="17" t="n">
        <v>1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33</v>
      </c>
      <c r="B229" s="16" t="s">
        <v>34</v>
      </c>
      <c r="C229" s="32" t="n">
        <v>45082</v>
      </c>
      <c r="D229" s="33" t="n">
        <v>45174</v>
      </c>
      <c r="E229" s="17" t="n">
        <v>7417.205</v>
      </c>
      <c r="F229" s="17" t="n">
        <v>7238.295</v>
      </c>
      <c r="G229" s="17" t="n">
        <v>2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33</v>
      </c>
      <c r="B230" s="16" t="s">
        <v>34</v>
      </c>
      <c r="C230" s="32" t="n">
        <v>45104</v>
      </c>
      <c r="D230" s="33" t="n">
        <v>45175</v>
      </c>
      <c r="E230" s="17" t="n">
        <v>7378.69</v>
      </c>
      <c r="F230" s="17" t="n">
        <v>7292.35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33</v>
      </c>
      <c r="B231" s="16" t="s">
        <v>34</v>
      </c>
      <c r="C231" s="32" t="n">
        <v>45110</v>
      </c>
      <c r="D231" s="33" t="n">
        <v>45176</v>
      </c>
      <c r="E231" s="17" t="n">
        <v>7213.61</v>
      </c>
      <c r="F231" s="17" t="n">
        <v>7299.35</v>
      </c>
      <c r="G231" s="17" t="n">
        <v>1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33</v>
      </c>
      <c r="B232" s="16" t="s">
        <v>34</v>
      </c>
      <c r="C232" s="32" t="n">
        <v>45142</v>
      </c>
      <c r="D232" s="33" t="n">
        <v>45180</v>
      </c>
      <c r="E232" s="17" t="n">
        <v>7546.77</v>
      </c>
      <c r="F232" s="17" t="n">
        <v>7182.41</v>
      </c>
      <c r="G232" s="17" t="n">
        <v>1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33</v>
      </c>
      <c r="B233" s="16" t="s">
        <v>34</v>
      </c>
      <c r="C233" s="32" t="n">
        <v>45149</v>
      </c>
      <c r="D233" s="33" t="n">
        <v>45281</v>
      </c>
      <c r="E233" s="17" t="n">
        <v>7473.74</v>
      </c>
      <c r="F233" s="17" t="n">
        <v>6818.5892</v>
      </c>
      <c r="G233" s="17" t="n">
        <v>1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33</v>
      </c>
      <c r="B234" s="16" t="s">
        <v>34</v>
      </c>
      <c r="C234" s="32" t="n">
        <v>45154</v>
      </c>
      <c r="D234" s="33" t="n">
        <v>45281</v>
      </c>
      <c r="E234" s="17" t="n">
        <v>7473.74</v>
      </c>
      <c r="F234" s="17" t="n">
        <v>6818.5892</v>
      </c>
      <c r="G234" s="17" t="n">
        <v>1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33</v>
      </c>
      <c r="B235" s="16" t="s">
        <v>34</v>
      </c>
      <c r="C235" s="32" t="n">
        <v>45168</v>
      </c>
      <c r="D235" s="33" t="n">
        <v>45281</v>
      </c>
      <c r="E235" s="17" t="n">
        <v>7410.7</v>
      </c>
      <c r="F235" s="17" t="n">
        <v>6818.5892</v>
      </c>
      <c r="G235" s="17" t="n">
        <v>1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33</v>
      </c>
      <c r="B236" s="16" t="s">
        <v>34</v>
      </c>
      <c r="C236" s="32" t="n">
        <v>45169</v>
      </c>
      <c r="D236" s="33" t="n">
        <v>45281</v>
      </c>
      <c r="E236" s="17" t="n">
        <v>7309.65</v>
      </c>
      <c r="F236" s="17" t="n">
        <v>6818.5892</v>
      </c>
      <c r="G236" s="17" t="n">
        <v>1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33</v>
      </c>
      <c r="B237" s="16" t="s">
        <v>34</v>
      </c>
      <c r="C237" s="32" t="n">
        <v>45170</v>
      </c>
      <c r="D237" s="33" t="n">
        <v>45281</v>
      </c>
      <c r="E237" s="17" t="n">
        <v>7213.105</v>
      </c>
      <c r="F237" s="17" t="n">
        <v>6818.5892</v>
      </c>
      <c r="G237" s="17" t="n">
        <v>4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33</v>
      </c>
      <c r="B238" s="16" t="s">
        <v>34</v>
      </c>
      <c r="C238" s="32" t="n">
        <v>45174</v>
      </c>
      <c r="D238" s="33" t="n">
        <v>45281</v>
      </c>
      <c r="E238" s="17" t="n">
        <v>7224.61</v>
      </c>
      <c r="F238" s="17" t="n">
        <v>6818.5892</v>
      </c>
      <c r="G238" s="17" t="n">
        <v>1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33</v>
      </c>
      <c r="B239" s="16" t="s">
        <v>34</v>
      </c>
      <c r="C239" s="32" t="n">
        <v>45175</v>
      </c>
      <c r="D239" s="33" t="n">
        <v>45281</v>
      </c>
      <c r="E239" s="17" t="n">
        <v>7194.6</v>
      </c>
      <c r="F239" s="17" t="n">
        <v>6818.5892</v>
      </c>
      <c r="G239" s="17" t="n">
        <v>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33</v>
      </c>
      <c r="B240" s="16" t="s">
        <v>34</v>
      </c>
      <c r="C240" s="32" t="n">
        <v>45176</v>
      </c>
      <c r="D240" s="33" t="n">
        <v>45281</v>
      </c>
      <c r="E240" s="17" t="n">
        <v>7183.5933</v>
      </c>
      <c r="F240" s="17" t="n">
        <v>6818.5892</v>
      </c>
      <c r="G240" s="17" t="n">
        <v>3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33</v>
      </c>
      <c r="B241" s="16" t="s">
        <v>34</v>
      </c>
      <c r="C241" s="32" t="n">
        <v>45376</v>
      </c>
      <c r="D241" s="33" t="n">
        <v>45446</v>
      </c>
      <c r="E241" s="17" t="n">
        <v>6601.8</v>
      </c>
      <c r="F241" s="17" t="n">
        <v>5735.13</v>
      </c>
      <c r="G241" s="17" t="n">
        <v>2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33</v>
      </c>
      <c r="B242" s="16" t="s">
        <v>34</v>
      </c>
      <c r="C242" s="32" t="n">
        <v>45376</v>
      </c>
      <c r="D242" s="33" t="n">
        <v>45876</v>
      </c>
      <c r="E242" s="17" t="n">
        <v>6601.8</v>
      </c>
      <c r="F242" s="17" t="n">
        <v>6745.6333</v>
      </c>
      <c r="G242" s="17" t="n">
        <v>4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33</v>
      </c>
      <c r="B243" s="16" t="s">
        <v>34</v>
      </c>
      <c r="C243" s="32" t="n">
        <v>45418</v>
      </c>
      <c r="D243" s="33" t="n">
        <v>45876</v>
      </c>
      <c r="E243" s="17" t="n">
        <v>6563.28</v>
      </c>
      <c r="F243" s="17" t="n">
        <v>6745.6333</v>
      </c>
      <c r="G243" s="17" t="n">
        <v>2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33</v>
      </c>
      <c r="B244" s="16" t="s">
        <v>34</v>
      </c>
      <c r="C244" s="32" t="n">
        <v>45427</v>
      </c>
      <c r="D244" s="33" t="n">
        <v>45876</v>
      </c>
      <c r="E244" s="17" t="n">
        <v>6517.7575</v>
      </c>
      <c r="F244" s="17" t="n">
        <v>6745.6333</v>
      </c>
      <c r="G244" s="17" t="n">
        <v>8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33</v>
      </c>
      <c r="B245" s="16" t="s">
        <v>34</v>
      </c>
      <c r="C245" s="32" t="n">
        <v>45440</v>
      </c>
      <c r="D245" s="33" t="n">
        <v>45876</v>
      </c>
      <c r="E245" s="17" t="n">
        <v>6058.0275</v>
      </c>
      <c r="F245" s="17" t="n">
        <v>6745.6333</v>
      </c>
      <c r="G245" s="17" t="n">
        <v>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33</v>
      </c>
      <c r="B246" s="16" t="s">
        <v>34</v>
      </c>
      <c r="C246" s="32" t="n">
        <v>45440</v>
      </c>
      <c r="D246" s="33" t="n">
        <v>46091</v>
      </c>
      <c r="E246" s="17" t="n">
        <v>6058.0275</v>
      </c>
      <c r="F246" s="17" t="n">
        <v>7280.087</v>
      </c>
      <c r="G246" s="17" t="n">
        <v>7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33</v>
      </c>
      <c r="B247" s="16" t="s">
        <v>34</v>
      </c>
      <c r="C247" s="32" t="n">
        <v>45443</v>
      </c>
      <c r="D247" s="33" t="n">
        <v>46091</v>
      </c>
      <c r="E247" s="17" t="n">
        <v>5953.975</v>
      </c>
      <c r="F247" s="17" t="n">
        <v>7280.087</v>
      </c>
      <c r="G247" s="17" t="n">
        <v>2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33</v>
      </c>
      <c r="B248" s="16" t="s">
        <v>34</v>
      </c>
      <c r="C248" s="32" t="n">
        <v>45446</v>
      </c>
      <c r="D248" s="33" t="n">
        <v>46091</v>
      </c>
      <c r="E248" s="17" t="n">
        <v>5659.83</v>
      </c>
      <c r="F248" s="17" t="n">
        <v>7280.087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33</v>
      </c>
      <c r="B249" s="16" t="s">
        <v>34</v>
      </c>
      <c r="C249" s="32" t="n">
        <v>45446</v>
      </c>
      <c r="D249" s="33" t="n">
        <v>46092</v>
      </c>
      <c r="E249" s="17" t="n">
        <v>5659.83</v>
      </c>
      <c r="F249" s="17" t="n">
        <v>7339.064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33</v>
      </c>
      <c r="B250" s="16" t="s">
        <v>34</v>
      </c>
      <c r="C250" s="32" t="n">
        <v>45474</v>
      </c>
      <c r="D250" s="33" t="n">
        <v>46092</v>
      </c>
      <c r="E250" s="17" t="n">
        <v>5837.92</v>
      </c>
      <c r="F250" s="17" t="n">
        <v>7339.064</v>
      </c>
      <c r="G250" s="17" t="n">
        <v>2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33</v>
      </c>
      <c r="B251" s="16" t="s">
        <v>34</v>
      </c>
      <c r="C251" s="32" t="n">
        <v>45488</v>
      </c>
      <c r="D251" s="33" t="n">
        <v>46092</v>
      </c>
      <c r="E251" s="17" t="n">
        <v>5441.72</v>
      </c>
      <c r="F251" s="17" t="n">
        <v>7339.064</v>
      </c>
      <c r="G251" s="17" t="n">
        <v>2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33</v>
      </c>
      <c r="B252" s="16" t="s">
        <v>34</v>
      </c>
      <c r="C252" s="32" t="n">
        <v>45932</v>
      </c>
      <c r="D252" s="33" t="n">
        <v>46093</v>
      </c>
      <c r="E252" s="17" t="n">
        <v>6608.64</v>
      </c>
      <c r="F252" s="17" t="n">
        <v>7348.06</v>
      </c>
      <c r="G252" s="17" t="n">
        <v>2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33</v>
      </c>
      <c r="B253" s="16" t="s">
        <v>34</v>
      </c>
      <c r="C253" s="32" t="n">
        <v>45985</v>
      </c>
      <c r="D253" s="33" t="n">
        <v>46093</v>
      </c>
      <c r="E253" s="17" t="n">
        <v>6579.63</v>
      </c>
      <c r="F253" s="17" t="n">
        <v>7348.06</v>
      </c>
      <c r="G253" s="17" t="n">
        <v>3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33</v>
      </c>
      <c r="B254" s="16" t="s">
        <v>34</v>
      </c>
      <c r="C254" s="32" t="n">
        <v>45985</v>
      </c>
      <c r="D254" s="33" t="n">
        <v>46097</v>
      </c>
      <c r="E254" s="17" t="n">
        <v>6579.63</v>
      </c>
      <c r="F254" s="17" t="n">
        <v>7454.017</v>
      </c>
      <c r="G254" s="17" t="n">
        <v>5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33</v>
      </c>
      <c r="B255" s="16" t="s">
        <v>34</v>
      </c>
      <c r="C255" s="32" t="n">
        <v>46093</v>
      </c>
      <c r="D255" s="33" t="n">
        <v>46097</v>
      </c>
      <c r="E255" s="17" t="n">
        <v>7228.89</v>
      </c>
      <c r="F255" s="17" t="n">
        <v>7454.017</v>
      </c>
      <c r="G255" s="17" t="n">
        <v>5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129</v>
      </c>
      <c r="B256" s="16" t="s">
        <v>278</v>
      </c>
      <c r="C256" s="32" t="n">
        <v>44824</v>
      </c>
      <c r="D256" s="33" t="n">
        <v>44875</v>
      </c>
      <c r="E256" s="17" t="n">
        <v>45.3272</v>
      </c>
      <c r="F256" s="17" t="n">
        <v>38.9705</v>
      </c>
      <c r="G256" s="17" t="n">
        <v>100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129</v>
      </c>
      <c r="B257" s="16" t="s">
        <v>278</v>
      </c>
      <c r="C257" s="32" t="n">
        <v>44853</v>
      </c>
      <c r="D257" s="33" t="n">
        <v>44875</v>
      </c>
      <c r="E257" s="17" t="n">
        <v>32.6246</v>
      </c>
      <c r="F257" s="17" t="n">
        <v>38.9705</v>
      </c>
      <c r="G257" s="17" t="n">
        <v>100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129</v>
      </c>
      <c r="B258" s="16" t="s">
        <v>278</v>
      </c>
      <c r="C258" s="32" t="n">
        <v>44882</v>
      </c>
      <c r="D258" s="33" t="n">
        <v>44896</v>
      </c>
      <c r="E258" s="17" t="n">
        <v>37.919</v>
      </c>
      <c r="F258" s="17" t="n">
        <v>38.9206</v>
      </c>
      <c r="G258" s="17" t="n">
        <v>50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129</v>
      </c>
      <c r="B259" s="16" t="s">
        <v>278</v>
      </c>
      <c r="C259" s="32" t="n">
        <v>44910</v>
      </c>
      <c r="D259" s="33" t="n">
        <v>44914</v>
      </c>
      <c r="E259" s="17" t="n">
        <v>38.3992</v>
      </c>
      <c r="F259" s="17" t="n">
        <v>39.5802</v>
      </c>
      <c r="G259" s="17" t="n">
        <v>50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129</v>
      </c>
      <c r="B260" s="16" t="s">
        <v>278</v>
      </c>
      <c r="C260" s="32" t="n">
        <v>44972</v>
      </c>
      <c r="D260" s="33" t="n">
        <v>44986</v>
      </c>
      <c r="E260" s="17" t="n">
        <v>39.5698</v>
      </c>
      <c r="F260" s="17" t="n">
        <v>41.0195</v>
      </c>
      <c r="G260" s="17" t="n">
        <v>100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129</v>
      </c>
      <c r="B261" s="16" t="s">
        <v>278</v>
      </c>
      <c r="C261" s="32" t="n">
        <v>44998</v>
      </c>
      <c r="D261" s="33" t="n">
        <v>44999</v>
      </c>
      <c r="E261" s="17" t="n">
        <v>40.6204</v>
      </c>
      <c r="F261" s="17" t="n">
        <v>41.1694</v>
      </c>
      <c r="G261" s="17" t="n">
        <v>50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129</v>
      </c>
      <c r="B262" s="16" t="s">
        <v>278</v>
      </c>
      <c r="C262" s="32" t="n">
        <v>45000</v>
      </c>
      <c r="D262" s="33" t="n">
        <v>45005</v>
      </c>
      <c r="E262" s="17" t="n">
        <v>40.5703</v>
      </c>
      <c r="F262" s="17" t="n">
        <v>40.7796</v>
      </c>
      <c r="G262" s="17" t="n">
        <v>80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129</v>
      </c>
      <c r="B263" s="16" t="s">
        <v>278</v>
      </c>
      <c r="C263" s="32" t="n">
        <v>45001</v>
      </c>
      <c r="D263" s="33" t="n">
        <v>45008</v>
      </c>
      <c r="E263" s="17" t="n">
        <v>39.6698</v>
      </c>
      <c r="F263" s="17" t="n">
        <v>41.3993</v>
      </c>
      <c r="G263" s="17" t="n">
        <v>100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129</v>
      </c>
      <c r="B264" s="16" t="s">
        <v>278</v>
      </c>
      <c r="C264" s="32" t="n">
        <v>45013</v>
      </c>
      <c r="D264" s="33" t="n">
        <v>45022</v>
      </c>
      <c r="E264" s="17" t="n">
        <v>40.7404</v>
      </c>
      <c r="F264" s="17" t="n">
        <v>41.2294</v>
      </c>
      <c r="G264" s="17" t="n">
        <v>100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129</v>
      </c>
      <c r="B265" s="16" t="s">
        <v>278</v>
      </c>
      <c r="C265" s="32" t="n">
        <v>45016</v>
      </c>
      <c r="D265" s="33" t="n">
        <v>45023</v>
      </c>
      <c r="E265" s="17" t="n">
        <v>40.2702</v>
      </c>
      <c r="F265" s="17" t="n">
        <v>41.2293</v>
      </c>
      <c r="G265" s="17" t="n">
        <v>100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129</v>
      </c>
      <c r="B266" s="16" t="s">
        <v>278</v>
      </c>
      <c r="C266" s="32" t="n">
        <v>45022</v>
      </c>
      <c r="D266" s="33" t="n">
        <v>45026</v>
      </c>
      <c r="E266" s="17" t="n">
        <v>41.0806</v>
      </c>
      <c r="F266" s="17" t="n">
        <v>41.7891</v>
      </c>
      <c r="G266" s="17" t="n">
        <v>200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129</v>
      </c>
      <c r="B267" s="16" t="s">
        <v>278</v>
      </c>
      <c r="C267" s="32" t="n">
        <v>45026</v>
      </c>
      <c r="D267" s="33" t="n">
        <v>45026</v>
      </c>
      <c r="E267" s="17" t="n">
        <v>41.7891</v>
      </c>
      <c r="F267" s="17" t="n">
        <v>41.1906</v>
      </c>
      <c r="G267" s="17" t="n">
        <v>50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129</v>
      </c>
      <c r="B268" s="16" t="s">
        <v>278</v>
      </c>
      <c r="C268" s="32" t="n">
        <v>45026</v>
      </c>
      <c r="D268" s="33" t="n">
        <v>45027</v>
      </c>
      <c r="E268" s="17" t="n">
        <v>41.1906</v>
      </c>
      <c r="F268" s="17" t="n">
        <v>42.079</v>
      </c>
      <c r="G268" s="17" t="n">
        <v>50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129</v>
      </c>
      <c r="B269" s="16" t="s">
        <v>278</v>
      </c>
      <c r="C269" s="32" t="n">
        <v>45042</v>
      </c>
      <c r="D269" s="33" t="n">
        <v>45057</v>
      </c>
      <c r="E269" s="17" t="n">
        <v>41.6808</v>
      </c>
      <c r="F269" s="17" t="n">
        <v>41.0744</v>
      </c>
      <c r="G269" s="17" t="n">
        <v>50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129</v>
      </c>
      <c r="B270" s="16" t="s">
        <v>278</v>
      </c>
      <c r="C270" s="32" t="n">
        <v>45043</v>
      </c>
      <c r="D270" s="33" t="n">
        <v>45092</v>
      </c>
      <c r="E270" s="17" t="n">
        <v>40.9904</v>
      </c>
      <c r="F270" s="17" t="n">
        <v>39.5802</v>
      </c>
      <c r="G270" s="17" t="n">
        <v>50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129</v>
      </c>
      <c r="B271" s="16" t="s">
        <v>278</v>
      </c>
      <c r="C271" s="32" t="n">
        <v>45044</v>
      </c>
      <c r="D271" s="33" t="n">
        <v>45092</v>
      </c>
      <c r="E271" s="17" t="n">
        <v>41.2256</v>
      </c>
      <c r="F271" s="17" t="n">
        <v>39.5802</v>
      </c>
      <c r="G271" s="17" t="n">
        <v>50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129</v>
      </c>
      <c r="B272" s="16" t="s">
        <v>278</v>
      </c>
      <c r="C272" s="32" t="n">
        <v>45044</v>
      </c>
      <c r="D272" s="33" t="n">
        <v>45093</v>
      </c>
      <c r="E272" s="17" t="n">
        <v>41.2256</v>
      </c>
      <c r="F272" s="17" t="n">
        <v>40.6596</v>
      </c>
      <c r="G272" s="17" t="n">
        <v>50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129</v>
      </c>
      <c r="B273" s="16" t="s">
        <v>278</v>
      </c>
      <c r="C273" s="32" t="n">
        <v>45049</v>
      </c>
      <c r="D273" s="33" t="n">
        <v>45105</v>
      </c>
      <c r="E273" s="17" t="n">
        <v>39.4396</v>
      </c>
      <c r="F273" s="17" t="n">
        <v>39.6602</v>
      </c>
      <c r="G273" s="17" t="n">
        <v>50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129</v>
      </c>
      <c r="B274" s="16" t="s">
        <v>278</v>
      </c>
      <c r="C274" s="32" t="n">
        <v>45071</v>
      </c>
      <c r="D274" s="33" t="n">
        <v>45105</v>
      </c>
      <c r="E274" s="17" t="n">
        <v>39.2296</v>
      </c>
      <c r="F274" s="17" t="n">
        <v>39.6602</v>
      </c>
      <c r="G274" s="17" t="n">
        <v>50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129</v>
      </c>
      <c r="B275" s="16" t="s">
        <v>278</v>
      </c>
      <c r="C275" s="32" t="n">
        <v>45071</v>
      </c>
      <c r="D275" s="33" t="n">
        <v>45110</v>
      </c>
      <c r="E275" s="17" t="n">
        <v>39.2296</v>
      </c>
      <c r="F275" s="17" t="n">
        <v>39.8201</v>
      </c>
      <c r="G275" s="17" t="n">
        <v>50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129</v>
      </c>
      <c r="B276" s="16" t="s">
        <v>278</v>
      </c>
      <c r="C276" s="32" t="n">
        <v>45083</v>
      </c>
      <c r="D276" s="33" t="n">
        <v>45110</v>
      </c>
      <c r="E276" s="17" t="n">
        <v>38.6593</v>
      </c>
      <c r="F276" s="17" t="n">
        <v>39.8201</v>
      </c>
      <c r="G276" s="17" t="n">
        <v>50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129</v>
      </c>
      <c r="B277" s="16" t="s">
        <v>278</v>
      </c>
      <c r="C277" s="32" t="n">
        <v>45083</v>
      </c>
      <c r="D277" s="33" t="n">
        <v>45112</v>
      </c>
      <c r="E277" s="17" t="n">
        <v>38.6593</v>
      </c>
      <c r="F277" s="17" t="n">
        <v>40.7696</v>
      </c>
      <c r="G277" s="17" t="n">
        <v>50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129</v>
      </c>
      <c r="B278" s="16" t="s">
        <v>278</v>
      </c>
      <c r="C278" s="32" t="n">
        <v>45083</v>
      </c>
      <c r="D278" s="33" t="n">
        <v>45113</v>
      </c>
      <c r="E278" s="17" t="n">
        <v>38.6593</v>
      </c>
      <c r="F278" s="17" t="n">
        <v>41.7691</v>
      </c>
      <c r="G278" s="17" t="n">
        <v>50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129</v>
      </c>
      <c r="B279" s="16" t="s">
        <v>278</v>
      </c>
      <c r="C279" s="32" t="n">
        <v>45103</v>
      </c>
      <c r="D279" s="33" t="n">
        <v>45113</v>
      </c>
      <c r="E279" s="17" t="n">
        <v>38.5893</v>
      </c>
      <c r="F279" s="17" t="n">
        <v>41.7691</v>
      </c>
      <c r="G279" s="17" t="n">
        <v>50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129</v>
      </c>
      <c r="B280" s="16" t="s">
        <v>278</v>
      </c>
      <c r="C280" s="32" t="n">
        <v>45103</v>
      </c>
      <c r="D280" s="33" t="n">
        <v>45132</v>
      </c>
      <c r="E280" s="17" t="n">
        <v>38.5893</v>
      </c>
      <c r="F280" s="17" t="n">
        <v>43.2583</v>
      </c>
      <c r="G280" s="17" t="n">
        <v>150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129</v>
      </c>
      <c r="B281" s="16" t="s">
        <v>278</v>
      </c>
      <c r="C281" s="32" t="n">
        <v>45146</v>
      </c>
      <c r="D281" s="33" t="n">
        <v>45148</v>
      </c>
      <c r="E281" s="17" t="n">
        <v>42.5263</v>
      </c>
      <c r="F281" s="17" t="n">
        <v>43.1684</v>
      </c>
      <c r="G281" s="17" t="n">
        <v>100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129</v>
      </c>
      <c r="B282" s="16" t="s">
        <v>278</v>
      </c>
      <c r="C282" s="32" t="n">
        <v>45154</v>
      </c>
      <c r="D282" s="33" t="n">
        <v>45159</v>
      </c>
      <c r="E282" s="17" t="n">
        <v>41.3807</v>
      </c>
      <c r="F282" s="17" t="n">
        <v>41.959</v>
      </c>
      <c r="G282" s="17" t="n">
        <v>100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129</v>
      </c>
      <c r="B283" s="16" t="s">
        <v>278</v>
      </c>
      <c r="C283" s="32" t="n">
        <v>45162</v>
      </c>
      <c r="D283" s="33" t="n">
        <v>45166</v>
      </c>
      <c r="E283" s="17" t="n">
        <v>40.9805</v>
      </c>
      <c r="F283" s="17" t="n">
        <v>41.6192</v>
      </c>
      <c r="G283" s="17" t="n">
        <v>150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129</v>
      </c>
      <c r="B284" s="16" t="s">
        <v>278</v>
      </c>
      <c r="C284" s="32" t="n">
        <v>45271</v>
      </c>
      <c r="D284" s="33" t="n">
        <v>45288</v>
      </c>
      <c r="E284" s="17" t="n">
        <v>35.6828</v>
      </c>
      <c r="F284" s="17" t="n">
        <v>34.1529</v>
      </c>
      <c r="G284" s="17" t="n">
        <v>100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130</v>
      </c>
      <c r="B285" s="16" t="s">
        <v>305</v>
      </c>
      <c r="C285" s="32" t="n">
        <v>44825</v>
      </c>
      <c r="D285" s="33" t="n">
        <v>44826</v>
      </c>
      <c r="E285" s="17" t="n">
        <v>27.0163</v>
      </c>
      <c r="F285" s="17" t="n">
        <v>28.1832</v>
      </c>
      <c r="G285" s="17" t="n">
        <v>40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130</v>
      </c>
      <c r="B286" s="16" t="s">
        <v>305</v>
      </c>
      <c r="C286" s="32" t="n">
        <v>44827</v>
      </c>
      <c r="D286" s="33" t="n">
        <v>44845</v>
      </c>
      <c r="E286" s="17" t="n">
        <v>26.0706</v>
      </c>
      <c r="F286" s="17" t="n">
        <v>26.3841</v>
      </c>
      <c r="G286" s="17" t="n">
        <v>160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130</v>
      </c>
      <c r="B287" s="16" t="s">
        <v>305</v>
      </c>
      <c r="C287" s="32" t="n">
        <v>44830</v>
      </c>
      <c r="D287" s="33" t="n">
        <v>44845</v>
      </c>
      <c r="E287" s="17" t="n">
        <v>24.0244</v>
      </c>
      <c r="F287" s="17" t="n">
        <v>26.3841</v>
      </c>
      <c r="G287" s="17" t="n">
        <v>50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130</v>
      </c>
      <c r="B288" s="16" t="s">
        <v>305</v>
      </c>
      <c r="C288" s="32" t="n">
        <v>45064</v>
      </c>
      <c r="D288" s="33" t="n">
        <v>45071</v>
      </c>
      <c r="E288" s="17" t="n">
        <v>39.6198</v>
      </c>
      <c r="F288" s="17" t="n">
        <v>40.0799</v>
      </c>
      <c r="G288" s="17" t="n">
        <v>100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130</v>
      </c>
      <c r="B289" s="16" t="s">
        <v>305</v>
      </c>
      <c r="C289" s="32" t="n">
        <v>45072</v>
      </c>
      <c r="D289" s="33" t="n">
        <v>45075</v>
      </c>
      <c r="E289" s="17" t="n">
        <v>39.6098</v>
      </c>
      <c r="F289" s="17" t="n">
        <v>40.9595</v>
      </c>
      <c r="G289" s="17" t="n">
        <v>100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130</v>
      </c>
      <c r="B290" s="16" t="s">
        <v>305</v>
      </c>
      <c r="C290" s="32" t="n">
        <v>45077</v>
      </c>
      <c r="D290" s="33" t="n">
        <v>45090</v>
      </c>
      <c r="E290" s="17" t="n">
        <v>40.5002</v>
      </c>
      <c r="F290" s="17" t="n">
        <v>41.959</v>
      </c>
      <c r="G290" s="17" t="n">
        <v>100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130</v>
      </c>
      <c r="B291" s="16" t="s">
        <v>305</v>
      </c>
      <c r="C291" s="32" t="n">
        <v>45147</v>
      </c>
      <c r="D291" s="33" t="n">
        <v>45149</v>
      </c>
      <c r="E291" s="17" t="n">
        <v>53.1266</v>
      </c>
      <c r="F291" s="17" t="n">
        <v>53.1134</v>
      </c>
      <c r="G291" s="17" t="n">
        <v>100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130</v>
      </c>
      <c r="B292" s="16" t="s">
        <v>305</v>
      </c>
      <c r="C292" s="32" t="n">
        <v>45149</v>
      </c>
      <c r="D292" s="33" t="n">
        <v>45155</v>
      </c>
      <c r="E292" s="17" t="n">
        <v>52.6263</v>
      </c>
      <c r="F292" s="17" t="n">
        <v>51.2944</v>
      </c>
      <c r="G292" s="17" t="n">
        <v>50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130</v>
      </c>
      <c r="B293" s="16" t="s">
        <v>305</v>
      </c>
      <c r="C293" s="32" t="n">
        <v>45149</v>
      </c>
      <c r="D293" s="33" t="n">
        <v>45159</v>
      </c>
      <c r="E293" s="17" t="n">
        <v>52.6263</v>
      </c>
      <c r="F293" s="17" t="n">
        <v>51.794</v>
      </c>
      <c r="G293" s="17" t="n">
        <v>50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130</v>
      </c>
      <c r="B294" s="16" t="s">
        <v>305</v>
      </c>
      <c r="C294" s="32" t="n">
        <v>45152</v>
      </c>
      <c r="D294" s="33" t="n">
        <v>45161</v>
      </c>
      <c r="E294" s="17" t="n">
        <v>52.2761</v>
      </c>
      <c r="F294" s="17" t="n">
        <v>53.4232</v>
      </c>
      <c r="G294" s="17" t="n">
        <v>100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130</v>
      </c>
      <c r="B295" s="16" t="s">
        <v>305</v>
      </c>
      <c r="C295" s="32" t="n">
        <v>45154</v>
      </c>
      <c r="D295" s="33" t="n">
        <v>45161</v>
      </c>
      <c r="E295" s="17" t="n">
        <v>50.065</v>
      </c>
      <c r="F295" s="17" t="n">
        <v>53.4232</v>
      </c>
      <c r="G295" s="17" t="n">
        <v>50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130</v>
      </c>
      <c r="B296" s="16" t="s">
        <v>305</v>
      </c>
      <c r="C296" s="32" t="n">
        <v>45156</v>
      </c>
      <c r="D296" s="33" t="n">
        <v>45161</v>
      </c>
      <c r="E296" s="17" t="n">
        <v>50.5352</v>
      </c>
      <c r="F296" s="17" t="n">
        <v>53.4232</v>
      </c>
      <c r="G296" s="17" t="n">
        <v>50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130</v>
      </c>
      <c r="B297" s="16" t="s">
        <v>305</v>
      </c>
      <c r="C297" s="32" t="n">
        <v>45175</v>
      </c>
      <c r="D297" s="33" t="n">
        <v>45176</v>
      </c>
      <c r="E297" s="17" t="n">
        <v>52.9264</v>
      </c>
      <c r="F297" s="17" t="n">
        <v>53.1534</v>
      </c>
      <c r="G297" s="17" t="n">
        <v>50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131</v>
      </c>
      <c r="B298" s="16" t="s">
        <v>277</v>
      </c>
      <c r="C298" s="32" t="n">
        <v>44825</v>
      </c>
      <c r="D298" s="33" t="n">
        <v>44838</v>
      </c>
      <c r="E298" s="17" t="n">
        <v>360.016</v>
      </c>
      <c r="F298" s="17" t="n">
        <v>370.6776</v>
      </c>
      <c r="G298" s="17" t="n">
        <v>10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131</v>
      </c>
      <c r="B299" s="16" t="s">
        <v>277</v>
      </c>
      <c r="C299" s="32" t="n">
        <v>44830</v>
      </c>
      <c r="D299" s="33" t="n">
        <v>44838</v>
      </c>
      <c r="E299" s="17" t="n">
        <v>345.14</v>
      </c>
      <c r="F299" s="17" t="n">
        <v>370.6776</v>
      </c>
      <c r="G299" s="17" t="n">
        <v>15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131</v>
      </c>
      <c r="B300" s="16" t="s">
        <v>277</v>
      </c>
      <c r="C300" s="32" t="n">
        <v>44841</v>
      </c>
      <c r="D300" s="33" t="n">
        <v>44860</v>
      </c>
      <c r="E300" s="17" t="n">
        <v>365.5992</v>
      </c>
      <c r="F300" s="17" t="n">
        <v>359.684</v>
      </c>
      <c r="G300" s="17" t="n">
        <v>25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131</v>
      </c>
      <c r="B301" s="16" t="s">
        <v>277</v>
      </c>
      <c r="C301" s="32" t="n">
        <v>44882</v>
      </c>
      <c r="D301" s="33" t="n">
        <v>44966</v>
      </c>
      <c r="E301" s="17" t="n">
        <v>359.08</v>
      </c>
      <c r="F301" s="17" t="n">
        <v>326.8365</v>
      </c>
      <c r="G301" s="17" t="n">
        <v>5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131</v>
      </c>
      <c r="B302" s="16" t="s">
        <v>277</v>
      </c>
      <c r="C302" s="32" t="n">
        <v>44886</v>
      </c>
      <c r="D302" s="33" t="n">
        <v>44966</v>
      </c>
      <c r="E302" s="17" t="n">
        <v>351.976</v>
      </c>
      <c r="F302" s="17" t="n">
        <v>326.8365</v>
      </c>
      <c r="G302" s="17" t="n">
        <v>5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131</v>
      </c>
      <c r="B303" s="16" t="s">
        <v>277</v>
      </c>
      <c r="C303" s="32" t="n">
        <v>44945</v>
      </c>
      <c r="D303" s="33" t="n">
        <v>44966</v>
      </c>
      <c r="E303" s="17" t="n">
        <v>333.567</v>
      </c>
      <c r="F303" s="17" t="n">
        <v>326.8365</v>
      </c>
      <c r="G303" s="17" t="n">
        <v>10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131</v>
      </c>
      <c r="B304" s="16" t="s">
        <v>277</v>
      </c>
      <c r="C304" s="32" t="n">
        <v>45140</v>
      </c>
      <c r="D304" s="33" t="n">
        <v>45142</v>
      </c>
      <c r="E304" s="17" t="n">
        <v>523.461</v>
      </c>
      <c r="F304" s="17" t="n">
        <v>533.733</v>
      </c>
      <c r="G304" s="17" t="n">
        <v>10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131</v>
      </c>
      <c r="B305" s="16" t="s">
        <v>277</v>
      </c>
      <c r="C305" s="32" t="n">
        <v>45597</v>
      </c>
      <c r="D305" s="33" t="n">
        <v>45701</v>
      </c>
      <c r="E305" s="17" t="n">
        <v>534.2675</v>
      </c>
      <c r="F305" s="17" t="n">
        <v>700.6497</v>
      </c>
      <c r="G305" s="17" t="n">
        <v>8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131</v>
      </c>
      <c r="B306" s="16" t="s">
        <v>277</v>
      </c>
      <c r="C306" s="32" t="n">
        <v>45617</v>
      </c>
      <c r="D306" s="33" t="n">
        <v>45701</v>
      </c>
      <c r="E306" s="17" t="n">
        <v>529.565</v>
      </c>
      <c r="F306" s="17" t="n">
        <v>700.6497</v>
      </c>
      <c r="G306" s="17" t="n">
        <v>12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131</v>
      </c>
      <c r="B307" s="16" t="s">
        <v>277</v>
      </c>
      <c r="C307" s="32" t="n">
        <v>45622</v>
      </c>
      <c r="D307" s="33" t="n">
        <v>45701</v>
      </c>
      <c r="E307" s="17" t="n">
        <v>506.6033</v>
      </c>
      <c r="F307" s="17" t="n">
        <v>700.6497</v>
      </c>
      <c r="G307" s="17" t="n">
        <v>10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131</v>
      </c>
      <c r="B308" s="16" t="s">
        <v>277</v>
      </c>
      <c r="C308" s="32" t="n">
        <v>45622</v>
      </c>
      <c r="D308" s="33" t="n">
        <v>45720</v>
      </c>
      <c r="E308" s="17" t="n">
        <v>506.6033</v>
      </c>
      <c r="F308" s="17" t="n">
        <v>673.2632</v>
      </c>
      <c r="G308" s="17" t="n">
        <v>30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131</v>
      </c>
      <c r="B309" s="16" t="s">
        <v>277</v>
      </c>
      <c r="C309" s="32" t="n">
        <v>45714</v>
      </c>
      <c r="D309" s="33" t="n">
        <v>45720</v>
      </c>
      <c r="E309" s="17" t="n">
        <v>690.645</v>
      </c>
      <c r="F309" s="17" t="n">
        <v>673.2632</v>
      </c>
      <c r="G309" s="17" t="n">
        <v>30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131</v>
      </c>
      <c r="B310" s="16" t="s">
        <v>277</v>
      </c>
      <c r="C310" s="32" t="n">
        <v>46077</v>
      </c>
      <c r="D310" s="33" t="n">
        <v>46083</v>
      </c>
      <c r="E310" s="17" t="n">
        <v>519.6078</v>
      </c>
      <c r="F310" s="17" t="n">
        <v>562.375</v>
      </c>
      <c r="G310" s="17" t="n">
        <v>100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132</v>
      </c>
      <c r="B311" s="16" t="s">
        <v>306</v>
      </c>
      <c r="C311" s="32" t="n">
        <v>44825</v>
      </c>
      <c r="D311" s="33" t="n">
        <v>44827</v>
      </c>
      <c r="E311" s="17" t="n">
        <v>415.25</v>
      </c>
      <c r="F311" s="17" t="n">
        <v>418.748</v>
      </c>
      <c r="G311" s="17" t="n">
        <v>5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132</v>
      </c>
      <c r="B312" s="16" t="s">
        <v>306</v>
      </c>
      <c r="C312" s="32" t="n">
        <v>44965</v>
      </c>
      <c r="D312" s="33" t="n">
        <v>44987</v>
      </c>
      <c r="E312" s="17" t="n">
        <v>414.207</v>
      </c>
      <c r="F312" s="17" t="n">
        <v>406.2967</v>
      </c>
      <c r="G312" s="17" t="n">
        <v>10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132</v>
      </c>
      <c r="B313" s="16" t="s">
        <v>306</v>
      </c>
      <c r="C313" s="32" t="n">
        <v>44971</v>
      </c>
      <c r="D313" s="33" t="n">
        <v>44987</v>
      </c>
      <c r="E313" s="17" t="n">
        <v>406.204</v>
      </c>
      <c r="F313" s="17" t="n">
        <v>406.2967</v>
      </c>
      <c r="G313" s="17" t="n">
        <v>5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132</v>
      </c>
      <c r="B314" s="16" t="s">
        <v>306</v>
      </c>
      <c r="C314" s="32" t="n">
        <v>44972</v>
      </c>
      <c r="D314" s="33" t="n">
        <v>44998</v>
      </c>
      <c r="E314" s="17" t="n">
        <v>388.194</v>
      </c>
      <c r="F314" s="17" t="n">
        <v>402.2986</v>
      </c>
      <c r="G314" s="17" t="n">
        <v>7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132</v>
      </c>
      <c r="B315" s="16" t="s">
        <v>306</v>
      </c>
      <c r="C315" s="32" t="n">
        <v>44972</v>
      </c>
      <c r="D315" s="33" t="n">
        <v>45005</v>
      </c>
      <c r="E315" s="17" t="n">
        <v>388.194</v>
      </c>
      <c r="F315" s="17" t="n">
        <v>401.299</v>
      </c>
      <c r="G315" s="17" t="n">
        <v>8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132</v>
      </c>
      <c r="B316" s="16" t="s">
        <v>306</v>
      </c>
      <c r="C316" s="32" t="n">
        <v>45000</v>
      </c>
      <c r="D316" s="33" t="n">
        <v>45005</v>
      </c>
      <c r="E316" s="17" t="n">
        <v>395.198</v>
      </c>
      <c r="F316" s="17" t="n">
        <v>401.299</v>
      </c>
      <c r="G316" s="17" t="n">
        <v>2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132</v>
      </c>
      <c r="B317" s="16" t="s">
        <v>306</v>
      </c>
      <c r="C317" s="32" t="n">
        <v>45000</v>
      </c>
      <c r="D317" s="33" t="n">
        <v>45006</v>
      </c>
      <c r="E317" s="17" t="n">
        <v>395.198</v>
      </c>
      <c r="F317" s="17" t="n">
        <v>406.7963</v>
      </c>
      <c r="G317" s="17" t="n">
        <v>8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132</v>
      </c>
      <c r="B318" s="16" t="s">
        <v>306</v>
      </c>
      <c r="C318" s="32" t="n">
        <v>45085</v>
      </c>
      <c r="D318" s="33" t="n">
        <v>45091</v>
      </c>
      <c r="E318" s="17" t="n">
        <v>446.023</v>
      </c>
      <c r="F318" s="17" t="n">
        <v>466.366</v>
      </c>
      <c r="G318" s="17" t="n">
        <v>5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132</v>
      </c>
      <c r="B319" s="16" t="s">
        <v>306</v>
      </c>
      <c r="C319" s="32" t="n">
        <v>45085</v>
      </c>
      <c r="D319" s="33" t="n">
        <v>45092</v>
      </c>
      <c r="E319" s="17" t="n">
        <v>446.023</v>
      </c>
      <c r="F319" s="17" t="n">
        <v>468.566</v>
      </c>
      <c r="G319" s="17" t="n">
        <v>5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132</v>
      </c>
      <c r="B320" s="16" t="s">
        <v>306</v>
      </c>
      <c r="C320" s="32" t="n">
        <v>45107</v>
      </c>
      <c r="D320" s="33" t="n">
        <v>45110</v>
      </c>
      <c r="E320" s="17" t="n">
        <v>463.832</v>
      </c>
      <c r="F320" s="17" t="n">
        <v>480.959</v>
      </c>
      <c r="G320" s="17" t="n">
        <v>10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132</v>
      </c>
      <c r="B321" s="16" t="s">
        <v>306</v>
      </c>
      <c r="C321" s="32" t="n">
        <v>45148</v>
      </c>
      <c r="D321" s="33" t="n">
        <v>45148</v>
      </c>
      <c r="E321" s="17" t="n">
        <v>538.169</v>
      </c>
      <c r="F321" s="17" t="n">
        <v>542.728</v>
      </c>
      <c r="G321" s="17" t="n">
        <v>10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132</v>
      </c>
      <c r="B322" s="16" t="s">
        <v>306</v>
      </c>
      <c r="C322" s="32" t="n">
        <v>45148</v>
      </c>
      <c r="D322" s="33" t="n">
        <v>45149</v>
      </c>
      <c r="E322" s="17" t="n">
        <v>538.169</v>
      </c>
      <c r="F322" s="17" t="n">
        <v>545.327</v>
      </c>
      <c r="G322" s="17" t="n">
        <v>10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132</v>
      </c>
      <c r="B323" s="16" t="s">
        <v>306</v>
      </c>
      <c r="C323" s="32" t="n">
        <v>45152</v>
      </c>
      <c r="D323" s="33" t="n">
        <v>45159</v>
      </c>
      <c r="E323" s="17" t="n">
        <v>544.272</v>
      </c>
      <c r="F323" s="17" t="n">
        <v>537.731</v>
      </c>
      <c r="G323" s="17" t="n">
        <v>10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132</v>
      </c>
      <c r="B324" s="16" t="s">
        <v>306</v>
      </c>
      <c r="C324" s="32" t="n">
        <v>45155</v>
      </c>
      <c r="D324" s="33" t="n">
        <v>45159</v>
      </c>
      <c r="E324" s="17" t="n">
        <v>509.255</v>
      </c>
      <c r="F324" s="17" t="n">
        <v>537.731</v>
      </c>
      <c r="G324" s="17" t="n">
        <v>10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132</v>
      </c>
      <c r="B325" s="16" t="s">
        <v>306</v>
      </c>
      <c r="C325" s="32" t="n">
        <v>45173</v>
      </c>
      <c r="D325" s="33" t="n">
        <v>45174</v>
      </c>
      <c r="E325" s="17" t="n">
        <v>544.472</v>
      </c>
      <c r="F325" s="17" t="n">
        <v>557.6375</v>
      </c>
      <c r="G325" s="17" t="n">
        <v>10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132</v>
      </c>
      <c r="B326" s="16" t="s">
        <v>306</v>
      </c>
      <c r="C326" s="32" t="n">
        <v>45174</v>
      </c>
      <c r="D326" s="33" t="n">
        <v>45174</v>
      </c>
      <c r="E326" s="17" t="n">
        <v>557.6375</v>
      </c>
      <c r="F326" s="17" t="n">
        <v>551.476</v>
      </c>
      <c r="G326" s="17" t="n">
        <v>10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132</v>
      </c>
      <c r="B327" s="16" t="s">
        <v>306</v>
      </c>
      <c r="C327" s="32" t="n">
        <v>45175</v>
      </c>
      <c r="D327" s="33" t="n">
        <v>45190</v>
      </c>
      <c r="E327" s="17" t="n">
        <v>552.276</v>
      </c>
      <c r="F327" s="17" t="n">
        <v>515.342</v>
      </c>
      <c r="G327" s="17" t="n">
        <v>5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132</v>
      </c>
      <c r="B328" s="16" t="s">
        <v>306</v>
      </c>
      <c r="C328" s="32" t="n">
        <v>45176</v>
      </c>
      <c r="D328" s="33" t="n">
        <v>45190</v>
      </c>
      <c r="E328" s="17" t="n">
        <v>541.27</v>
      </c>
      <c r="F328" s="17" t="n">
        <v>515.342</v>
      </c>
      <c r="G328" s="17" t="n">
        <v>5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132</v>
      </c>
      <c r="B329" s="16" t="s">
        <v>306</v>
      </c>
      <c r="C329" s="32" t="n">
        <v>45183</v>
      </c>
      <c r="D329" s="33" t="n">
        <v>45197</v>
      </c>
      <c r="E329" s="17" t="n">
        <v>507.254</v>
      </c>
      <c r="F329" s="17" t="n">
        <v>516.141</v>
      </c>
      <c r="G329" s="17" t="n">
        <v>10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132</v>
      </c>
      <c r="B330" s="16" t="s">
        <v>306</v>
      </c>
      <c r="C330" s="32" t="n">
        <v>45194</v>
      </c>
      <c r="D330" s="33" t="n">
        <v>45237</v>
      </c>
      <c r="E330" s="17" t="n">
        <v>507.254</v>
      </c>
      <c r="F330" s="17" t="n">
        <v>514.543</v>
      </c>
      <c r="G330" s="17" t="n">
        <v>10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132</v>
      </c>
      <c r="B331" s="16" t="s">
        <v>306</v>
      </c>
      <c r="C331" s="32" t="n">
        <v>45229</v>
      </c>
      <c r="D331" s="33" t="n">
        <v>45288</v>
      </c>
      <c r="E331" s="17" t="n">
        <v>503.252</v>
      </c>
      <c r="F331" s="17" t="n">
        <v>447.976</v>
      </c>
      <c r="G331" s="17" t="n">
        <v>10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132</v>
      </c>
      <c r="B332" s="16" t="s">
        <v>306</v>
      </c>
      <c r="C332" s="32" t="n">
        <v>45250</v>
      </c>
      <c r="D332" s="33" t="n">
        <v>45288</v>
      </c>
      <c r="E332" s="17" t="n">
        <v>490.044</v>
      </c>
      <c r="F332" s="17" t="n">
        <v>447.976</v>
      </c>
      <c r="G332" s="17" t="n">
        <v>10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133</v>
      </c>
      <c r="B333" s="16" t="s">
        <v>283</v>
      </c>
      <c r="C333" s="32" t="n">
        <v>44827</v>
      </c>
      <c r="D333" s="33" t="n">
        <v>44847</v>
      </c>
      <c r="E333" s="17" t="n">
        <v>295.278</v>
      </c>
      <c r="F333" s="17" t="n">
        <v>298.721</v>
      </c>
      <c r="G333" s="17" t="n">
        <v>10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133</v>
      </c>
      <c r="B334" s="16" t="s">
        <v>283</v>
      </c>
      <c r="C334" s="32" t="n">
        <v>44886</v>
      </c>
      <c r="D334" s="33" t="n">
        <v>44916</v>
      </c>
      <c r="E334" s="17" t="n">
        <v>327.8633</v>
      </c>
      <c r="F334" s="17" t="n">
        <v>343.7767</v>
      </c>
      <c r="G334" s="17" t="n">
        <v>3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133</v>
      </c>
      <c r="B335" s="16" t="s">
        <v>283</v>
      </c>
      <c r="C335" s="32" t="n">
        <v>44886</v>
      </c>
      <c r="D335" s="33" t="n">
        <v>44917</v>
      </c>
      <c r="E335" s="17" t="n">
        <v>327.8633</v>
      </c>
      <c r="F335" s="17" t="n">
        <v>347.0267</v>
      </c>
      <c r="G335" s="17" t="n">
        <v>3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133</v>
      </c>
      <c r="B336" s="16" t="s">
        <v>283</v>
      </c>
      <c r="C336" s="32" t="n">
        <v>44945</v>
      </c>
      <c r="D336" s="33" t="n">
        <v>44979</v>
      </c>
      <c r="E336" s="17" t="n">
        <v>341.671</v>
      </c>
      <c r="F336" s="17" t="n">
        <v>350.925</v>
      </c>
      <c r="G336" s="17" t="n">
        <v>10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133</v>
      </c>
      <c r="B337" s="16" t="s">
        <v>283</v>
      </c>
      <c r="C337" s="32" t="n">
        <v>45005</v>
      </c>
      <c r="D337" s="33" t="n">
        <v>45012</v>
      </c>
      <c r="E337" s="17" t="n">
        <v>378.152</v>
      </c>
      <c r="F337" s="17" t="n">
        <v>381.509</v>
      </c>
      <c r="G337" s="17" t="n">
        <v>10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133</v>
      </c>
      <c r="B338" s="16" t="s">
        <v>283</v>
      </c>
      <c r="C338" s="32" t="n">
        <v>45217</v>
      </c>
      <c r="D338" s="33" t="n">
        <v>45219</v>
      </c>
      <c r="E338" s="17" t="n">
        <v>580.5633</v>
      </c>
      <c r="F338" s="17" t="n">
        <v>592.6033</v>
      </c>
      <c r="G338" s="17" t="n">
        <v>6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133</v>
      </c>
      <c r="B339" s="16" t="s">
        <v>283</v>
      </c>
      <c r="C339" s="32" t="n">
        <v>45343</v>
      </c>
      <c r="D339" s="33" t="n">
        <v>45601</v>
      </c>
      <c r="E339" s="17" t="n">
        <v>565.8272</v>
      </c>
      <c r="F339" s="17" t="n">
        <v>460.4533</v>
      </c>
      <c r="G339" s="17" t="n">
        <v>30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133</v>
      </c>
      <c r="B340" s="16" t="s">
        <v>283</v>
      </c>
      <c r="C340" s="32" t="n">
        <v>45343</v>
      </c>
      <c r="D340" s="33" t="n">
        <v>46051</v>
      </c>
      <c r="E340" s="17" t="n">
        <v>565.8272</v>
      </c>
      <c r="F340" s="17" t="n">
        <v>411.9352</v>
      </c>
      <c r="G340" s="17" t="n">
        <v>42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133</v>
      </c>
      <c r="B341" s="16" t="s">
        <v>283</v>
      </c>
      <c r="C341" s="32" t="n">
        <v>45370</v>
      </c>
      <c r="D341" s="33" t="n">
        <v>46051</v>
      </c>
      <c r="E341" s="17" t="n">
        <v>567.8264</v>
      </c>
      <c r="F341" s="17" t="n">
        <v>411.9352</v>
      </c>
      <c r="G341" s="17" t="n">
        <v>28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133</v>
      </c>
      <c r="B342" s="16" t="s">
        <v>283</v>
      </c>
      <c r="C342" s="32" t="n">
        <v>45439</v>
      </c>
      <c r="D342" s="33" t="n">
        <v>46051</v>
      </c>
      <c r="E342" s="17" t="n">
        <v>573.8868</v>
      </c>
      <c r="F342" s="17" t="n">
        <v>411.9352</v>
      </c>
      <c r="G342" s="17" t="n">
        <v>25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133</v>
      </c>
      <c r="B343" s="16" t="s">
        <v>283</v>
      </c>
      <c r="C343" s="32" t="n">
        <v>45443</v>
      </c>
      <c r="D343" s="33" t="n">
        <v>46051</v>
      </c>
      <c r="E343" s="17" t="n">
        <v>564.7825</v>
      </c>
      <c r="F343" s="17" t="n">
        <v>411.9352</v>
      </c>
      <c r="G343" s="17" t="n">
        <v>20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133</v>
      </c>
      <c r="B344" s="16" t="s">
        <v>283</v>
      </c>
      <c r="C344" s="32" t="n">
        <v>45446</v>
      </c>
      <c r="D344" s="33" t="n">
        <v>46051</v>
      </c>
      <c r="E344" s="17" t="n">
        <v>550.9112</v>
      </c>
      <c r="F344" s="17" t="n">
        <v>411.9352</v>
      </c>
      <c r="G344" s="17" t="n">
        <v>15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133</v>
      </c>
      <c r="B345" s="16" t="s">
        <v>283</v>
      </c>
      <c r="C345" s="32" t="n">
        <v>45446</v>
      </c>
      <c r="D345" s="33" t="n">
        <v>46083</v>
      </c>
      <c r="E345" s="17" t="n">
        <v>550.9112</v>
      </c>
      <c r="F345" s="17" t="n">
        <v>429.7862</v>
      </c>
      <c r="G345" s="17" t="n">
        <v>28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133</v>
      </c>
      <c r="B346" s="16" t="s">
        <v>283</v>
      </c>
      <c r="C346" s="32" t="n">
        <v>45462</v>
      </c>
      <c r="D346" s="33" t="n">
        <v>46083</v>
      </c>
      <c r="E346" s="17" t="n">
        <v>545.1725</v>
      </c>
      <c r="F346" s="17" t="n">
        <v>429.7862</v>
      </c>
      <c r="G346" s="17" t="n">
        <v>12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133</v>
      </c>
      <c r="B347" s="16" t="s">
        <v>283</v>
      </c>
      <c r="C347" s="32" t="n">
        <v>45488</v>
      </c>
      <c r="D347" s="33" t="n">
        <v>46083</v>
      </c>
      <c r="E347" s="17" t="n">
        <v>506.403</v>
      </c>
      <c r="F347" s="17" t="n">
        <v>429.7862</v>
      </c>
      <c r="G347" s="17" t="n">
        <v>10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133</v>
      </c>
      <c r="B348" s="16" t="s">
        <v>283</v>
      </c>
      <c r="C348" s="32" t="n">
        <v>45523</v>
      </c>
      <c r="D348" s="33" t="n">
        <v>46083</v>
      </c>
      <c r="E348" s="17" t="n">
        <v>487.494</v>
      </c>
      <c r="F348" s="17" t="n">
        <v>429.7862</v>
      </c>
      <c r="G348" s="17" t="n">
        <v>10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133</v>
      </c>
      <c r="B349" s="16" t="s">
        <v>283</v>
      </c>
      <c r="C349" s="32" t="n">
        <v>45596</v>
      </c>
      <c r="D349" s="33" t="n">
        <v>46083</v>
      </c>
      <c r="E349" s="17" t="n">
        <v>430.8328</v>
      </c>
      <c r="F349" s="17" t="n">
        <v>429.7862</v>
      </c>
      <c r="G349" s="17" t="n">
        <v>40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133</v>
      </c>
      <c r="B350" s="16" t="s">
        <v>283</v>
      </c>
      <c r="C350" s="32" t="n">
        <v>45749</v>
      </c>
      <c r="D350" s="33" t="n">
        <v>46083</v>
      </c>
      <c r="E350" s="17" t="n">
        <v>476.138</v>
      </c>
      <c r="F350" s="17" t="n">
        <v>429.7862</v>
      </c>
      <c r="G350" s="17" t="n">
        <v>20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133</v>
      </c>
      <c r="B351" s="16" t="s">
        <v>283</v>
      </c>
      <c r="C351" s="32" t="n">
        <v>45751</v>
      </c>
      <c r="D351" s="33" t="n">
        <v>46083</v>
      </c>
      <c r="E351" s="17" t="n">
        <v>445.7228</v>
      </c>
      <c r="F351" s="17" t="n">
        <v>429.7862</v>
      </c>
      <c r="G351" s="17" t="n">
        <v>25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133</v>
      </c>
      <c r="B352" s="16" t="s">
        <v>283</v>
      </c>
      <c r="C352" s="32" t="n">
        <v>45793</v>
      </c>
      <c r="D352" s="33" t="n">
        <v>46083</v>
      </c>
      <c r="E352" s="17" t="n">
        <v>435.3176</v>
      </c>
      <c r="F352" s="17" t="n">
        <v>429.7862</v>
      </c>
      <c r="G352" s="17" t="n">
        <v>25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133</v>
      </c>
      <c r="B353" s="16" t="s">
        <v>283</v>
      </c>
      <c r="C353" s="32" t="n">
        <v>45800</v>
      </c>
      <c r="D353" s="33" t="n">
        <v>46083</v>
      </c>
      <c r="E353" s="17" t="n">
        <v>424.262</v>
      </c>
      <c r="F353" s="17" t="n">
        <v>429.7862</v>
      </c>
      <c r="G353" s="17" t="n">
        <v>30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133</v>
      </c>
      <c r="B354" s="16" t="s">
        <v>283</v>
      </c>
      <c r="C354" s="32" t="n">
        <v>45932</v>
      </c>
      <c r="D354" s="33" t="n">
        <v>46083</v>
      </c>
      <c r="E354" s="17" t="n">
        <v>410.264</v>
      </c>
      <c r="F354" s="17" t="n">
        <v>429.7862</v>
      </c>
      <c r="G354" s="17" t="n">
        <v>20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133</v>
      </c>
      <c r="B355" s="16" t="s">
        <v>283</v>
      </c>
      <c r="C355" s="32" t="n">
        <v>46016</v>
      </c>
      <c r="D355" s="33" t="n">
        <v>46083</v>
      </c>
      <c r="E355" s="17" t="n">
        <v>403.9615</v>
      </c>
      <c r="F355" s="17" t="n">
        <v>429.7862</v>
      </c>
      <c r="G355" s="17" t="n">
        <v>210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133</v>
      </c>
      <c r="B356" s="16" t="s">
        <v>283</v>
      </c>
      <c r="C356" s="32" t="n">
        <v>46016</v>
      </c>
      <c r="D356" s="33" t="n">
        <v>46084</v>
      </c>
      <c r="E356" s="17" t="n">
        <v>403.9615</v>
      </c>
      <c r="F356" s="17" t="n">
        <v>451.7192</v>
      </c>
      <c r="G356" s="17" t="n">
        <v>70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133</v>
      </c>
      <c r="B357" s="16" t="s">
        <v>283</v>
      </c>
      <c r="C357" s="32" t="n">
        <v>46052</v>
      </c>
      <c r="D357" s="33" t="n">
        <v>46084</v>
      </c>
      <c r="E357" s="17" t="n">
        <v>407.7631</v>
      </c>
      <c r="F357" s="17" t="n">
        <v>451.7192</v>
      </c>
      <c r="G357" s="17" t="n">
        <v>30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133</v>
      </c>
      <c r="B358" s="16" t="s">
        <v>283</v>
      </c>
      <c r="C358" s="32" t="n">
        <v>46052</v>
      </c>
      <c r="D358" s="33" t="n">
        <v>46087</v>
      </c>
      <c r="E358" s="17" t="n">
        <v>407.7631</v>
      </c>
      <c r="F358" s="17" t="n">
        <v>457.4669</v>
      </c>
      <c r="G358" s="17" t="n">
        <v>100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134</v>
      </c>
      <c r="B359" s="16" t="s">
        <v>307</v>
      </c>
      <c r="C359" s="32" t="n">
        <v>44830</v>
      </c>
      <c r="D359" s="33" t="n">
        <v>44840</v>
      </c>
      <c r="E359" s="17" t="n">
        <v>2.5315</v>
      </c>
      <c r="F359" s="17" t="n">
        <v>2.7778</v>
      </c>
      <c r="G359" s="17" t="n">
        <v>500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134</v>
      </c>
      <c r="B360" s="16" t="s">
        <v>307</v>
      </c>
      <c r="C360" s="32" t="n">
        <v>44844</v>
      </c>
      <c r="D360" s="33" t="n">
        <v>44845</v>
      </c>
      <c r="E360" s="17" t="n">
        <v>2.5355</v>
      </c>
      <c r="F360" s="17" t="n">
        <v>2.7793</v>
      </c>
      <c r="G360" s="17" t="n">
        <v>500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134</v>
      </c>
      <c r="B361" s="16" t="s">
        <v>307</v>
      </c>
      <c r="C361" s="32" t="n">
        <v>45202</v>
      </c>
      <c r="D361" s="33" t="n">
        <v>45216</v>
      </c>
      <c r="E361" s="17" t="n">
        <v>4.3772</v>
      </c>
      <c r="F361" s="17" t="n">
        <v>4.4708</v>
      </c>
      <c r="G361" s="17" t="n">
        <v>1000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134</v>
      </c>
      <c r="B362" s="16" t="s">
        <v>307</v>
      </c>
      <c r="C362" s="32" t="n">
        <v>45245</v>
      </c>
      <c r="D362" s="33" t="n">
        <v>45247</v>
      </c>
      <c r="E362" s="17" t="n">
        <v>4.2121</v>
      </c>
      <c r="F362" s="17" t="n">
        <v>4.2174</v>
      </c>
      <c r="G362" s="17" t="n">
        <v>1000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134</v>
      </c>
      <c r="B363" s="16" t="s">
        <v>307</v>
      </c>
      <c r="C363" s="32" t="n">
        <v>45247</v>
      </c>
      <c r="D363" s="33" t="n">
        <v>45251</v>
      </c>
      <c r="E363" s="17" t="n">
        <v>4.1891</v>
      </c>
      <c r="F363" s="17" t="n">
        <v>4.2694</v>
      </c>
      <c r="G363" s="17" t="n">
        <v>1000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134</v>
      </c>
      <c r="B364" s="16" t="s">
        <v>307</v>
      </c>
      <c r="C364" s="32" t="n">
        <v>45254</v>
      </c>
      <c r="D364" s="33" t="n">
        <v>45257</v>
      </c>
      <c r="E364" s="17" t="n">
        <v>4.2121</v>
      </c>
      <c r="F364" s="17" t="n">
        <v>4.2409</v>
      </c>
      <c r="G364" s="17" t="n">
        <v>1000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134</v>
      </c>
      <c r="B365" s="16" t="s">
        <v>307</v>
      </c>
      <c r="C365" s="32" t="n">
        <v>45257</v>
      </c>
      <c r="D365" s="33" t="n">
        <v>45288</v>
      </c>
      <c r="E365" s="17" t="n">
        <v>4.1986</v>
      </c>
      <c r="F365" s="17" t="n">
        <v>3.994</v>
      </c>
      <c r="G365" s="17" t="n">
        <v>1000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135</v>
      </c>
      <c r="B366" s="16" t="s">
        <v>308</v>
      </c>
      <c r="C366" s="32" t="n">
        <v>44830</v>
      </c>
      <c r="D366" s="33" t="n">
        <v>44834</v>
      </c>
      <c r="E366" s="17" t="n">
        <v>21.1627</v>
      </c>
      <c r="F366" s="17" t="n">
        <v>21.1773</v>
      </c>
      <c r="G366" s="17" t="n">
        <v>100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135</v>
      </c>
      <c r="B367" s="16" t="s">
        <v>308</v>
      </c>
      <c r="C367" s="32" t="n">
        <v>45005</v>
      </c>
      <c r="D367" s="33" t="n">
        <v>45006</v>
      </c>
      <c r="E367" s="17" t="n">
        <v>29.4347</v>
      </c>
      <c r="F367" s="17" t="n">
        <v>28.9818</v>
      </c>
      <c r="G367" s="17" t="n">
        <v>100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135</v>
      </c>
      <c r="B368" s="16" t="s">
        <v>308</v>
      </c>
      <c r="C368" s="32" t="n">
        <v>45064</v>
      </c>
      <c r="D368" s="33" t="n">
        <v>45072</v>
      </c>
      <c r="E368" s="17" t="n">
        <v>32.7164</v>
      </c>
      <c r="F368" s="17" t="n">
        <v>31.1344</v>
      </c>
      <c r="G368" s="17" t="n">
        <v>100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135</v>
      </c>
      <c r="B369" s="16" t="s">
        <v>308</v>
      </c>
      <c r="C369" s="32" t="n">
        <v>45065</v>
      </c>
      <c r="D369" s="33" t="n">
        <v>45072</v>
      </c>
      <c r="E369" s="17" t="n">
        <v>30.7353</v>
      </c>
      <c r="F369" s="17" t="n">
        <v>31.1344</v>
      </c>
      <c r="G369" s="17" t="n">
        <v>100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135</v>
      </c>
      <c r="B370" s="16" t="s">
        <v>308</v>
      </c>
      <c r="C370" s="32" t="n">
        <v>45065</v>
      </c>
      <c r="D370" s="33" t="n">
        <v>45082</v>
      </c>
      <c r="E370" s="17" t="n">
        <v>30.7353</v>
      </c>
      <c r="F370" s="17" t="n">
        <v>32.3838</v>
      </c>
      <c r="G370" s="17" t="n">
        <v>100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135</v>
      </c>
      <c r="B371" s="16" t="s">
        <v>308</v>
      </c>
      <c r="C371" s="32" t="n">
        <v>45071</v>
      </c>
      <c r="D371" s="33" t="n">
        <v>45082</v>
      </c>
      <c r="E371" s="17" t="n">
        <v>30.3251</v>
      </c>
      <c r="F371" s="17" t="n">
        <v>32.3838</v>
      </c>
      <c r="G371" s="17" t="n">
        <v>100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135</v>
      </c>
      <c r="B372" s="16" t="s">
        <v>308</v>
      </c>
      <c r="C372" s="32" t="n">
        <v>45071</v>
      </c>
      <c r="D372" s="33" t="n">
        <v>45085</v>
      </c>
      <c r="E372" s="17" t="n">
        <v>30.3251</v>
      </c>
      <c r="F372" s="17" t="n">
        <v>33.5632</v>
      </c>
      <c r="G372" s="17" t="n">
        <v>100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135</v>
      </c>
      <c r="B373" s="16" t="s">
        <v>308</v>
      </c>
      <c r="C373" s="32" t="n">
        <v>45154</v>
      </c>
      <c r="D373" s="33" t="n">
        <v>45194</v>
      </c>
      <c r="E373" s="17" t="n">
        <v>48.3242</v>
      </c>
      <c r="F373" s="17" t="n">
        <v>49.0355</v>
      </c>
      <c r="G373" s="17" t="n">
        <v>100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135</v>
      </c>
      <c r="B374" s="16" t="s">
        <v>308</v>
      </c>
      <c r="C374" s="32" t="n">
        <v>45181</v>
      </c>
      <c r="D374" s="33" t="n">
        <v>45195</v>
      </c>
      <c r="E374" s="17" t="n">
        <v>47.924</v>
      </c>
      <c r="F374" s="17" t="n">
        <v>49.3053</v>
      </c>
      <c r="G374" s="17" t="n">
        <v>100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136</v>
      </c>
      <c r="B375" s="16" t="s">
        <v>309</v>
      </c>
      <c r="C375" s="32" t="n">
        <v>44831</v>
      </c>
      <c r="D375" s="33" t="n">
        <v>44837</v>
      </c>
      <c r="E375" s="17" t="n">
        <v>2178.31</v>
      </c>
      <c r="F375" s="17" t="n">
        <v>2249.64</v>
      </c>
      <c r="G375" s="17" t="n">
        <v>1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137</v>
      </c>
      <c r="B376" s="16" t="s">
        <v>310</v>
      </c>
      <c r="C376" s="32" t="n">
        <v>44897</v>
      </c>
      <c r="D376" s="33" t="n">
        <v>44908</v>
      </c>
      <c r="E376" s="17" t="n">
        <v>4701.35</v>
      </c>
      <c r="F376" s="17" t="n">
        <v>4587.205</v>
      </c>
      <c r="G376" s="17" t="n">
        <v>1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137</v>
      </c>
      <c r="B377" s="16" t="s">
        <v>310</v>
      </c>
      <c r="C377" s="32" t="n">
        <v>44900</v>
      </c>
      <c r="D377" s="33" t="n">
        <v>44908</v>
      </c>
      <c r="E377" s="17" t="n">
        <v>4573.29</v>
      </c>
      <c r="F377" s="17" t="n">
        <v>4587.205</v>
      </c>
      <c r="G377" s="17" t="n">
        <v>1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137</v>
      </c>
      <c r="B378" s="16" t="s">
        <v>310</v>
      </c>
      <c r="C378" s="32" t="n">
        <v>44901</v>
      </c>
      <c r="D378" s="33" t="n">
        <v>44937</v>
      </c>
      <c r="E378" s="17" t="n">
        <v>4466.235</v>
      </c>
      <c r="F378" s="17" t="n">
        <v>4436.78</v>
      </c>
      <c r="G378" s="17" t="n">
        <v>1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137</v>
      </c>
      <c r="B379" s="16" t="s">
        <v>310</v>
      </c>
      <c r="C379" s="32" t="n">
        <v>44901</v>
      </c>
      <c r="D379" s="33" t="n">
        <v>44938</v>
      </c>
      <c r="E379" s="17" t="n">
        <v>4466.235</v>
      </c>
      <c r="F379" s="17" t="n">
        <v>4632.18</v>
      </c>
      <c r="G379" s="17" t="n">
        <v>1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137</v>
      </c>
      <c r="B380" s="16" t="s">
        <v>310</v>
      </c>
      <c r="C380" s="32" t="n">
        <v>44908</v>
      </c>
      <c r="D380" s="33" t="n">
        <v>44938</v>
      </c>
      <c r="E380" s="17" t="n">
        <v>4504.25</v>
      </c>
      <c r="F380" s="17" t="n">
        <v>4632.18</v>
      </c>
      <c r="G380" s="17" t="n">
        <v>1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137</v>
      </c>
      <c r="B381" s="16" t="s">
        <v>310</v>
      </c>
      <c r="C381" s="32" t="n">
        <v>44909</v>
      </c>
      <c r="D381" s="33" t="n">
        <v>44956</v>
      </c>
      <c r="E381" s="17" t="n">
        <v>4474.24</v>
      </c>
      <c r="F381" s="17" t="n">
        <v>4647.175</v>
      </c>
      <c r="G381" s="17" t="n">
        <v>1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137</v>
      </c>
      <c r="B382" s="16" t="s">
        <v>310</v>
      </c>
      <c r="C382" s="32" t="n">
        <v>44910</v>
      </c>
      <c r="D382" s="33" t="n">
        <v>44956</v>
      </c>
      <c r="E382" s="17" t="n">
        <v>4374.19</v>
      </c>
      <c r="F382" s="17" t="n">
        <v>4647.175</v>
      </c>
      <c r="G382" s="17" t="n">
        <v>1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137</v>
      </c>
      <c r="B383" s="16" t="s">
        <v>310</v>
      </c>
      <c r="C383" s="32" t="n">
        <v>44914</v>
      </c>
      <c r="D383" s="33" t="n">
        <v>45034</v>
      </c>
      <c r="E383" s="17" t="n">
        <v>4291.645</v>
      </c>
      <c r="F383" s="17" t="n">
        <v>4767.61</v>
      </c>
      <c r="G383" s="17" t="n">
        <v>1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137</v>
      </c>
      <c r="B384" s="16" t="s">
        <v>310</v>
      </c>
      <c r="C384" s="32" t="n">
        <v>44914</v>
      </c>
      <c r="D384" s="33" t="n">
        <v>45071</v>
      </c>
      <c r="E384" s="17" t="n">
        <v>4291.645</v>
      </c>
      <c r="F384" s="17" t="n">
        <v>4069.96</v>
      </c>
      <c r="G384" s="17" t="n">
        <v>1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137</v>
      </c>
      <c r="B385" s="16" t="s">
        <v>310</v>
      </c>
      <c r="C385" s="32" t="n">
        <v>44972</v>
      </c>
      <c r="D385" s="33" t="n">
        <v>45072</v>
      </c>
      <c r="E385" s="17" t="n">
        <v>4551.27</v>
      </c>
      <c r="F385" s="17" t="n">
        <v>4149.92</v>
      </c>
      <c r="G385" s="17" t="n">
        <v>1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137</v>
      </c>
      <c r="B386" s="16" t="s">
        <v>310</v>
      </c>
      <c r="C386" s="32" t="n">
        <v>45012</v>
      </c>
      <c r="D386" s="33" t="n">
        <v>45078</v>
      </c>
      <c r="E386" s="17" t="n">
        <v>4505.6</v>
      </c>
      <c r="F386" s="17" t="n">
        <v>4327.83</v>
      </c>
      <c r="G386" s="17" t="n">
        <v>1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137</v>
      </c>
      <c r="B387" s="16" t="s">
        <v>310</v>
      </c>
      <c r="C387" s="32" t="n">
        <v>45027</v>
      </c>
      <c r="D387" s="33" t="n">
        <v>45106</v>
      </c>
      <c r="E387" s="17" t="n">
        <v>4558.28</v>
      </c>
      <c r="F387" s="17" t="n">
        <v>5131.43</v>
      </c>
      <c r="G387" s="17" t="n">
        <v>1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137</v>
      </c>
      <c r="B388" s="16" t="s">
        <v>310</v>
      </c>
      <c r="C388" s="32" t="n">
        <v>45070</v>
      </c>
      <c r="D388" s="33" t="n">
        <v>45110</v>
      </c>
      <c r="E388" s="17" t="n">
        <v>4197.1</v>
      </c>
      <c r="F388" s="17" t="n">
        <v>5295.85</v>
      </c>
      <c r="G388" s="17" t="n">
        <v>1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137</v>
      </c>
      <c r="B389" s="16" t="s">
        <v>310</v>
      </c>
      <c r="C389" s="32" t="n">
        <v>45071</v>
      </c>
      <c r="D389" s="33" t="n">
        <v>45120</v>
      </c>
      <c r="E389" s="17" t="n">
        <v>4025.01</v>
      </c>
      <c r="F389" s="17" t="n">
        <v>5472.26</v>
      </c>
      <c r="G389" s="17" t="n">
        <v>2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137</v>
      </c>
      <c r="B390" s="16" t="s">
        <v>310</v>
      </c>
      <c r="C390" s="32" t="n">
        <v>45152</v>
      </c>
      <c r="D390" s="33" t="n">
        <v>45159</v>
      </c>
      <c r="E390" s="17" t="n">
        <v>5582.79</v>
      </c>
      <c r="F390" s="17" t="n">
        <v>5677.96</v>
      </c>
      <c r="G390" s="17" t="n">
        <v>1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138</v>
      </c>
      <c r="B391" s="16" t="s">
        <v>311</v>
      </c>
      <c r="C391" s="32" t="n">
        <v>44909</v>
      </c>
      <c r="D391" s="33" t="n">
        <v>44930</v>
      </c>
      <c r="E391" s="17" t="n">
        <v>675.3375</v>
      </c>
      <c r="F391" s="17" t="n">
        <v>700.65</v>
      </c>
      <c r="G391" s="17" t="n">
        <v>4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139</v>
      </c>
      <c r="B392" s="16" t="s">
        <v>312</v>
      </c>
      <c r="C392" s="32" t="n">
        <v>44924</v>
      </c>
      <c r="D392" s="33" t="n">
        <v>44925</v>
      </c>
      <c r="E392" s="17" t="n">
        <v>32.8164</v>
      </c>
      <c r="F392" s="17" t="n">
        <v>33.3233</v>
      </c>
      <c r="G392" s="17" t="n">
        <v>100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139</v>
      </c>
      <c r="B393" s="16" t="s">
        <v>312</v>
      </c>
      <c r="C393" s="32" t="n">
        <v>44971</v>
      </c>
      <c r="D393" s="33" t="n">
        <v>44986</v>
      </c>
      <c r="E393" s="17" t="n">
        <v>33.4267</v>
      </c>
      <c r="F393" s="17" t="n">
        <v>33.963</v>
      </c>
      <c r="G393" s="17" t="n">
        <v>100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139</v>
      </c>
      <c r="B394" s="16" t="s">
        <v>312</v>
      </c>
      <c r="C394" s="32" t="n">
        <v>44972</v>
      </c>
      <c r="D394" s="33" t="n">
        <v>44986</v>
      </c>
      <c r="E394" s="17" t="n">
        <v>32.5563</v>
      </c>
      <c r="F394" s="17" t="n">
        <v>33.963</v>
      </c>
      <c r="G394" s="17" t="n">
        <v>100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139</v>
      </c>
      <c r="B395" s="16" t="s">
        <v>312</v>
      </c>
      <c r="C395" s="32" t="n">
        <v>44972</v>
      </c>
      <c r="D395" s="33" t="n">
        <v>44992</v>
      </c>
      <c r="E395" s="17" t="n">
        <v>32.5563</v>
      </c>
      <c r="F395" s="17" t="n">
        <v>34.9226</v>
      </c>
      <c r="G395" s="17" t="n">
        <v>100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139</v>
      </c>
      <c r="B396" s="16" t="s">
        <v>312</v>
      </c>
      <c r="C396" s="32" t="n">
        <v>44987</v>
      </c>
      <c r="D396" s="33" t="n">
        <v>44992</v>
      </c>
      <c r="E396" s="17" t="n">
        <v>33.0665</v>
      </c>
      <c r="F396" s="17" t="n">
        <v>34.9226</v>
      </c>
      <c r="G396" s="17" t="n">
        <v>100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139</v>
      </c>
      <c r="B397" s="16" t="s">
        <v>312</v>
      </c>
      <c r="C397" s="32" t="n">
        <v>45001</v>
      </c>
      <c r="D397" s="33" t="n">
        <v>45002</v>
      </c>
      <c r="E397" s="17" t="n">
        <v>34.6173</v>
      </c>
      <c r="F397" s="17" t="n">
        <v>35.3024</v>
      </c>
      <c r="G397" s="17" t="n">
        <v>200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30</v>
      </c>
      <c r="B398" s="16" t="s">
        <v>31</v>
      </c>
      <c r="C398" s="32" t="n">
        <v>44937</v>
      </c>
      <c r="D398" s="33" t="n">
        <v>44937</v>
      </c>
      <c r="E398" s="17" t="n">
        <v>97.669</v>
      </c>
      <c r="F398" s="17" t="n">
        <v>98.561</v>
      </c>
      <c r="G398" s="17" t="n">
        <v>10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30</v>
      </c>
      <c r="B399" s="16" t="s">
        <v>31</v>
      </c>
      <c r="C399" s="32" t="n">
        <v>45015</v>
      </c>
      <c r="D399" s="33" t="n">
        <v>45020</v>
      </c>
      <c r="E399" s="17" t="n">
        <v>112.326</v>
      </c>
      <c r="F399" s="17" t="n">
        <v>114.433</v>
      </c>
      <c r="G399" s="17" t="n">
        <v>10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30</v>
      </c>
      <c r="B400" s="16" t="s">
        <v>31</v>
      </c>
      <c r="C400" s="32" t="n">
        <v>45015</v>
      </c>
      <c r="D400" s="33" t="n">
        <v>45064</v>
      </c>
      <c r="E400" s="17" t="n">
        <v>112.326</v>
      </c>
      <c r="F400" s="17" t="n">
        <v>112.6935</v>
      </c>
      <c r="G400" s="17" t="n">
        <v>10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30</v>
      </c>
      <c r="B401" s="16" t="s">
        <v>31</v>
      </c>
      <c r="C401" s="32" t="n">
        <v>45027</v>
      </c>
      <c r="D401" s="33" t="n">
        <v>45064</v>
      </c>
      <c r="E401" s="17" t="n">
        <v>111.256</v>
      </c>
      <c r="F401" s="17" t="n">
        <v>112.6935</v>
      </c>
      <c r="G401" s="17" t="n">
        <v>10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30</v>
      </c>
      <c r="B402" s="16" t="s">
        <v>31</v>
      </c>
      <c r="C402" s="32" t="n">
        <v>45035</v>
      </c>
      <c r="D402" s="33" t="n">
        <v>45064</v>
      </c>
      <c r="E402" s="17" t="n">
        <v>110.505</v>
      </c>
      <c r="F402" s="17" t="n">
        <v>112.6935</v>
      </c>
      <c r="G402" s="17" t="n">
        <v>20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30</v>
      </c>
      <c r="B403" s="16" t="s">
        <v>31</v>
      </c>
      <c r="C403" s="32" t="n">
        <v>45043</v>
      </c>
      <c r="D403" s="33" t="n">
        <v>45075</v>
      </c>
      <c r="E403" s="17" t="n">
        <v>110.7555</v>
      </c>
      <c r="F403" s="17" t="n">
        <v>115.2022</v>
      </c>
      <c r="G403" s="17" t="n">
        <v>20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30</v>
      </c>
      <c r="B404" s="16" t="s">
        <v>31</v>
      </c>
      <c r="C404" s="32" t="n">
        <v>45048</v>
      </c>
      <c r="D404" s="33" t="n">
        <v>45075</v>
      </c>
      <c r="E404" s="17" t="n">
        <v>108.434</v>
      </c>
      <c r="F404" s="17" t="n">
        <v>115.2022</v>
      </c>
      <c r="G404" s="17" t="n">
        <v>20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30</v>
      </c>
      <c r="B405" s="16" t="s">
        <v>31</v>
      </c>
      <c r="C405" s="32" t="n">
        <v>45076</v>
      </c>
      <c r="D405" s="33" t="n">
        <v>45079</v>
      </c>
      <c r="E405" s="17" t="n">
        <v>114.127</v>
      </c>
      <c r="F405" s="17" t="n">
        <v>116.9613</v>
      </c>
      <c r="G405" s="17" t="n">
        <v>30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30</v>
      </c>
      <c r="B406" s="16" t="s">
        <v>31</v>
      </c>
      <c r="C406" s="32" t="n">
        <v>45079</v>
      </c>
      <c r="D406" s="33" t="n">
        <v>45082</v>
      </c>
      <c r="E406" s="17" t="n">
        <v>120.5603</v>
      </c>
      <c r="F406" s="17" t="n">
        <v>121.929</v>
      </c>
      <c r="G406" s="17" t="n">
        <v>40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30</v>
      </c>
      <c r="B407" s="16" t="s">
        <v>31</v>
      </c>
      <c r="C407" s="32" t="n">
        <v>45082</v>
      </c>
      <c r="D407" s="33" t="n">
        <v>45084</v>
      </c>
      <c r="E407" s="17" t="n">
        <v>119.7798</v>
      </c>
      <c r="F407" s="17" t="n">
        <v>123.0385</v>
      </c>
      <c r="G407" s="17" t="n">
        <v>40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30</v>
      </c>
      <c r="B408" s="16" t="s">
        <v>31</v>
      </c>
      <c r="C408" s="32" t="n">
        <v>45096</v>
      </c>
      <c r="D408" s="33" t="n">
        <v>45119</v>
      </c>
      <c r="E408" s="17" t="n">
        <v>122.5613</v>
      </c>
      <c r="F408" s="17" t="n">
        <v>125.837</v>
      </c>
      <c r="G408" s="17" t="n">
        <v>30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30</v>
      </c>
      <c r="B409" s="16" t="s">
        <v>31</v>
      </c>
      <c r="C409" s="32" t="n">
        <v>45100</v>
      </c>
      <c r="D409" s="33" t="n">
        <v>45132</v>
      </c>
      <c r="E409" s="17" t="n">
        <v>120.4603</v>
      </c>
      <c r="F409" s="17" t="n">
        <v>128.216</v>
      </c>
      <c r="G409" s="17" t="n">
        <v>30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30</v>
      </c>
      <c r="B410" s="16" t="s">
        <v>31</v>
      </c>
      <c r="C410" s="32" t="n">
        <v>45110</v>
      </c>
      <c r="D410" s="33" t="n">
        <v>45134</v>
      </c>
      <c r="E410" s="17" t="n">
        <v>121.861</v>
      </c>
      <c r="F410" s="17" t="n">
        <v>132.184</v>
      </c>
      <c r="G410" s="17" t="n">
        <v>30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30</v>
      </c>
      <c r="B411" s="16" t="s">
        <v>31</v>
      </c>
      <c r="C411" s="32" t="n">
        <v>45142</v>
      </c>
      <c r="D411" s="33" t="n">
        <v>45142</v>
      </c>
      <c r="E411" s="17" t="n">
        <v>128.8658</v>
      </c>
      <c r="F411" s="17" t="n">
        <v>131.0345</v>
      </c>
      <c r="G411" s="17" t="n">
        <v>40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30</v>
      </c>
      <c r="B412" s="16" t="s">
        <v>31</v>
      </c>
      <c r="C412" s="32" t="n">
        <v>45145</v>
      </c>
      <c r="D412" s="33" t="n">
        <v>45145</v>
      </c>
      <c r="E412" s="17" t="n">
        <v>131.4658</v>
      </c>
      <c r="F412" s="17" t="n">
        <v>132.094</v>
      </c>
      <c r="G412" s="17" t="n">
        <v>40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30</v>
      </c>
      <c r="B413" s="16" t="s">
        <v>31</v>
      </c>
      <c r="C413" s="32" t="n">
        <v>45145</v>
      </c>
      <c r="D413" s="33" t="n">
        <v>45149</v>
      </c>
      <c r="E413" s="17" t="n">
        <v>131.4658</v>
      </c>
      <c r="F413" s="17" t="n">
        <v>135.7216</v>
      </c>
      <c r="G413" s="17" t="n">
        <v>50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30</v>
      </c>
      <c r="B414" s="16" t="s">
        <v>31</v>
      </c>
      <c r="C414" s="32" t="n">
        <v>45152</v>
      </c>
      <c r="D414" s="33" t="n">
        <v>45153</v>
      </c>
      <c r="E414" s="17" t="n">
        <v>134.077</v>
      </c>
      <c r="F414" s="17" t="n">
        <v>140.9895</v>
      </c>
      <c r="G414" s="17" t="n">
        <v>100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30</v>
      </c>
      <c r="B415" s="16" t="s">
        <v>31</v>
      </c>
      <c r="C415" s="32" t="n">
        <v>45154</v>
      </c>
      <c r="D415" s="33" t="n">
        <v>45154</v>
      </c>
      <c r="E415" s="17" t="n">
        <v>138.3191</v>
      </c>
      <c r="F415" s="17" t="n">
        <v>139.237</v>
      </c>
      <c r="G415" s="17" t="n">
        <v>150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30</v>
      </c>
      <c r="B416" s="16" t="s">
        <v>31</v>
      </c>
      <c r="C416" s="32" t="n">
        <v>45197</v>
      </c>
      <c r="D416" s="33" t="n">
        <v>45201</v>
      </c>
      <c r="E416" s="17" t="n">
        <v>177.1885</v>
      </c>
      <c r="F416" s="17" t="n">
        <v>181.2095</v>
      </c>
      <c r="G416" s="17" t="n">
        <v>20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30</v>
      </c>
      <c r="B417" s="16" t="s">
        <v>31</v>
      </c>
      <c r="C417" s="32" t="n">
        <v>45596</v>
      </c>
      <c r="D417" s="33" t="n">
        <v>45645</v>
      </c>
      <c r="E417" s="17" t="n">
        <v>189.0843</v>
      </c>
      <c r="F417" s="17" t="n">
        <v>178.8605</v>
      </c>
      <c r="G417" s="17" t="n">
        <v>30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30</v>
      </c>
      <c r="B418" s="16" t="s">
        <v>31</v>
      </c>
      <c r="C418" s="32" t="n">
        <v>45622</v>
      </c>
      <c r="D418" s="33" t="n">
        <v>45645</v>
      </c>
      <c r="E418" s="17" t="n">
        <v>188.194</v>
      </c>
      <c r="F418" s="17" t="n">
        <v>178.8605</v>
      </c>
      <c r="G418" s="17" t="n">
        <v>30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30</v>
      </c>
      <c r="B419" s="16" t="s">
        <v>31</v>
      </c>
      <c r="C419" s="32" t="n">
        <v>45624</v>
      </c>
      <c r="D419" s="33" t="n">
        <v>45645</v>
      </c>
      <c r="E419" s="17" t="n">
        <v>184.5922</v>
      </c>
      <c r="F419" s="17" t="n">
        <v>178.8605</v>
      </c>
      <c r="G419" s="17" t="n">
        <v>40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30</v>
      </c>
      <c r="B420" s="16" t="s">
        <v>31</v>
      </c>
      <c r="C420" s="32" t="n">
        <v>45638</v>
      </c>
      <c r="D420" s="33" t="n">
        <v>45645</v>
      </c>
      <c r="E420" s="17" t="n">
        <v>176.148</v>
      </c>
      <c r="F420" s="17" t="n">
        <v>178.8605</v>
      </c>
      <c r="G420" s="17" t="n">
        <v>50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30</v>
      </c>
      <c r="B421" s="16" t="s">
        <v>31</v>
      </c>
      <c r="C421" s="32" t="n">
        <v>45645</v>
      </c>
      <c r="D421" s="33" t="n">
        <v>45652</v>
      </c>
      <c r="E421" s="17" t="n">
        <v>178.9694</v>
      </c>
      <c r="F421" s="17" t="n">
        <v>195.942</v>
      </c>
      <c r="G421" s="17" t="n">
        <v>70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30</v>
      </c>
      <c r="B422" s="16" t="s">
        <v>31</v>
      </c>
      <c r="C422" s="32" t="n">
        <v>45645</v>
      </c>
      <c r="D422" s="33" t="n">
        <v>45981</v>
      </c>
      <c r="E422" s="17" t="n">
        <v>178.9694</v>
      </c>
      <c r="F422" s="17" t="n">
        <v>168.4026</v>
      </c>
      <c r="G422" s="17" t="n">
        <v>80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30</v>
      </c>
      <c r="B423" s="16" t="s">
        <v>31</v>
      </c>
      <c r="C423" s="32" t="n">
        <v>45652</v>
      </c>
      <c r="D423" s="33" t="n">
        <v>45981</v>
      </c>
      <c r="E423" s="17" t="n">
        <v>195.998</v>
      </c>
      <c r="F423" s="17" t="n">
        <v>168.4026</v>
      </c>
      <c r="G423" s="17" t="n">
        <v>70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30</v>
      </c>
      <c r="B424" s="16" t="s">
        <v>31</v>
      </c>
      <c r="C424" s="32" t="n">
        <v>45743</v>
      </c>
      <c r="D424" s="33" t="n">
        <v>45981</v>
      </c>
      <c r="E424" s="17" t="n">
        <v>204.5022</v>
      </c>
      <c r="F424" s="17" t="n">
        <v>168.4026</v>
      </c>
      <c r="G424" s="17" t="n">
        <v>50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30</v>
      </c>
      <c r="B425" s="16" t="s">
        <v>31</v>
      </c>
      <c r="C425" s="32" t="n">
        <v>45753</v>
      </c>
      <c r="D425" s="33" t="n">
        <v>45981</v>
      </c>
      <c r="E425" s="17" t="n">
        <v>194.5972</v>
      </c>
      <c r="F425" s="17" t="n">
        <v>168.4026</v>
      </c>
      <c r="G425" s="17" t="n">
        <v>50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30</v>
      </c>
      <c r="B426" s="16" t="s">
        <v>31</v>
      </c>
      <c r="C426" s="32" t="n">
        <v>45756</v>
      </c>
      <c r="D426" s="33" t="n">
        <v>45981</v>
      </c>
      <c r="E426" s="17" t="n">
        <v>191.1055</v>
      </c>
      <c r="F426" s="17" t="n">
        <v>168.4026</v>
      </c>
      <c r="G426" s="17" t="n">
        <v>100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30</v>
      </c>
      <c r="B427" s="16" t="s">
        <v>31</v>
      </c>
      <c r="C427" s="32" t="n">
        <v>45799</v>
      </c>
      <c r="D427" s="33" t="n">
        <v>45981</v>
      </c>
      <c r="E427" s="17" t="n">
        <v>189.8448</v>
      </c>
      <c r="F427" s="17" t="n">
        <v>168.4026</v>
      </c>
      <c r="G427" s="17" t="n">
        <v>50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30</v>
      </c>
      <c r="B428" s="16" t="s">
        <v>31</v>
      </c>
      <c r="C428" s="32" t="n">
        <v>45852</v>
      </c>
      <c r="D428" s="33" t="n">
        <v>45985</v>
      </c>
      <c r="E428" s="17" t="n">
        <v>167.3569</v>
      </c>
      <c r="F428" s="17" t="n">
        <v>177.0691</v>
      </c>
      <c r="G428" s="17" t="n">
        <v>200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30</v>
      </c>
      <c r="B429" s="16" t="s">
        <v>31</v>
      </c>
      <c r="C429" s="32" t="n">
        <v>45905</v>
      </c>
      <c r="D429" s="33" t="n">
        <v>45985</v>
      </c>
      <c r="E429" s="17" t="n">
        <v>175.9404</v>
      </c>
      <c r="F429" s="17" t="n">
        <v>177.0691</v>
      </c>
      <c r="G429" s="17" t="n">
        <v>200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30</v>
      </c>
      <c r="B430" s="16" t="s">
        <v>31</v>
      </c>
      <c r="C430" s="32" t="n">
        <v>45988</v>
      </c>
      <c r="D430" s="33" t="n">
        <v>46041</v>
      </c>
      <c r="E430" s="17" t="n">
        <v>169.4378</v>
      </c>
      <c r="F430" s="17" t="n">
        <v>176.0196</v>
      </c>
      <c r="G430" s="17" t="n">
        <v>400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140</v>
      </c>
      <c r="B431" s="16" t="s">
        <v>286</v>
      </c>
      <c r="C431" s="32" t="n">
        <v>44945</v>
      </c>
      <c r="D431" s="33" t="n">
        <v>44985</v>
      </c>
      <c r="E431" s="17" t="n">
        <v>334.067</v>
      </c>
      <c r="F431" s="17" t="n">
        <v>327.0365</v>
      </c>
      <c r="G431" s="17" t="n">
        <v>10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140</v>
      </c>
      <c r="B432" s="16" t="s">
        <v>286</v>
      </c>
      <c r="C432" s="32" t="n">
        <v>44965</v>
      </c>
      <c r="D432" s="33" t="n">
        <v>44985</v>
      </c>
      <c r="E432" s="17" t="n">
        <v>322.9615</v>
      </c>
      <c r="F432" s="17" t="n">
        <v>327.0365</v>
      </c>
      <c r="G432" s="17" t="n">
        <v>10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140</v>
      </c>
      <c r="B433" s="16" t="s">
        <v>286</v>
      </c>
      <c r="C433" s="32" t="n">
        <v>44965</v>
      </c>
      <c r="D433" s="33" t="n">
        <v>44986</v>
      </c>
      <c r="E433" s="17" t="n">
        <v>322.9615</v>
      </c>
      <c r="F433" s="17" t="n">
        <v>333.1335</v>
      </c>
      <c r="G433" s="17" t="n">
        <v>10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140</v>
      </c>
      <c r="B434" s="16" t="s">
        <v>286</v>
      </c>
      <c r="C434" s="32" t="n">
        <v>44966</v>
      </c>
      <c r="D434" s="33" t="n">
        <v>44986</v>
      </c>
      <c r="E434" s="17" t="n">
        <v>326.463</v>
      </c>
      <c r="F434" s="17" t="n">
        <v>333.1335</v>
      </c>
      <c r="G434" s="17" t="n">
        <v>10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140</v>
      </c>
      <c r="B435" s="16" t="s">
        <v>286</v>
      </c>
      <c r="C435" s="32" t="n">
        <v>44966</v>
      </c>
      <c r="D435" s="33" t="n">
        <v>45005</v>
      </c>
      <c r="E435" s="17" t="n">
        <v>326.463</v>
      </c>
      <c r="F435" s="17" t="n">
        <v>349.42</v>
      </c>
      <c r="G435" s="17" t="n">
        <v>10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140</v>
      </c>
      <c r="B436" s="16" t="s">
        <v>286</v>
      </c>
      <c r="C436" s="32" t="n">
        <v>44972</v>
      </c>
      <c r="D436" s="33" t="n">
        <v>45005</v>
      </c>
      <c r="E436" s="17" t="n">
        <v>317.2585</v>
      </c>
      <c r="F436" s="17" t="n">
        <v>349.42</v>
      </c>
      <c r="G436" s="17" t="n">
        <v>10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140</v>
      </c>
      <c r="B437" s="16" t="s">
        <v>286</v>
      </c>
      <c r="C437" s="32" t="n">
        <v>44972</v>
      </c>
      <c r="D437" s="33" t="n">
        <v>45012</v>
      </c>
      <c r="E437" s="17" t="n">
        <v>317.2585</v>
      </c>
      <c r="F437" s="17" t="n">
        <v>359.12</v>
      </c>
      <c r="G437" s="17" t="n">
        <v>10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140</v>
      </c>
      <c r="B438" s="16" t="s">
        <v>286</v>
      </c>
      <c r="C438" s="32" t="n">
        <v>45720</v>
      </c>
      <c r="D438" s="33" t="n">
        <v>45804</v>
      </c>
      <c r="E438" s="17" t="n">
        <v>708.6542</v>
      </c>
      <c r="F438" s="17" t="n">
        <v>679.8599</v>
      </c>
      <c r="G438" s="17" t="n">
        <v>60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140</v>
      </c>
      <c r="B439" s="16" t="s">
        <v>286</v>
      </c>
      <c r="C439" s="32" t="n">
        <v>45727</v>
      </c>
      <c r="D439" s="33" t="n">
        <v>45804</v>
      </c>
      <c r="E439" s="17" t="n">
        <v>684.342</v>
      </c>
      <c r="F439" s="17" t="n">
        <v>679.8599</v>
      </c>
      <c r="G439" s="17" t="n">
        <v>10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140</v>
      </c>
      <c r="B440" s="16" t="s">
        <v>286</v>
      </c>
      <c r="C440" s="32" t="n">
        <v>45736</v>
      </c>
      <c r="D440" s="33" t="n">
        <v>45804</v>
      </c>
      <c r="E440" s="17" t="n">
        <v>690.545</v>
      </c>
      <c r="F440" s="17" t="n">
        <v>679.8599</v>
      </c>
      <c r="G440" s="17" t="n">
        <v>25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140</v>
      </c>
      <c r="B441" s="16" t="s">
        <v>286</v>
      </c>
      <c r="C441" s="32" t="n">
        <v>45736</v>
      </c>
      <c r="D441" s="33" t="n">
        <v>45876</v>
      </c>
      <c r="E441" s="17" t="n">
        <v>690.545</v>
      </c>
      <c r="F441" s="17" t="n">
        <v>689.3907</v>
      </c>
      <c r="G441" s="17" t="n">
        <v>5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140</v>
      </c>
      <c r="B442" s="16" t="s">
        <v>286</v>
      </c>
      <c r="C442" s="32" t="n">
        <v>45747</v>
      </c>
      <c r="D442" s="33" t="n">
        <v>45876</v>
      </c>
      <c r="E442" s="17" t="n">
        <v>672.8</v>
      </c>
      <c r="F442" s="17" t="n">
        <v>689.3907</v>
      </c>
      <c r="G442" s="17" t="n">
        <v>50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140</v>
      </c>
      <c r="B443" s="16" t="s">
        <v>286</v>
      </c>
      <c r="C443" s="32" t="n">
        <v>45749</v>
      </c>
      <c r="D443" s="33" t="n">
        <v>45876</v>
      </c>
      <c r="E443" s="17" t="n">
        <v>649.1245</v>
      </c>
      <c r="F443" s="17" t="n">
        <v>689.3907</v>
      </c>
      <c r="G443" s="17" t="n">
        <v>20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140</v>
      </c>
      <c r="B444" s="16" t="s">
        <v>286</v>
      </c>
      <c r="C444" s="32" t="n">
        <v>45751</v>
      </c>
      <c r="D444" s="33" t="n">
        <v>45876</v>
      </c>
      <c r="E444" s="17" t="n">
        <v>625.4125</v>
      </c>
      <c r="F444" s="17" t="n">
        <v>689.3907</v>
      </c>
      <c r="G444" s="17" t="n">
        <v>20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140</v>
      </c>
      <c r="B445" s="16" t="s">
        <v>286</v>
      </c>
      <c r="C445" s="32" t="n">
        <v>45810</v>
      </c>
      <c r="D445" s="33" t="n">
        <v>45876</v>
      </c>
      <c r="E445" s="17" t="n">
        <v>658.53</v>
      </c>
      <c r="F445" s="17" t="n">
        <v>689.3907</v>
      </c>
      <c r="G445" s="17" t="n">
        <v>5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140</v>
      </c>
      <c r="B446" s="16" t="s">
        <v>286</v>
      </c>
      <c r="C446" s="32" t="n">
        <v>45817</v>
      </c>
      <c r="D446" s="33" t="n">
        <v>45876</v>
      </c>
      <c r="E446" s="17" t="n">
        <v>631.3156</v>
      </c>
      <c r="F446" s="17" t="n">
        <v>689.3907</v>
      </c>
      <c r="G446" s="17" t="n">
        <v>50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140</v>
      </c>
      <c r="B447" s="16" t="s">
        <v>286</v>
      </c>
      <c r="C447" s="32" t="n">
        <v>45847</v>
      </c>
      <c r="D447" s="33" t="n">
        <v>45905</v>
      </c>
      <c r="E447" s="17" t="n">
        <v>616.3464</v>
      </c>
      <c r="F447" s="17" t="n">
        <v>664.1342</v>
      </c>
      <c r="G447" s="17" t="n">
        <v>50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140</v>
      </c>
      <c r="B448" s="16" t="s">
        <v>286</v>
      </c>
      <c r="C448" s="32" t="n">
        <v>45891</v>
      </c>
      <c r="D448" s="33" t="n">
        <v>45952</v>
      </c>
      <c r="E448" s="17" t="n">
        <v>672.0688</v>
      </c>
      <c r="F448" s="17" t="n">
        <v>595.6617</v>
      </c>
      <c r="G448" s="17" t="n">
        <v>50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140</v>
      </c>
      <c r="B449" s="16" t="s">
        <v>286</v>
      </c>
      <c r="C449" s="32" t="n">
        <v>45902</v>
      </c>
      <c r="D449" s="33" t="n">
        <v>45952</v>
      </c>
      <c r="E449" s="17" t="n">
        <v>642.3568</v>
      </c>
      <c r="F449" s="17" t="n">
        <v>595.6617</v>
      </c>
      <c r="G449" s="17" t="n">
        <v>50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140</v>
      </c>
      <c r="B450" s="16" t="s">
        <v>286</v>
      </c>
      <c r="C450" s="32" t="n">
        <v>45912</v>
      </c>
      <c r="D450" s="33" t="n">
        <v>45979</v>
      </c>
      <c r="E450" s="17" t="n">
        <v>645.458</v>
      </c>
      <c r="F450" s="17" t="n">
        <v>566.1734</v>
      </c>
      <c r="G450" s="17" t="n">
        <v>50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140</v>
      </c>
      <c r="B451" s="16" t="s">
        <v>286</v>
      </c>
      <c r="C451" s="32" t="n">
        <v>45917</v>
      </c>
      <c r="D451" s="33" t="n">
        <v>45979</v>
      </c>
      <c r="E451" s="17" t="n">
        <v>626.3504</v>
      </c>
      <c r="F451" s="17" t="n">
        <v>566.1734</v>
      </c>
      <c r="G451" s="17" t="n">
        <v>50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140</v>
      </c>
      <c r="B452" s="16" t="s">
        <v>286</v>
      </c>
      <c r="C452" s="32" t="n">
        <v>45932</v>
      </c>
      <c r="D452" s="33" t="n">
        <v>45981</v>
      </c>
      <c r="E452" s="17" t="n">
        <v>607.643</v>
      </c>
      <c r="F452" s="17" t="n">
        <v>596.7612</v>
      </c>
      <c r="G452" s="17" t="n">
        <v>50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140</v>
      </c>
      <c r="B453" s="16" t="s">
        <v>286</v>
      </c>
      <c r="C453" s="32" t="n">
        <v>45936</v>
      </c>
      <c r="D453" s="33" t="n">
        <v>45981</v>
      </c>
      <c r="E453" s="17" t="n">
        <v>578.3312</v>
      </c>
      <c r="F453" s="17" t="n">
        <v>596.7612</v>
      </c>
      <c r="G453" s="17" t="n">
        <v>50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140</v>
      </c>
      <c r="B454" s="16" t="s">
        <v>286</v>
      </c>
      <c r="C454" s="32" t="n">
        <v>45945</v>
      </c>
      <c r="D454" s="33" t="n">
        <v>46016</v>
      </c>
      <c r="E454" s="17" t="n">
        <v>542.817</v>
      </c>
      <c r="F454" s="17" t="n">
        <v>567.349</v>
      </c>
      <c r="G454" s="17" t="n">
        <v>100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140</v>
      </c>
      <c r="B455" s="16" t="s">
        <v>286</v>
      </c>
      <c r="C455" s="32" t="n">
        <v>45953</v>
      </c>
      <c r="D455" s="33" t="n">
        <v>46016</v>
      </c>
      <c r="E455" s="17" t="n">
        <v>566.2264</v>
      </c>
      <c r="F455" s="17" t="n">
        <v>567.349</v>
      </c>
      <c r="G455" s="17" t="n">
        <v>50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140</v>
      </c>
      <c r="B456" s="16" t="s">
        <v>286</v>
      </c>
      <c r="C456" s="32" t="n">
        <v>45957</v>
      </c>
      <c r="D456" s="33" t="n">
        <v>46016</v>
      </c>
      <c r="E456" s="17" t="n">
        <v>541.4164</v>
      </c>
      <c r="F456" s="17" t="n">
        <v>567.349</v>
      </c>
      <c r="G456" s="17" t="n">
        <v>50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140</v>
      </c>
      <c r="B457" s="16" t="s">
        <v>286</v>
      </c>
      <c r="C457" s="32" t="n">
        <v>46058</v>
      </c>
      <c r="D457" s="33" t="n">
        <v>46083</v>
      </c>
      <c r="E457" s="17" t="n">
        <v>556.6226</v>
      </c>
      <c r="F457" s="17" t="n">
        <v>573.1706</v>
      </c>
      <c r="G457" s="17" t="n">
        <v>50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140</v>
      </c>
      <c r="B458" s="16" t="s">
        <v>286</v>
      </c>
      <c r="C458" s="32" t="n">
        <v>46073</v>
      </c>
      <c r="D458" s="33" t="n">
        <v>46083</v>
      </c>
      <c r="E458" s="17" t="n">
        <v>542.0167</v>
      </c>
      <c r="F458" s="17" t="n">
        <v>573.1706</v>
      </c>
      <c r="G458" s="17" t="n">
        <v>100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141</v>
      </c>
      <c r="B459" s="16" t="s">
        <v>313</v>
      </c>
      <c r="C459" s="32" t="n">
        <v>44949</v>
      </c>
      <c r="D459" s="33" t="n">
        <v>44957</v>
      </c>
      <c r="E459" s="17" t="n">
        <v>14809.4</v>
      </c>
      <c r="F459" s="17" t="n">
        <v>15212.39</v>
      </c>
      <c r="G459" s="17" t="n">
        <v>1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141</v>
      </c>
      <c r="B460" s="16" t="s">
        <v>313</v>
      </c>
      <c r="C460" s="32" t="n">
        <v>44957</v>
      </c>
      <c r="D460" s="33" t="n">
        <v>44978</v>
      </c>
      <c r="E460" s="17" t="n">
        <v>15051.52</v>
      </c>
      <c r="F460" s="17" t="n">
        <v>14712.64</v>
      </c>
      <c r="G460" s="17" t="n">
        <v>1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141</v>
      </c>
      <c r="B461" s="16" t="s">
        <v>313</v>
      </c>
      <c r="C461" s="32" t="n">
        <v>44979</v>
      </c>
      <c r="D461" s="33" t="n">
        <v>44986</v>
      </c>
      <c r="E461" s="17" t="n">
        <v>14519.26</v>
      </c>
      <c r="F461" s="17" t="n">
        <v>14698.65</v>
      </c>
      <c r="G461" s="17" t="n">
        <v>1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141</v>
      </c>
      <c r="B462" s="16" t="s">
        <v>313</v>
      </c>
      <c r="C462" s="32" t="n">
        <v>44987</v>
      </c>
      <c r="D462" s="33" t="n">
        <v>45005</v>
      </c>
      <c r="E462" s="17" t="n">
        <v>14527.26</v>
      </c>
      <c r="F462" s="17" t="n">
        <v>14790.6</v>
      </c>
      <c r="G462" s="17" t="n">
        <v>1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141</v>
      </c>
      <c r="B463" s="16" t="s">
        <v>313</v>
      </c>
      <c r="C463" s="32" t="n">
        <v>45044</v>
      </c>
      <c r="D463" s="33" t="n">
        <v>45062</v>
      </c>
      <c r="E463" s="17" t="n">
        <v>14581.29</v>
      </c>
      <c r="F463" s="17" t="n">
        <v>14722.63</v>
      </c>
      <c r="G463" s="17" t="n">
        <v>1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141</v>
      </c>
      <c r="B464" s="16" t="s">
        <v>313</v>
      </c>
      <c r="C464" s="32" t="n">
        <v>45065</v>
      </c>
      <c r="D464" s="33" t="n">
        <v>45079</v>
      </c>
      <c r="E464" s="17" t="n">
        <v>14577.29</v>
      </c>
      <c r="F464" s="17" t="n">
        <v>14688.65</v>
      </c>
      <c r="G464" s="17" t="n">
        <v>1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141</v>
      </c>
      <c r="B465" s="16" t="s">
        <v>313</v>
      </c>
      <c r="C465" s="32" t="n">
        <v>45083</v>
      </c>
      <c r="D465" s="33" t="n">
        <v>45085</v>
      </c>
      <c r="E465" s="17" t="n">
        <v>14568.285</v>
      </c>
      <c r="F465" s="17" t="n">
        <v>14678.66</v>
      </c>
      <c r="G465" s="17" t="n">
        <v>1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141</v>
      </c>
      <c r="B466" s="16" t="s">
        <v>313</v>
      </c>
      <c r="C466" s="32" t="n">
        <v>45083</v>
      </c>
      <c r="D466" s="33" t="n">
        <v>45086</v>
      </c>
      <c r="E466" s="17" t="n">
        <v>14568.285</v>
      </c>
      <c r="F466" s="17" t="n">
        <v>15002.49</v>
      </c>
      <c r="G466" s="17" t="n">
        <v>1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141</v>
      </c>
      <c r="B467" s="16" t="s">
        <v>313</v>
      </c>
      <c r="C467" s="32" t="n">
        <v>45086</v>
      </c>
      <c r="D467" s="33" t="n">
        <v>45090</v>
      </c>
      <c r="E467" s="17" t="n">
        <v>14809.4</v>
      </c>
      <c r="F467" s="17" t="n">
        <v>15058.47</v>
      </c>
      <c r="G467" s="17" t="n">
        <v>1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141</v>
      </c>
      <c r="B468" s="16" t="s">
        <v>313</v>
      </c>
      <c r="C468" s="32" t="n">
        <v>45103</v>
      </c>
      <c r="D468" s="33" t="n">
        <v>45105</v>
      </c>
      <c r="E468" s="17" t="n">
        <v>14901.445</v>
      </c>
      <c r="F468" s="17" t="n">
        <v>14920.54</v>
      </c>
      <c r="G468" s="17" t="n">
        <v>1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141</v>
      </c>
      <c r="B469" s="16" t="s">
        <v>313</v>
      </c>
      <c r="C469" s="32" t="n">
        <v>45103</v>
      </c>
      <c r="D469" s="33" t="n">
        <v>45113</v>
      </c>
      <c r="E469" s="17" t="n">
        <v>14901.445</v>
      </c>
      <c r="F469" s="17" t="n">
        <v>15152.42</v>
      </c>
      <c r="G469" s="17" t="n">
        <v>1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141</v>
      </c>
      <c r="B470" s="16" t="s">
        <v>313</v>
      </c>
      <c r="C470" s="32" t="n">
        <v>45107</v>
      </c>
      <c r="D470" s="33" t="n">
        <v>45119</v>
      </c>
      <c r="E470" s="17" t="n">
        <v>14789.39</v>
      </c>
      <c r="F470" s="17" t="n">
        <v>15452.27</v>
      </c>
      <c r="G470" s="17" t="n">
        <v>1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141</v>
      </c>
      <c r="B471" s="16" t="s">
        <v>313</v>
      </c>
      <c r="C471" s="32" t="n">
        <v>45152</v>
      </c>
      <c r="D471" s="33" t="n">
        <v>45152</v>
      </c>
      <c r="E471" s="17" t="n">
        <v>16389.19</v>
      </c>
      <c r="F471" s="17" t="n">
        <v>16437.31</v>
      </c>
      <c r="G471" s="17" t="n">
        <v>1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141</v>
      </c>
      <c r="B472" s="16" t="s">
        <v>313</v>
      </c>
      <c r="C472" s="32" t="n">
        <v>45152</v>
      </c>
      <c r="D472" s="33" t="n">
        <v>45166</v>
      </c>
      <c r="E472" s="17" t="n">
        <v>16389.19</v>
      </c>
      <c r="F472" s="17" t="n">
        <v>16497.75</v>
      </c>
      <c r="G472" s="17" t="n">
        <v>1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142</v>
      </c>
      <c r="B473" s="16" t="s">
        <v>281</v>
      </c>
      <c r="C473" s="32" t="n">
        <v>44965</v>
      </c>
      <c r="D473" s="33" t="n">
        <v>44988</v>
      </c>
      <c r="E473" s="17" t="n">
        <v>61.831</v>
      </c>
      <c r="F473" s="17" t="n">
        <v>61.5093</v>
      </c>
      <c r="G473" s="17" t="n">
        <v>50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142</v>
      </c>
      <c r="B474" s="16" t="s">
        <v>281</v>
      </c>
      <c r="C474" s="32" t="n">
        <v>44971</v>
      </c>
      <c r="D474" s="33" t="n">
        <v>44988</v>
      </c>
      <c r="E474" s="17" t="n">
        <v>60.6404</v>
      </c>
      <c r="F474" s="17" t="n">
        <v>61.5093</v>
      </c>
      <c r="G474" s="17" t="n">
        <v>20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142</v>
      </c>
      <c r="B475" s="16" t="s">
        <v>281</v>
      </c>
      <c r="C475" s="32" t="n">
        <v>44971</v>
      </c>
      <c r="D475" s="33" t="n">
        <v>44999</v>
      </c>
      <c r="E475" s="17" t="n">
        <v>60.6404</v>
      </c>
      <c r="F475" s="17" t="n">
        <v>61.5693</v>
      </c>
      <c r="G475" s="17" t="n">
        <v>30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142</v>
      </c>
      <c r="B476" s="16" t="s">
        <v>281</v>
      </c>
      <c r="C476" s="32" t="n">
        <v>44972</v>
      </c>
      <c r="D476" s="33" t="n">
        <v>44999</v>
      </c>
      <c r="E476" s="17" t="n">
        <v>59.6198</v>
      </c>
      <c r="F476" s="17" t="n">
        <v>61.5693</v>
      </c>
      <c r="G476" s="17" t="n">
        <v>50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142</v>
      </c>
      <c r="B477" s="16" t="s">
        <v>281</v>
      </c>
      <c r="C477" s="32" t="n">
        <v>45000</v>
      </c>
      <c r="D477" s="33" t="n">
        <v>45005</v>
      </c>
      <c r="E477" s="17" t="n">
        <v>60.8304</v>
      </c>
      <c r="F477" s="17" t="n">
        <v>61.799</v>
      </c>
      <c r="G477" s="17" t="n">
        <v>50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142</v>
      </c>
      <c r="B478" s="16" t="s">
        <v>281</v>
      </c>
      <c r="C478" s="32" t="n">
        <v>45173</v>
      </c>
      <c r="D478" s="33" t="n">
        <v>45239</v>
      </c>
      <c r="E478" s="17" t="n">
        <v>82.7414</v>
      </c>
      <c r="F478" s="17" t="n">
        <v>71.1244</v>
      </c>
      <c r="G478" s="17" t="n">
        <v>50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142</v>
      </c>
      <c r="B479" s="16" t="s">
        <v>281</v>
      </c>
      <c r="C479" s="32" t="n">
        <v>45187</v>
      </c>
      <c r="D479" s="33" t="n">
        <v>45239</v>
      </c>
      <c r="E479" s="17" t="n">
        <v>75.4978</v>
      </c>
      <c r="F479" s="17" t="n">
        <v>71.1244</v>
      </c>
      <c r="G479" s="17" t="n">
        <v>50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16</v>
      </c>
      <c r="B480" s="16" t="s">
        <v>18</v>
      </c>
      <c r="C480" s="32" t="n">
        <v>44967</v>
      </c>
      <c r="D480" s="33" t="n">
        <v>44985</v>
      </c>
      <c r="E480" s="17" t="n">
        <v>429.914</v>
      </c>
      <c r="F480" s="17" t="n">
        <v>424.9873</v>
      </c>
      <c r="G480" s="17" t="n">
        <v>5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16</v>
      </c>
      <c r="B481" s="16" t="s">
        <v>18</v>
      </c>
      <c r="C481" s="32" t="n">
        <v>44972</v>
      </c>
      <c r="D481" s="33" t="n">
        <v>44985</v>
      </c>
      <c r="E481" s="17" t="n">
        <v>415.27</v>
      </c>
      <c r="F481" s="17" t="n">
        <v>424.9873</v>
      </c>
      <c r="G481" s="17" t="n">
        <v>10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16</v>
      </c>
      <c r="B482" s="16" t="s">
        <v>18</v>
      </c>
      <c r="C482" s="32" t="n">
        <v>45373</v>
      </c>
      <c r="D482" s="33" t="n">
        <v>45454</v>
      </c>
      <c r="E482" s="17" t="n">
        <v>746.323</v>
      </c>
      <c r="F482" s="17" t="n">
        <v>724.2877</v>
      </c>
      <c r="G482" s="17" t="n">
        <v>35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16</v>
      </c>
      <c r="B483" s="16" t="s">
        <v>18</v>
      </c>
      <c r="C483" s="32" t="n">
        <v>45373</v>
      </c>
      <c r="D483" s="33" t="n">
        <v>45573</v>
      </c>
      <c r="E483" s="17" t="n">
        <v>746.323</v>
      </c>
      <c r="F483" s="17" t="n">
        <v>705.547</v>
      </c>
      <c r="G483" s="17" t="n">
        <v>15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16</v>
      </c>
      <c r="B484" s="16" t="s">
        <v>18</v>
      </c>
      <c r="C484" s="32" t="n">
        <v>45400</v>
      </c>
      <c r="D484" s="33" t="n">
        <v>45573</v>
      </c>
      <c r="E484" s="17" t="n">
        <v>758.3792</v>
      </c>
      <c r="F484" s="17" t="n">
        <v>705.547</v>
      </c>
      <c r="G484" s="17" t="n">
        <v>15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16</v>
      </c>
      <c r="B485" s="16" t="s">
        <v>18</v>
      </c>
      <c r="C485" s="32" t="n">
        <v>45400</v>
      </c>
      <c r="D485" s="33" t="n">
        <v>46002</v>
      </c>
      <c r="E485" s="17" t="n">
        <v>758.3792</v>
      </c>
      <c r="F485" s="17" t="n">
        <v>499.9999</v>
      </c>
      <c r="G485" s="17" t="n">
        <v>10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16</v>
      </c>
      <c r="B486" s="16" t="s">
        <v>18</v>
      </c>
      <c r="C486" s="32" t="n">
        <v>45418</v>
      </c>
      <c r="D486" s="33" t="n">
        <v>46002</v>
      </c>
      <c r="E486" s="17" t="n">
        <v>735.718</v>
      </c>
      <c r="F486" s="17" t="n">
        <v>499.9999</v>
      </c>
      <c r="G486" s="17" t="n">
        <v>25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16</v>
      </c>
      <c r="B487" s="16" t="s">
        <v>18</v>
      </c>
      <c r="C487" s="32" t="n">
        <v>45435</v>
      </c>
      <c r="D487" s="33" t="n">
        <v>46002</v>
      </c>
      <c r="E487" s="17" t="n">
        <v>743.7217</v>
      </c>
      <c r="F487" s="17" t="n">
        <v>499.9999</v>
      </c>
      <c r="G487" s="17" t="n">
        <v>30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16</v>
      </c>
      <c r="B488" s="16" t="s">
        <v>18</v>
      </c>
      <c r="C488" s="32" t="n">
        <v>45436</v>
      </c>
      <c r="D488" s="33" t="n">
        <v>46002</v>
      </c>
      <c r="E488" s="17" t="n">
        <v>726.8133</v>
      </c>
      <c r="F488" s="17" t="n">
        <v>499.9999</v>
      </c>
      <c r="G488" s="17" t="n">
        <v>15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16</v>
      </c>
      <c r="B489" s="16" t="s">
        <v>18</v>
      </c>
      <c r="C489" s="32" t="n">
        <v>45439</v>
      </c>
      <c r="D489" s="33" t="n">
        <v>46002</v>
      </c>
      <c r="E489" s="17" t="n">
        <v>714.4672</v>
      </c>
      <c r="F489" s="17" t="n">
        <v>499.9999</v>
      </c>
      <c r="G489" s="17" t="n">
        <v>25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16</v>
      </c>
      <c r="B490" s="16" t="s">
        <v>18</v>
      </c>
      <c r="C490" s="32" t="n">
        <v>45443</v>
      </c>
      <c r="D490" s="33" t="n">
        <v>46002</v>
      </c>
      <c r="E490" s="17" t="n">
        <v>675.3877</v>
      </c>
      <c r="F490" s="17" t="n">
        <v>499.9999</v>
      </c>
      <c r="G490" s="17" t="n">
        <v>30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16</v>
      </c>
      <c r="B491" s="16" t="s">
        <v>18</v>
      </c>
      <c r="C491" s="32" t="n">
        <v>45446</v>
      </c>
      <c r="D491" s="33" t="n">
        <v>46002</v>
      </c>
      <c r="E491" s="17" t="n">
        <v>650.3753</v>
      </c>
      <c r="F491" s="17" t="n">
        <v>499.9999</v>
      </c>
      <c r="G491" s="17" t="n">
        <v>15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16</v>
      </c>
      <c r="B492" s="16" t="s">
        <v>18</v>
      </c>
      <c r="C492" s="32" t="n">
        <v>45461</v>
      </c>
      <c r="D492" s="33" t="n">
        <v>46002</v>
      </c>
      <c r="E492" s="17" t="n">
        <v>710.1297</v>
      </c>
      <c r="F492" s="17" t="n">
        <v>499.9999</v>
      </c>
      <c r="G492" s="17" t="n">
        <v>30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16</v>
      </c>
      <c r="B493" s="16" t="s">
        <v>18</v>
      </c>
      <c r="C493" s="32" t="n">
        <v>45471</v>
      </c>
      <c r="D493" s="33" t="n">
        <v>46002</v>
      </c>
      <c r="E493" s="17" t="n">
        <v>692.146</v>
      </c>
      <c r="F493" s="17" t="n">
        <v>499.9999</v>
      </c>
      <c r="G493" s="17" t="n">
        <v>15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16</v>
      </c>
      <c r="B494" s="16" t="s">
        <v>18</v>
      </c>
      <c r="C494" s="32" t="n">
        <v>45482</v>
      </c>
      <c r="D494" s="33" t="n">
        <v>46002</v>
      </c>
      <c r="E494" s="17" t="n">
        <v>661.33</v>
      </c>
      <c r="F494" s="17" t="n">
        <v>499.9999</v>
      </c>
      <c r="G494" s="17" t="n">
        <v>2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16</v>
      </c>
      <c r="B495" s="16" t="s">
        <v>18</v>
      </c>
      <c r="C495" s="32" t="n">
        <v>45527</v>
      </c>
      <c r="D495" s="33" t="n">
        <v>46002</v>
      </c>
      <c r="E495" s="17" t="n">
        <v>636.0167</v>
      </c>
      <c r="F495" s="17" t="n">
        <v>499.9999</v>
      </c>
      <c r="G495" s="17" t="n">
        <v>3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16</v>
      </c>
      <c r="B496" s="16" t="s">
        <v>18</v>
      </c>
      <c r="C496" s="32" t="n">
        <v>45580</v>
      </c>
      <c r="D496" s="33" t="n">
        <v>46002</v>
      </c>
      <c r="E496" s="17" t="n">
        <v>647.3233</v>
      </c>
      <c r="F496" s="17" t="n">
        <v>499.9999</v>
      </c>
      <c r="G496" s="17" t="n">
        <v>15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16</v>
      </c>
      <c r="B497" s="16" t="s">
        <v>18</v>
      </c>
      <c r="C497" s="32" t="n">
        <v>45582</v>
      </c>
      <c r="D497" s="33" t="n">
        <v>46002</v>
      </c>
      <c r="E497" s="17" t="n">
        <v>640.97</v>
      </c>
      <c r="F497" s="17" t="n">
        <v>499.9999</v>
      </c>
      <c r="G497" s="17" t="n">
        <v>15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16</v>
      </c>
      <c r="B498" s="16" t="s">
        <v>18</v>
      </c>
      <c r="C498" s="32" t="n">
        <v>45588</v>
      </c>
      <c r="D498" s="33" t="n">
        <v>46002</v>
      </c>
      <c r="E498" s="17" t="n">
        <v>612.181</v>
      </c>
      <c r="F498" s="17" t="n">
        <v>499.9999</v>
      </c>
      <c r="G498" s="17" t="n">
        <v>20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16</v>
      </c>
      <c r="B499" s="16" t="s">
        <v>18</v>
      </c>
      <c r="C499" s="32" t="n">
        <v>45597</v>
      </c>
      <c r="D499" s="33" t="n">
        <v>46002</v>
      </c>
      <c r="E499" s="17" t="n">
        <v>546.298</v>
      </c>
      <c r="F499" s="17" t="n">
        <v>499.9999</v>
      </c>
      <c r="G499" s="17" t="n">
        <v>20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16</v>
      </c>
      <c r="B500" s="16" t="s">
        <v>18</v>
      </c>
      <c r="C500" s="32" t="n">
        <v>45617</v>
      </c>
      <c r="D500" s="33" t="n">
        <v>46002</v>
      </c>
      <c r="E500" s="17" t="n">
        <v>526.463</v>
      </c>
      <c r="F500" s="17" t="n">
        <v>499.9999</v>
      </c>
      <c r="G500" s="17" t="n">
        <v>10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16</v>
      </c>
      <c r="B501" s="16" t="s">
        <v>18</v>
      </c>
      <c r="C501" s="32" t="n">
        <v>45743</v>
      </c>
      <c r="D501" s="33" t="n">
        <v>46002</v>
      </c>
      <c r="E501" s="17" t="n">
        <v>599.5495</v>
      </c>
      <c r="F501" s="17" t="n">
        <v>499.9999</v>
      </c>
      <c r="G501" s="17" t="n">
        <v>20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16</v>
      </c>
      <c r="B502" s="16" t="s">
        <v>18</v>
      </c>
      <c r="C502" s="32" t="n">
        <v>45800</v>
      </c>
      <c r="D502" s="33" t="n">
        <v>46002</v>
      </c>
      <c r="E502" s="17" t="n">
        <v>518.309</v>
      </c>
      <c r="F502" s="17" t="n">
        <v>499.9999</v>
      </c>
      <c r="G502" s="17" t="n">
        <v>30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16</v>
      </c>
      <c r="B503" s="16" t="s">
        <v>18</v>
      </c>
      <c r="C503" s="32" t="n">
        <v>45847</v>
      </c>
      <c r="D503" s="33" t="n">
        <v>46002</v>
      </c>
      <c r="E503" s="17" t="n">
        <v>501.5006</v>
      </c>
      <c r="F503" s="17" t="n">
        <v>499.9999</v>
      </c>
      <c r="G503" s="17" t="n">
        <v>70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143</v>
      </c>
      <c r="B504" s="16" t="s">
        <v>314</v>
      </c>
      <c r="C504" s="32" t="n">
        <v>44977</v>
      </c>
      <c r="D504" s="33" t="n">
        <v>44979</v>
      </c>
      <c r="E504" s="17" t="n">
        <v>593.596</v>
      </c>
      <c r="F504" s="17" t="n">
        <v>622.888</v>
      </c>
      <c r="G504" s="17" t="n">
        <v>5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143</v>
      </c>
      <c r="B505" s="16" t="s">
        <v>314</v>
      </c>
      <c r="C505" s="32" t="n">
        <v>45001</v>
      </c>
      <c r="D505" s="33" t="n">
        <v>45002</v>
      </c>
      <c r="E505" s="17" t="n">
        <v>610.606</v>
      </c>
      <c r="F505" s="17" t="n">
        <v>622.588</v>
      </c>
      <c r="G505" s="17" t="n">
        <v>5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144</v>
      </c>
      <c r="B506" s="16" t="s">
        <v>315</v>
      </c>
      <c r="C506" s="32" t="n">
        <v>45013</v>
      </c>
      <c r="D506" s="33" t="n">
        <v>45013</v>
      </c>
      <c r="E506" s="17" t="n">
        <v>1.956</v>
      </c>
      <c r="F506" s="17" t="n">
        <v>1.998</v>
      </c>
      <c r="G506" s="17" t="n">
        <v>2000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144</v>
      </c>
      <c r="B507" s="16" t="s">
        <v>315</v>
      </c>
      <c r="C507" s="32" t="n">
        <v>45014</v>
      </c>
      <c r="D507" s="33" t="n">
        <v>45029</v>
      </c>
      <c r="E507" s="17" t="n">
        <v>1.956</v>
      </c>
      <c r="F507" s="17" t="n">
        <v>1.929</v>
      </c>
      <c r="G507" s="17" t="n">
        <v>2000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144</v>
      </c>
      <c r="B508" s="16" t="s">
        <v>315</v>
      </c>
      <c r="C508" s="32" t="n">
        <v>45021</v>
      </c>
      <c r="D508" s="33" t="n">
        <v>45040</v>
      </c>
      <c r="E508" s="17" t="n">
        <v>1.896</v>
      </c>
      <c r="F508" s="17" t="n">
        <v>1.983</v>
      </c>
      <c r="G508" s="17" t="n">
        <v>2000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144</v>
      </c>
      <c r="B509" s="16" t="s">
        <v>315</v>
      </c>
      <c r="C509" s="32" t="n">
        <v>45035</v>
      </c>
      <c r="D509" s="33" t="n">
        <v>45042</v>
      </c>
      <c r="E509" s="17" t="n">
        <v>1.8919</v>
      </c>
      <c r="F509" s="17" t="n">
        <v>2.1971</v>
      </c>
      <c r="G509" s="17" t="n">
        <v>2000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144</v>
      </c>
      <c r="B510" s="16" t="s">
        <v>315</v>
      </c>
      <c r="C510" s="32" t="n">
        <v>45040</v>
      </c>
      <c r="D510" s="33" t="n">
        <v>45042</v>
      </c>
      <c r="E510" s="17" t="n">
        <v>1.946</v>
      </c>
      <c r="F510" s="17" t="n">
        <v>2.1971</v>
      </c>
      <c r="G510" s="17" t="n">
        <v>2000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144</v>
      </c>
      <c r="B511" s="16" t="s">
        <v>315</v>
      </c>
      <c r="C511" s="32" t="n">
        <v>45044</v>
      </c>
      <c r="D511" s="33" t="n">
        <v>45057</v>
      </c>
      <c r="E511" s="17" t="n">
        <v>1.981</v>
      </c>
      <c r="F511" s="17" t="n">
        <v>1.935</v>
      </c>
      <c r="G511" s="17" t="n">
        <v>2000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144</v>
      </c>
      <c r="B512" s="16" t="s">
        <v>315</v>
      </c>
      <c r="C512" s="32" t="n">
        <v>45048</v>
      </c>
      <c r="D512" s="33" t="n">
        <v>45064</v>
      </c>
      <c r="E512" s="17" t="n">
        <v>1.8763</v>
      </c>
      <c r="F512" s="17" t="n">
        <v>1.942</v>
      </c>
      <c r="G512" s="17" t="n">
        <v>2000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144</v>
      </c>
      <c r="B513" s="16" t="s">
        <v>315</v>
      </c>
      <c r="C513" s="32" t="n">
        <v>45048</v>
      </c>
      <c r="D513" s="33" t="n">
        <v>45069</v>
      </c>
      <c r="E513" s="17" t="n">
        <v>1.8763</v>
      </c>
      <c r="F513" s="17" t="n">
        <v>1.93</v>
      </c>
      <c r="G513" s="17" t="n">
        <v>2000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144</v>
      </c>
      <c r="B514" s="16" t="s">
        <v>315</v>
      </c>
      <c r="C514" s="32" t="n">
        <v>45048</v>
      </c>
      <c r="D514" s="33" t="n">
        <v>45075</v>
      </c>
      <c r="E514" s="17" t="n">
        <v>1.8763</v>
      </c>
      <c r="F514" s="17" t="n">
        <v>1.94</v>
      </c>
      <c r="G514" s="17" t="n">
        <v>2000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144</v>
      </c>
      <c r="B515" s="16" t="s">
        <v>315</v>
      </c>
      <c r="C515" s="32" t="n">
        <v>45065</v>
      </c>
      <c r="D515" s="33" t="n">
        <v>45119</v>
      </c>
      <c r="E515" s="17" t="n">
        <v>1.916</v>
      </c>
      <c r="F515" s="17" t="n">
        <v>1.8621</v>
      </c>
      <c r="G515" s="17" t="n">
        <v>2000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144</v>
      </c>
      <c r="B516" s="16" t="s">
        <v>315</v>
      </c>
      <c r="C516" s="32" t="n">
        <v>45068</v>
      </c>
      <c r="D516" s="33" t="n">
        <v>45132</v>
      </c>
      <c r="E516" s="17" t="n">
        <v>1.8739</v>
      </c>
      <c r="F516" s="17" t="n">
        <v>1.963</v>
      </c>
      <c r="G516" s="17" t="n">
        <v>2000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144</v>
      </c>
      <c r="B517" s="16" t="s">
        <v>315</v>
      </c>
      <c r="C517" s="32" t="n">
        <v>45082</v>
      </c>
      <c r="D517" s="33" t="n">
        <v>45132</v>
      </c>
      <c r="E517" s="17" t="n">
        <v>1.914</v>
      </c>
      <c r="F517" s="17" t="n">
        <v>1.963</v>
      </c>
      <c r="G517" s="17" t="n">
        <v>1000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144</v>
      </c>
      <c r="B518" s="16" t="s">
        <v>315</v>
      </c>
      <c r="C518" s="32" t="n">
        <v>45082</v>
      </c>
      <c r="D518" s="33" t="n">
        <v>45133</v>
      </c>
      <c r="E518" s="17" t="n">
        <v>1.914</v>
      </c>
      <c r="F518" s="17" t="n">
        <v>2.011</v>
      </c>
      <c r="G518" s="17" t="n">
        <v>1000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144</v>
      </c>
      <c r="B519" s="16" t="s">
        <v>315</v>
      </c>
      <c r="C519" s="32" t="n">
        <v>45083</v>
      </c>
      <c r="D519" s="33" t="n">
        <v>45133</v>
      </c>
      <c r="E519" s="17" t="n">
        <v>1.8507</v>
      </c>
      <c r="F519" s="17" t="n">
        <v>2.011</v>
      </c>
      <c r="G519" s="17" t="n">
        <v>1000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144</v>
      </c>
      <c r="B520" s="16" t="s">
        <v>315</v>
      </c>
      <c r="C520" s="32" t="n">
        <v>45083</v>
      </c>
      <c r="D520" s="33" t="n">
        <v>45134</v>
      </c>
      <c r="E520" s="17" t="n">
        <v>1.8507</v>
      </c>
      <c r="F520" s="17" t="n">
        <v>2.071</v>
      </c>
      <c r="G520" s="17" t="n">
        <v>3000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144</v>
      </c>
      <c r="B521" s="16" t="s">
        <v>315</v>
      </c>
      <c r="C521" s="32" t="n">
        <v>45107</v>
      </c>
      <c r="D521" s="33" t="n">
        <v>45141</v>
      </c>
      <c r="E521" s="17" t="n">
        <v>1.7919</v>
      </c>
      <c r="F521" s="17" t="n">
        <v>2.1729</v>
      </c>
      <c r="G521" s="17" t="n">
        <v>2000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144</v>
      </c>
      <c r="B522" s="16" t="s">
        <v>315</v>
      </c>
      <c r="C522" s="32" t="n">
        <v>45142</v>
      </c>
      <c r="D522" s="33" t="n">
        <v>45161</v>
      </c>
      <c r="E522" s="17" t="n">
        <v>2.1521</v>
      </c>
      <c r="F522" s="17" t="n">
        <v>2.1789</v>
      </c>
      <c r="G522" s="17" t="n">
        <v>3000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145</v>
      </c>
      <c r="B523" s="16" t="s">
        <v>316</v>
      </c>
      <c r="C523" s="32" t="n">
        <v>45021</v>
      </c>
      <c r="D523" s="33" t="n">
        <v>45023</v>
      </c>
      <c r="E523" s="17" t="n">
        <v>149.585</v>
      </c>
      <c r="F523" s="17" t="n">
        <v>152.7635</v>
      </c>
      <c r="G523" s="17" t="n">
        <v>20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145</v>
      </c>
      <c r="B524" s="16" t="s">
        <v>316</v>
      </c>
      <c r="C524" s="32" t="n">
        <v>45083</v>
      </c>
      <c r="D524" s="33" t="n">
        <v>45084</v>
      </c>
      <c r="E524" s="17" t="n">
        <v>164.382</v>
      </c>
      <c r="F524" s="17" t="n">
        <v>173.903</v>
      </c>
      <c r="G524" s="17" t="n">
        <v>10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145</v>
      </c>
      <c r="B525" s="16" t="s">
        <v>316</v>
      </c>
      <c r="C525" s="32" t="n">
        <v>45162</v>
      </c>
      <c r="D525" s="33" t="n">
        <v>45166</v>
      </c>
      <c r="E525" s="17" t="n">
        <v>210.9253</v>
      </c>
      <c r="F525" s="17" t="n">
        <v>214.198</v>
      </c>
      <c r="G525" s="17" t="n">
        <v>30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145</v>
      </c>
      <c r="B526" s="16" t="s">
        <v>316</v>
      </c>
      <c r="C526" s="32" t="n">
        <v>45167</v>
      </c>
      <c r="D526" s="33" t="n">
        <v>45169</v>
      </c>
      <c r="E526" s="17" t="n">
        <v>209.4247</v>
      </c>
      <c r="F526" s="17" t="n">
        <v>206.7567</v>
      </c>
      <c r="G526" s="17" t="n">
        <v>30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145</v>
      </c>
      <c r="B527" s="16" t="s">
        <v>316</v>
      </c>
      <c r="C527" s="32" t="n">
        <v>45168</v>
      </c>
      <c r="D527" s="33" t="n">
        <v>45173</v>
      </c>
      <c r="E527" s="17" t="n">
        <v>202.001</v>
      </c>
      <c r="F527" s="17" t="n">
        <v>208.4157</v>
      </c>
      <c r="G527" s="17" t="n">
        <v>30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145</v>
      </c>
      <c r="B528" s="16" t="s">
        <v>316</v>
      </c>
      <c r="C528" s="32" t="n">
        <v>45174</v>
      </c>
      <c r="D528" s="33" t="n">
        <v>45181</v>
      </c>
      <c r="E528" s="17" t="n">
        <v>205.2027</v>
      </c>
      <c r="F528" s="17" t="n">
        <v>195.0023</v>
      </c>
      <c r="G528" s="17" t="n">
        <v>30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145</v>
      </c>
      <c r="B529" s="16" t="s">
        <v>316</v>
      </c>
      <c r="C529" s="32" t="n">
        <v>45180</v>
      </c>
      <c r="D529" s="33" t="n">
        <v>45190</v>
      </c>
      <c r="E529" s="17" t="n">
        <v>191.906</v>
      </c>
      <c r="F529" s="17" t="n">
        <v>200.5397</v>
      </c>
      <c r="G529" s="17" t="n">
        <v>30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146</v>
      </c>
      <c r="B530" s="16" t="s">
        <v>279</v>
      </c>
      <c r="C530" s="32" t="n">
        <v>45027</v>
      </c>
      <c r="D530" s="33" t="n">
        <v>45057</v>
      </c>
      <c r="E530" s="17" t="n">
        <v>607.804</v>
      </c>
      <c r="F530" s="17" t="n">
        <v>586.706</v>
      </c>
      <c r="G530" s="17" t="n">
        <v>5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146</v>
      </c>
      <c r="B531" s="16" t="s">
        <v>279</v>
      </c>
      <c r="C531" s="32" t="n">
        <v>45048</v>
      </c>
      <c r="D531" s="33" t="n">
        <v>45071</v>
      </c>
      <c r="E531" s="17" t="n">
        <v>574.9547</v>
      </c>
      <c r="F531" s="17" t="n">
        <v>607.196</v>
      </c>
      <c r="G531" s="17" t="n">
        <v>10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146</v>
      </c>
      <c r="B532" s="16" t="s">
        <v>279</v>
      </c>
      <c r="C532" s="32" t="n">
        <v>45048</v>
      </c>
      <c r="D532" s="33" t="n">
        <v>45075</v>
      </c>
      <c r="E532" s="17" t="n">
        <v>574.9547</v>
      </c>
      <c r="F532" s="17" t="n">
        <v>610.195</v>
      </c>
      <c r="G532" s="17" t="n">
        <v>5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146</v>
      </c>
      <c r="B533" s="16" t="s">
        <v>279</v>
      </c>
      <c r="C533" s="32" t="n">
        <v>45057</v>
      </c>
      <c r="D533" s="33" t="n">
        <v>45075</v>
      </c>
      <c r="E533" s="17" t="n">
        <v>578.29</v>
      </c>
      <c r="F533" s="17" t="n">
        <v>610.195</v>
      </c>
      <c r="G533" s="17" t="n">
        <v>5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146</v>
      </c>
      <c r="B534" s="16" t="s">
        <v>279</v>
      </c>
      <c r="C534" s="32" t="n">
        <v>45071</v>
      </c>
      <c r="D534" s="33" t="n">
        <v>45082</v>
      </c>
      <c r="E534" s="17" t="n">
        <v>596.298</v>
      </c>
      <c r="F534" s="17" t="n">
        <v>607.696</v>
      </c>
      <c r="G534" s="17" t="n">
        <v>10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146</v>
      </c>
      <c r="B535" s="16" t="s">
        <v>279</v>
      </c>
      <c r="C535" s="32" t="n">
        <v>45077</v>
      </c>
      <c r="D535" s="33" t="n">
        <v>45098</v>
      </c>
      <c r="E535" s="17" t="n">
        <v>600.8</v>
      </c>
      <c r="F535" s="17" t="n">
        <v>604.198</v>
      </c>
      <c r="G535" s="17" t="n">
        <v>10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146</v>
      </c>
      <c r="B536" s="16" t="s">
        <v>279</v>
      </c>
      <c r="C536" s="32" t="n">
        <v>45083</v>
      </c>
      <c r="D536" s="33" t="n">
        <v>45100</v>
      </c>
      <c r="E536" s="17" t="n">
        <v>572.2117</v>
      </c>
      <c r="F536" s="17" t="n">
        <v>612.194</v>
      </c>
      <c r="G536" s="17" t="n">
        <v>10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146</v>
      </c>
      <c r="B537" s="16" t="s">
        <v>279</v>
      </c>
      <c r="C537" s="32" t="n">
        <v>45083</v>
      </c>
      <c r="D537" s="33" t="n">
        <v>45104</v>
      </c>
      <c r="E537" s="17" t="n">
        <v>572.2117</v>
      </c>
      <c r="F537" s="17" t="n">
        <v>629.518</v>
      </c>
      <c r="G537" s="17" t="n">
        <v>15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146</v>
      </c>
      <c r="B538" s="16" t="s">
        <v>279</v>
      </c>
      <c r="C538" s="32" t="n">
        <v>45083</v>
      </c>
      <c r="D538" s="33" t="n">
        <v>45107</v>
      </c>
      <c r="E538" s="17" t="n">
        <v>572.2117</v>
      </c>
      <c r="F538" s="17" t="n">
        <v>639.68</v>
      </c>
      <c r="G538" s="17" t="n">
        <v>5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146</v>
      </c>
      <c r="B539" s="16" t="s">
        <v>279</v>
      </c>
      <c r="C539" s="32" t="n">
        <v>45111</v>
      </c>
      <c r="D539" s="33" t="n">
        <v>45131</v>
      </c>
      <c r="E539" s="17" t="n">
        <v>623.312</v>
      </c>
      <c r="F539" s="17" t="n">
        <v>653.923</v>
      </c>
      <c r="G539" s="17" t="n">
        <v>5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146</v>
      </c>
      <c r="B540" s="16" t="s">
        <v>279</v>
      </c>
      <c r="C540" s="32" t="n">
        <v>45113</v>
      </c>
      <c r="D540" s="33" t="n">
        <v>45131</v>
      </c>
      <c r="E540" s="17" t="n">
        <v>627.814</v>
      </c>
      <c r="F540" s="17" t="n">
        <v>653.923</v>
      </c>
      <c r="G540" s="17" t="n">
        <v>5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146</v>
      </c>
      <c r="B541" s="16" t="s">
        <v>279</v>
      </c>
      <c r="C541" s="32" t="n">
        <v>45114</v>
      </c>
      <c r="D541" s="33" t="n">
        <v>45131</v>
      </c>
      <c r="E541" s="17" t="n">
        <v>621.404</v>
      </c>
      <c r="F541" s="17" t="n">
        <v>653.923</v>
      </c>
      <c r="G541" s="17" t="n">
        <v>5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146</v>
      </c>
      <c r="B542" s="16" t="s">
        <v>279</v>
      </c>
      <c r="C542" s="32" t="n">
        <v>45120</v>
      </c>
      <c r="D542" s="33" t="n">
        <v>45131</v>
      </c>
      <c r="E542" s="17" t="n">
        <v>623.312</v>
      </c>
      <c r="F542" s="17" t="n">
        <v>653.923</v>
      </c>
      <c r="G542" s="17" t="n">
        <v>5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146</v>
      </c>
      <c r="B543" s="16" t="s">
        <v>279</v>
      </c>
      <c r="C543" s="32" t="n">
        <v>45152</v>
      </c>
      <c r="D543" s="33" t="n">
        <v>45153</v>
      </c>
      <c r="E543" s="17" t="n">
        <v>796.148</v>
      </c>
      <c r="F543" s="17" t="n">
        <v>803.598</v>
      </c>
      <c r="G543" s="17" t="n">
        <v>10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146</v>
      </c>
      <c r="B544" s="16" t="s">
        <v>279</v>
      </c>
      <c r="C544" s="32" t="n">
        <v>45153</v>
      </c>
      <c r="D544" s="33" t="n">
        <v>45155</v>
      </c>
      <c r="E544" s="17" t="n">
        <v>796.398</v>
      </c>
      <c r="F544" s="17" t="n">
        <v>786.37</v>
      </c>
      <c r="G544" s="17" t="n">
        <v>10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146</v>
      </c>
      <c r="B545" s="16" t="s">
        <v>279</v>
      </c>
      <c r="C545" s="32" t="n">
        <v>45154</v>
      </c>
      <c r="D545" s="33" t="n">
        <v>45156</v>
      </c>
      <c r="E545" s="17" t="n">
        <v>763.382</v>
      </c>
      <c r="F545" s="17" t="n">
        <v>797.851</v>
      </c>
      <c r="G545" s="17" t="n">
        <v>10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146</v>
      </c>
      <c r="B546" s="16" t="s">
        <v>279</v>
      </c>
      <c r="C546" s="32" t="n">
        <v>45156</v>
      </c>
      <c r="D546" s="33" t="n">
        <v>45156</v>
      </c>
      <c r="E546" s="17" t="n">
        <v>797.851</v>
      </c>
      <c r="F546" s="17" t="n">
        <v>787.394</v>
      </c>
      <c r="G546" s="17" t="n">
        <v>10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146</v>
      </c>
      <c r="B547" s="16" t="s">
        <v>279</v>
      </c>
      <c r="C547" s="32" t="n">
        <v>45161</v>
      </c>
      <c r="D547" s="33" t="n">
        <v>45162</v>
      </c>
      <c r="E547" s="17" t="n">
        <v>790.395</v>
      </c>
      <c r="F547" s="17" t="n">
        <v>803.598</v>
      </c>
      <c r="G547" s="17" t="n">
        <v>10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146</v>
      </c>
      <c r="B548" s="16" t="s">
        <v>279</v>
      </c>
      <c r="C548" s="32" t="n">
        <v>45174</v>
      </c>
      <c r="D548" s="33" t="n">
        <v>45175</v>
      </c>
      <c r="E548" s="17" t="n">
        <v>1008.504</v>
      </c>
      <c r="F548" s="17" t="n">
        <v>1020.49</v>
      </c>
      <c r="G548" s="17" t="n">
        <v>5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146</v>
      </c>
      <c r="B549" s="16" t="s">
        <v>279</v>
      </c>
      <c r="C549" s="32" t="n">
        <v>45176</v>
      </c>
      <c r="D549" s="33" t="n">
        <v>45176</v>
      </c>
      <c r="E549" s="17" t="n">
        <v>996.498</v>
      </c>
      <c r="F549" s="17" t="n">
        <v>1009.993</v>
      </c>
      <c r="G549" s="17" t="n">
        <v>10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146</v>
      </c>
      <c r="B550" s="16" t="s">
        <v>279</v>
      </c>
      <c r="C550" s="32" t="n">
        <v>45176</v>
      </c>
      <c r="D550" s="33" t="n">
        <v>45177</v>
      </c>
      <c r="E550" s="17" t="n">
        <v>996.498</v>
      </c>
      <c r="F550" s="17" t="n">
        <v>981.2147</v>
      </c>
      <c r="G550" s="17" t="n">
        <v>10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146</v>
      </c>
      <c r="B551" s="16" t="s">
        <v>279</v>
      </c>
      <c r="C551" s="32" t="n">
        <v>45177</v>
      </c>
      <c r="D551" s="33" t="n">
        <v>45177</v>
      </c>
      <c r="E551" s="17" t="n">
        <v>940.3271</v>
      </c>
      <c r="F551" s="17" t="n">
        <v>981.2147</v>
      </c>
      <c r="G551" s="17" t="n">
        <v>7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147</v>
      </c>
      <c r="B552" s="16" t="s">
        <v>317</v>
      </c>
      <c r="C552" s="32" t="n">
        <v>45049</v>
      </c>
      <c r="D552" s="33" t="n">
        <v>45051</v>
      </c>
      <c r="E552" s="17" t="n">
        <v>276.588</v>
      </c>
      <c r="F552" s="17" t="n">
        <v>275.2623</v>
      </c>
      <c r="G552" s="17" t="n">
        <v>10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147</v>
      </c>
      <c r="B553" s="16" t="s">
        <v>317</v>
      </c>
      <c r="C553" s="32" t="n">
        <v>45051</v>
      </c>
      <c r="D553" s="33" t="n">
        <v>45051</v>
      </c>
      <c r="E553" s="17" t="n">
        <v>274.437</v>
      </c>
      <c r="F553" s="17" t="n">
        <v>275.2623</v>
      </c>
      <c r="G553" s="17" t="n">
        <v>20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147</v>
      </c>
      <c r="B554" s="16" t="s">
        <v>317</v>
      </c>
      <c r="C554" s="32" t="n">
        <v>45054</v>
      </c>
      <c r="D554" s="33" t="n">
        <v>45057</v>
      </c>
      <c r="E554" s="17" t="n">
        <v>272.686</v>
      </c>
      <c r="F554" s="17" t="n">
        <v>291.654</v>
      </c>
      <c r="G554" s="17" t="n">
        <v>10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147</v>
      </c>
      <c r="B555" s="16" t="s">
        <v>317</v>
      </c>
      <c r="C555" s="32" t="n">
        <v>45065</v>
      </c>
      <c r="D555" s="33" t="n">
        <v>45072</v>
      </c>
      <c r="E555" s="17" t="n">
        <v>280.14</v>
      </c>
      <c r="F555" s="17" t="n">
        <v>287.656</v>
      </c>
      <c r="G555" s="17" t="n">
        <v>20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147</v>
      </c>
      <c r="B556" s="16" t="s">
        <v>317</v>
      </c>
      <c r="C556" s="32" t="n">
        <v>45078</v>
      </c>
      <c r="D556" s="33" t="n">
        <v>45093</v>
      </c>
      <c r="E556" s="17" t="n">
        <v>279.1395</v>
      </c>
      <c r="F556" s="17" t="n">
        <v>290.455</v>
      </c>
      <c r="G556" s="17" t="n">
        <v>10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147</v>
      </c>
      <c r="B557" s="16" t="s">
        <v>317</v>
      </c>
      <c r="C557" s="32" t="n">
        <v>45078</v>
      </c>
      <c r="D557" s="33" t="n">
        <v>45097</v>
      </c>
      <c r="E557" s="17" t="n">
        <v>279.1395</v>
      </c>
      <c r="F557" s="17" t="n">
        <v>296.552</v>
      </c>
      <c r="G557" s="17" t="n">
        <v>10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147</v>
      </c>
      <c r="B558" s="16" t="s">
        <v>317</v>
      </c>
      <c r="C558" s="32" t="n">
        <v>45100</v>
      </c>
      <c r="D558" s="33" t="n">
        <v>45110</v>
      </c>
      <c r="E558" s="17" t="n">
        <v>292.846</v>
      </c>
      <c r="F558" s="17" t="n">
        <v>296.252</v>
      </c>
      <c r="G558" s="17" t="n">
        <v>10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148</v>
      </c>
      <c r="B559" s="16" t="s">
        <v>318</v>
      </c>
      <c r="C559" s="32" t="n">
        <v>45054</v>
      </c>
      <c r="D559" s="33" t="n">
        <v>45057</v>
      </c>
      <c r="E559" s="17" t="n">
        <v>140.7705</v>
      </c>
      <c r="F559" s="17" t="n">
        <v>149.1705</v>
      </c>
      <c r="G559" s="17" t="n">
        <v>20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148</v>
      </c>
      <c r="B560" s="16" t="s">
        <v>318</v>
      </c>
      <c r="C560" s="32" t="n">
        <v>45058</v>
      </c>
      <c r="D560" s="33" t="n">
        <v>45061</v>
      </c>
      <c r="E560" s="17" t="n">
        <v>141.971</v>
      </c>
      <c r="F560" s="17" t="n">
        <v>149.615</v>
      </c>
      <c r="G560" s="17" t="n">
        <v>20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148</v>
      </c>
      <c r="B561" s="16" t="s">
        <v>318</v>
      </c>
      <c r="C561" s="32" t="n">
        <v>45103</v>
      </c>
      <c r="D561" s="33" t="n">
        <v>45119</v>
      </c>
      <c r="E561" s="17" t="n">
        <v>166.7833</v>
      </c>
      <c r="F561" s="17" t="n">
        <v>168.8257</v>
      </c>
      <c r="G561" s="17" t="n">
        <v>30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149</v>
      </c>
      <c r="B562" s="16" t="s">
        <v>319</v>
      </c>
      <c r="C562" s="32" t="n">
        <v>45063</v>
      </c>
      <c r="D562" s="33" t="n">
        <v>45075</v>
      </c>
      <c r="E562" s="17" t="n">
        <v>0.0222</v>
      </c>
      <c r="F562" s="17" t="n">
        <v>0.0233</v>
      </c>
      <c r="G562" s="17" t="n">
        <v>10000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149</v>
      </c>
      <c r="B563" s="16" t="s">
        <v>319</v>
      </c>
      <c r="C563" s="32" t="n">
        <v>45174</v>
      </c>
      <c r="D563" s="33" t="n">
        <v>45174</v>
      </c>
      <c r="E563" s="17" t="n">
        <v>0.0288</v>
      </c>
      <c r="F563" s="17" t="n">
        <v>0.029</v>
      </c>
      <c r="G563" s="17" t="n">
        <v>200000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149</v>
      </c>
      <c r="B564" s="16" t="s">
        <v>319</v>
      </c>
      <c r="C564" s="32" t="n">
        <v>45175</v>
      </c>
      <c r="D564" s="33" t="n">
        <v>45181</v>
      </c>
      <c r="E564" s="17" t="n">
        <v>0.0288</v>
      </c>
      <c r="F564" s="17" t="n">
        <v>0.0273</v>
      </c>
      <c r="G564" s="17" t="n">
        <v>200000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149</v>
      </c>
      <c r="B565" s="16" t="s">
        <v>319</v>
      </c>
      <c r="C565" s="32" t="n">
        <v>45180</v>
      </c>
      <c r="D565" s="33" t="n">
        <v>45288</v>
      </c>
      <c r="E565" s="17" t="n">
        <v>0.0267</v>
      </c>
      <c r="F565" s="17" t="n">
        <v>0.0227</v>
      </c>
      <c r="G565" s="17" t="n">
        <v>200000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150</v>
      </c>
      <c r="B566" s="16" t="s">
        <v>320</v>
      </c>
      <c r="C566" s="32" t="n">
        <v>45072</v>
      </c>
      <c r="D566" s="33" t="n">
        <v>45084</v>
      </c>
      <c r="E566" s="17" t="n">
        <v>83.6418</v>
      </c>
      <c r="F566" s="17" t="n">
        <v>80.4598</v>
      </c>
      <c r="G566" s="17" t="n">
        <v>40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150</v>
      </c>
      <c r="B567" s="16" t="s">
        <v>320</v>
      </c>
      <c r="C567" s="32" t="n">
        <v>45077</v>
      </c>
      <c r="D567" s="33" t="n">
        <v>45085</v>
      </c>
      <c r="E567" s="17" t="n">
        <v>80.3203</v>
      </c>
      <c r="F567" s="17" t="n">
        <v>82.1188</v>
      </c>
      <c r="G567" s="17" t="n">
        <v>40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150</v>
      </c>
      <c r="B568" s="16" t="s">
        <v>320</v>
      </c>
      <c r="C568" s="32" t="n">
        <v>45083</v>
      </c>
      <c r="D568" s="33" t="n">
        <v>45098</v>
      </c>
      <c r="E568" s="17" t="n">
        <v>79.0595</v>
      </c>
      <c r="F568" s="17" t="n">
        <v>83.5983</v>
      </c>
      <c r="G568" s="17" t="n">
        <v>40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150</v>
      </c>
      <c r="B569" s="16" t="s">
        <v>320</v>
      </c>
      <c r="C569" s="32" t="n">
        <v>45100</v>
      </c>
      <c r="D569" s="33" t="n">
        <v>45103</v>
      </c>
      <c r="E569" s="17" t="n">
        <v>82.341</v>
      </c>
      <c r="F569" s="17" t="n">
        <v>84.9375</v>
      </c>
      <c r="G569" s="17" t="n">
        <v>40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150</v>
      </c>
      <c r="B570" s="16" t="s">
        <v>320</v>
      </c>
      <c r="C570" s="32" t="n">
        <v>45112</v>
      </c>
      <c r="D570" s="33" t="n">
        <v>45112</v>
      </c>
      <c r="E570" s="17" t="n">
        <v>83.1815</v>
      </c>
      <c r="F570" s="17" t="n">
        <v>86.157</v>
      </c>
      <c r="G570" s="17" t="n">
        <v>40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150</v>
      </c>
      <c r="B571" s="16" t="s">
        <v>320</v>
      </c>
      <c r="C571" s="32" t="n">
        <v>45154</v>
      </c>
      <c r="D571" s="33" t="n">
        <v>45159</v>
      </c>
      <c r="E571" s="17" t="n">
        <v>85.5228</v>
      </c>
      <c r="F571" s="17" t="n">
        <v>88.2158</v>
      </c>
      <c r="G571" s="17" t="n">
        <v>40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150</v>
      </c>
      <c r="B572" s="16" t="s">
        <v>320</v>
      </c>
      <c r="C572" s="32" t="n">
        <v>45162</v>
      </c>
      <c r="D572" s="33" t="n">
        <v>45166</v>
      </c>
      <c r="E572" s="17" t="n">
        <v>86.3033</v>
      </c>
      <c r="F572" s="17" t="n">
        <v>87.4163</v>
      </c>
      <c r="G572" s="17" t="n">
        <v>40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150</v>
      </c>
      <c r="B573" s="16" t="s">
        <v>320</v>
      </c>
      <c r="C573" s="32" t="n">
        <v>45169</v>
      </c>
      <c r="D573" s="33" t="n">
        <v>45169</v>
      </c>
      <c r="E573" s="17" t="n">
        <v>86.3032</v>
      </c>
      <c r="F573" s="17" t="n">
        <v>87.4562</v>
      </c>
      <c r="G573" s="17" t="n">
        <v>50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150</v>
      </c>
      <c r="B574" s="16" t="s">
        <v>320</v>
      </c>
      <c r="C574" s="32" t="n">
        <v>45204</v>
      </c>
      <c r="D574" s="33" t="n">
        <v>45210</v>
      </c>
      <c r="E574" s="17" t="n">
        <v>82.5813</v>
      </c>
      <c r="F574" s="17" t="n">
        <v>84.3378</v>
      </c>
      <c r="G574" s="17" t="n">
        <v>40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150</v>
      </c>
      <c r="B575" s="16" t="s">
        <v>320</v>
      </c>
      <c r="C575" s="32" t="n">
        <v>45218</v>
      </c>
      <c r="D575" s="33" t="n">
        <v>45288</v>
      </c>
      <c r="E575" s="17" t="n">
        <v>83.1016</v>
      </c>
      <c r="F575" s="17" t="n">
        <v>73.7432</v>
      </c>
      <c r="G575" s="17" t="n">
        <v>50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151</v>
      </c>
      <c r="B576" s="16" t="s">
        <v>280</v>
      </c>
      <c r="C576" s="32" t="n">
        <v>45079</v>
      </c>
      <c r="D576" s="33" t="n">
        <v>45141</v>
      </c>
      <c r="E576" s="17" t="n">
        <v>0.8769</v>
      </c>
      <c r="F576" s="17" t="n">
        <v>0.9285</v>
      </c>
      <c r="G576" s="17" t="n">
        <v>4000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151</v>
      </c>
      <c r="B577" s="16" t="s">
        <v>280</v>
      </c>
      <c r="C577" s="32" t="n">
        <v>45112</v>
      </c>
      <c r="D577" s="33" t="n">
        <v>45141</v>
      </c>
      <c r="E577" s="17" t="n">
        <v>0.8464</v>
      </c>
      <c r="F577" s="17" t="n">
        <v>0.9285</v>
      </c>
      <c r="G577" s="17" t="n">
        <v>4000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151</v>
      </c>
      <c r="B578" s="16" t="s">
        <v>280</v>
      </c>
      <c r="C578" s="32" t="n">
        <v>45142</v>
      </c>
      <c r="D578" s="33" t="n">
        <v>45154</v>
      </c>
      <c r="E578" s="17" t="n">
        <v>0.9065</v>
      </c>
      <c r="F578" s="17" t="n">
        <v>0.8927</v>
      </c>
      <c r="G578" s="17" t="n">
        <v>6000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151</v>
      </c>
      <c r="B579" s="16" t="s">
        <v>280</v>
      </c>
      <c r="C579" s="32" t="n">
        <v>45146</v>
      </c>
      <c r="D579" s="33" t="n">
        <v>45154</v>
      </c>
      <c r="E579" s="17" t="n">
        <v>0.8745</v>
      </c>
      <c r="F579" s="17" t="n">
        <v>0.8927</v>
      </c>
      <c r="G579" s="17" t="n">
        <v>4000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151</v>
      </c>
      <c r="B580" s="16" t="s">
        <v>280</v>
      </c>
      <c r="C580" s="32" t="n">
        <v>45154</v>
      </c>
      <c r="D580" s="33" t="n">
        <v>45166</v>
      </c>
      <c r="E580" s="17" t="n">
        <v>0.8698</v>
      </c>
      <c r="F580" s="17" t="n">
        <v>0.905</v>
      </c>
      <c r="G580" s="17" t="n">
        <v>15000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151</v>
      </c>
      <c r="B581" s="16" t="s">
        <v>280</v>
      </c>
      <c r="C581" s="32" t="n">
        <v>45181</v>
      </c>
      <c r="D581" s="33" t="n">
        <v>45182</v>
      </c>
      <c r="E581" s="17" t="n">
        <v>0.9388</v>
      </c>
      <c r="F581" s="17" t="n">
        <v>0.9482</v>
      </c>
      <c r="G581" s="17" t="n">
        <v>5000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151</v>
      </c>
      <c r="B582" s="16" t="s">
        <v>280</v>
      </c>
      <c r="C582" s="32" t="n">
        <v>45182</v>
      </c>
      <c r="D582" s="33" t="n">
        <v>45219</v>
      </c>
      <c r="E582" s="17" t="n">
        <v>0.9307</v>
      </c>
      <c r="F582" s="17" t="n">
        <v>0.8777</v>
      </c>
      <c r="G582" s="17" t="n">
        <v>4000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151</v>
      </c>
      <c r="B583" s="16" t="s">
        <v>280</v>
      </c>
      <c r="C583" s="32" t="n">
        <v>45183</v>
      </c>
      <c r="D583" s="33" t="n">
        <v>45219</v>
      </c>
      <c r="E583" s="17" t="n">
        <v>0.8914</v>
      </c>
      <c r="F583" s="17" t="n">
        <v>0.8777</v>
      </c>
      <c r="G583" s="17" t="n">
        <v>4000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151</v>
      </c>
      <c r="B584" s="16" t="s">
        <v>280</v>
      </c>
      <c r="C584" s="32" t="n">
        <v>45202</v>
      </c>
      <c r="D584" s="33" t="n">
        <v>45267</v>
      </c>
      <c r="E584" s="17" t="n">
        <v>0.8374</v>
      </c>
      <c r="F584" s="17" t="n">
        <v>0.7158</v>
      </c>
      <c r="G584" s="17" t="n">
        <v>8000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151</v>
      </c>
      <c r="B585" s="16" t="s">
        <v>280</v>
      </c>
      <c r="C585" s="32" t="n">
        <v>45226</v>
      </c>
      <c r="D585" s="33" t="n">
        <v>45267</v>
      </c>
      <c r="E585" s="17" t="n">
        <v>0.8415</v>
      </c>
      <c r="F585" s="17" t="n">
        <v>0.7158</v>
      </c>
      <c r="G585" s="17" t="n">
        <v>8000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151</v>
      </c>
      <c r="B586" s="16" t="s">
        <v>280</v>
      </c>
      <c r="C586" s="32" t="n">
        <v>45261</v>
      </c>
      <c r="D586" s="33" t="n">
        <v>45267</v>
      </c>
      <c r="E586" s="17" t="n">
        <v>0.7817</v>
      </c>
      <c r="F586" s="17" t="n">
        <v>0.7158</v>
      </c>
      <c r="G586" s="17" t="n">
        <v>6000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151</v>
      </c>
      <c r="B587" s="16" t="s">
        <v>280</v>
      </c>
      <c r="C587" s="32" t="n">
        <v>45267</v>
      </c>
      <c r="D587" s="33" t="n">
        <v>45267</v>
      </c>
      <c r="E587" s="17" t="n">
        <v>0.7089</v>
      </c>
      <c r="F587" s="17" t="n">
        <v>0.7158</v>
      </c>
      <c r="G587" s="17" t="n">
        <v>6000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152</v>
      </c>
      <c r="B588" s="16" t="s">
        <v>321</v>
      </c>
      <c r="C588" s="32" t="n">
        <v>45097</v>
      </c>
      <c r="D588" s="33" t="n">
        <v>45106</v>
      </c>
      <c r="E588" s="17" t="n">
        <v>42.7214</v>
      </c>
      <c r="F588" s="17" t="n">
        <v>42.9585</v>
      </c>
      <c r="G588" s="17" t="n">
        <v>80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152</v>
      </c>
      <c r="B589" s="16" t="s">
        <v>321</v>
      </c>
      <c r="C589" s="32" t="n">
        <v>45107</v>
      </c>
      <c r="D589" s="33" t="n">
        <v>45125</v>
      </c>
      <c r="E589" s="17" t="n">
        <v>42.5313</v>
      </c>
      <c r="F589" s="17" t="n">
        <v>42.8785</v>
      </c>
      <c r="G589" s="17" t="n">
        <v>100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152</v>
      </c>
      <c r="B590" s="16" t="s">
        <v>321</v>
      </c>
      <c r="C590" s="32" t="n">
        <v>45139</v>
      </c>
      <c r="D590" s="33" t="n">
        <v>45142</v>
      </c>
      <c r="E590" s="17" t="n">
        <v>45.2326</v>
      </c>
      <c r="F590" s="17" t="n">
        <v>46.1169</v>
      </c>
      <c r="G590" s="17" t="n">
        <v>100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153</v>
      </c>
      <c r="B591" s="16" t="s">
        <v>322</v>
      </c>
      <c r="C591" s="32" t="n">
        <v>45112</v>
      </c>
      <c r="D591" s="33" t="n">
        <v>45114</v>
      </c>
      <c r="E591" s="17" t="n">
        <v>103.5718</v>
      </c>
      <c r="F591" s="17" t="n">
        <v>103.848</v>
      </c>
      <c r="G591" s="17" t="n">
        <v>20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153</v>
      </c>
      <c r="B592" s="16" t="s">
        <v>322</v>
      </c>
      <c r="C592" s="32" t="n">
        <v>45112</v>
      </c>
      <c r="D592" s="33" t="n">
        <v>45119</v>
      </c>
      <c r="E592" s="17" t="n">
        <v>103.5718</v>
      </c>
      <c r="F592" s="17" t="n">
        <v>108.8855</v>
      </c>
      <c r="G592" s="17" t="n">
        <v>20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154</v>
      </c>
      <c r="B593" s="16" t="s">
        <v>323</v>
      </c>
      <c r="C593" s="32" t="n">
        <v>45133</v>
      </c>
      <c r="D593" s="33" t="n">
        <v>45139</v>
      </c>
      <c r="E593" s="17" t="n">
        <v>17.6988</v>
      </c>
      <c r="F593" s="17" t="n">
        <v>18.7346</v>
      </c>
      <c r="G593" s="17" t="n">
        <v>300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154</v>
      </c>
      <c r="B594" s="16" t="s">
        <v>323</v>
      </c>
      <c r="C594" s="32" t="n">
        <v>45140</v>
      </c>
      <c r="D594" s="33" t="n">
        <v>45141</v>
      </c>
      <c r="E594" s="17" t="n">
        <v>18.5193</v>
      </c>
      <c r="F594" s="17" t="n">
        <v>18.8006</v>
      </c>
      <c r="G594" s="17" t="n">
        <v>400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154</v>
      </c>
      <c r="B595" s="16" t="s">
        <v>323</v>
      </c>
      <c r="C595" s="32" t="n">
        <v>45142</v>
      </c>
      <c r="D595" s="33" t="n">
        <v>45146</v>
      </c>
      <c r="E595" s="17" t="n">
        <v>18.5493</v>
      </c>
      <c r="F595" s="17" t="n">
        <v>18.2009</v>
      </c>
      <c r="G595" s="17" t="n">
        <v>200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154</v>
      </c>
      <c r="B596" s="16" t="s">
        <v>323</v>
      </c>
      <c r="C596" s="32" t="n">
        <v>45142</v>
      </c>
      <c r="D596" s="33" t="n">
        <v>45174</v>
      </c>
      <c r="E596" s="17" t="n">
        <v>18.5493</v>
      </c>
      <c r="F596" s="17" t="n">
        <v>18.5092</v>
      </c>
      <c r="G596" s="17" t="n">
        <v>300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154</v>
      </c>
      <c r="B597" s="16" t="s">
        <v>323</v>
      </c>
      <c r="C597" s="32" t="n">
        <v>45145</v>
      </c>
      <c r="D597" s="33" t="n">
        <v>45174</v>
      </c>
      <c r="E597" s="17" t="n">
        <v>18.0117</v>
      </c>
      <c r="F597" s="17" t="n">
        <v>18.5092</v>
      </c>
      <c r="G597" s="17" t="n">
        <v>200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154</v>
      </c>
      <c r="B598" s="16" t="s">
        <v>323</v>
      </c>
      <c r="C598" s="32" t="n">
        <v>45152</v>
      </c>
      <c r="D598" s="33" t="n">
        <v>45174</v>
      </c>
      <c r="E598" s="17" t="n">
        <v>18.1419</v>
      </c>
      <c r="F598" s="17" t="n">
        <v>18.5092</v>
      </c>
      <c r="G598" s="17" t="n">
        <v>100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154</v>
      </c>
      <c r="B599" s="16" t="s">
        <v>323</v>
      </c>
      <c r="C599" s="32" t="n">
        <v>45152</v>
      </c>
      <c r="D599" s="33" t="n">
        <v>45175</v>
      </c>
      <c r="E599" s="17" t="n">
        <v>18.1419</v>
      </c>
      <c r="F599" s="17" t="n">
        <v>18.3908</v>
      </c>
      <c r="G599" s="17" t="n">
        <v>300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154</v>
      </c>
      <c r="B600" s="16" t="s">
        <v>323</v>
      </c>
      <c r="C600" s="32" t="n">
        <v>45152</v>
      </c>
      <c r="D600" s="33" t="n">
        <v>45288</v>
      </c>
      <c r="E600" s="17" t="n">
        <v>18.1419</v>
      </c>
      <c r="F600" s="17" t="n">
        <v>16.0215</v>
      </c>
      <c r="G600" s="17" t="n">
        <v>100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154</v>
      </c>
      <c r="B601" s="16" t="s">
        <v>323</v>
      </c>
      <c r="C601" s="32" t="n">
        <v>45153</v>
      </c>
      <c r="D601" s="33" t="n">
        <v>45288</v>
      </c>
      <c r="E601" s="17" t="n">
        <v>17.929</v>
      </c>
      <c r="F601" s="17" t="n">
        <v>16.0215</v>
      </c>
      <c r="G601" s="17" t="n">
        <v>300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154</v>
      </c>
      <c r="B602" s="16" t="s">
        <v>323</v>
      </c>
      <c r="C602" s="32" t="n">
        <v>45161</v>
      </c>
      <c r="D602" s="33" t="n">
        <v>45288</v>
      </c>
      <c r="E602" s="17" t="n">
        <v>17.7289</v>
      </c>
      <c r="F602" s="17" t="n">
        <v>16.0215</v>
      </c>
      <c r="G602" s="17" t="n">
        <v>500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154</v>
      </c>
      <c r="B603" s="16" t="s">
        <v>323</v>
      </c>
      <c r="C603" s="32" t="n">
        <v>45175</v>
      </c>
      <c r="D603" s="33" t="n">
        <v>45288</v>
      </c>
      <c r="E603" s="17" t="n">
        <v>18.2891</v>
      </c>
      <c r="F603" s="17" t="n">
        <v>16.0215</v>
      </c>
      <c r="G603" s="17" t="n">
        <v>300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154</v>
      </c>
      <c r="B604" s="16" t="s">
        <v>323</v>
      </c>
      <c r="C604" s="32" t="n">
        <v>45176</v>
      </c>
      <c r="D604" s="33" t="n">
        <v>45288</v>
      </c>
      <c r="E604" s="17" t="n">
        <v>18.2341</v>
      </c>
      <c r="F604" s="17" t="n">
        <v>16.0215</v>
      </c>
      <c r="G604" s="17" t="n">
        <v>600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155</v>
      </c>
      <c r="B605" s="16" t="s">
        <v>324</v>
      </c>
      <c r="C605" s="32" t="n">
        <v>45134</v>
      </c>
      <c r="D605" s="33" t="n">
        <v>45148</v>
      </c>
      <c r="E605" s="17" t="n">
        <v>2163.08</v>
      </c>
      <c r="F605" s="17" t="n">
        <v>2155.9217</v>
      </c>
      <c r="G605" s="17" t="n">
        <v>3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155</v>
      </c>
      <c r="B606" s="16" t="s">
        <v>324</v>
      </c>
      <c r="C606" s="32" t="n">
        <v>45142</v>
      </c>
      <c r="D606" s="33" t="n">
        <v>45148</v>
      </c>
      <c r="E606" s="17" t="n">
        <v>2127.0633</v>
      </c>
      <c r="F606" s="17" t="n">
        <v>2155.9217</v>
      </c>
      <c r="G606" s="17" t="n">
        <v>3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155</v>
      </c>
      <c r="B607" s="16" t="s">
        <v>324</v>
      </c>
      <c r="C607" s="32" t="n">
        <v>45152</v>
      </c>
      <c r="D607" s="33" t="n">
        <v>45154</v>
      </c>
      <c r="E607" s="17" t="n">
        <v>2171.4867</v>
      </c>
      <c r="F607" s="17" t="n">
        <v>2152.9233</v>
      </c>
      <c r="G607" s="17" t="n">
        <v>3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155</v>
      </c>
      <c r="B608" s="16" t="s">
        <v>324</v>
      </c>
      <c r="C608" s="32" t="n">
        <v>45154</v>
      </c>
      <c r="D608" s="33" t="n">
        <v>45154</v>
      </c>
      <c r="E608" s="17" t="n">
        <v>2152.9233</v>
      </c>
      <c r="F608" s="17" t="n">
        <v>2110.0533</v>
      </c>
      <c r="G608" s="17" t="n">
        <v>3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155</v>
      </c>
      <c r="B609" s="16" t="s">
        <v>324</v>
      </c>
      <c r="C609" s="32" t="n">
        <v>45154</v>
      </c>
      <c r="D609" s="33" t="n">
        <v>45155</v>
      </c>
      <c r="E609" s="17" t="n">
        <v>2110.0533</v>
      </c>
      <c r="F609" s="17" t="n">
        <v>2171.9133</v>
      </c>
      <c r="G609" s="17" t="n">
        <v>3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156</v>
      </c>
      <c r="B610" s="16" t="s">
        <v>325</v>
      </c>
      <c r="C610" s="32" t="n">
        <v>45135</v>
      </c>
      <c r="D610" s="33" t="n">
        <v>45140</v>
      </c>
      <c r="E610" s="17" t="n">
        <v>678.3383</v>
      </c>
      <c r="F610" s="17" t="n">
        <v>683.6583</v>
      </c>
      <c r="G610" s="17" t="n">
        <v>6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156</v>
      </c>
      <c r="B611" s="16" t="s">
        <v>325</v>
      </c>
      <c r="C611" s="32" t="n">
        <v>45140</v>
      </c>
      <c r="D611" s="33" t="n">
        <v>45149</v>
      </c>
      <c r="E611" s="17" t="n">
        <v>678.3383</v>
      </c>
      <c r="F611" s="17" t="n">
        <v>689.6533</v>
      </c>
      <c r="G611" s="17" t="n">
        <v>6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156</v>
      </c>
      <c r="B612" s="16" t="s">
        <v>325</v>
      </c>
      <c r="C612" s="32" t="n">
        <v>45146</v>
      </c>
      <c r="D612" s="33" t="n">
        <v>45152</v>
      </c>
      <c r="E612" s="17" t="n">
        <v>649.425</v>
      </c>
      <c r="F612" s="17" t="n">
        <v>693.0533</v>
      </c>
      <c r="G612" s="17" t="n">
        <v>6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156</v>
      </c>
      <c r="B613" s="16" t="s">
        <v>325</v>
      </c>
      <c r="C613" s="32" t="n">
        <v>45152</v>
      </c>
      <c r="D613" s="33" t="n">
        <v>45153</v>
      </c>
      <c r="E613" s="17" t="n">
        <v>674.338</v>
      </c>
      <c r="F613" s="17" t="n">
        <v>678.66</v>
      </c>
      <c r="G613" s="17" t="n">
        <v>5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156</v>
      </c>
      <c r="B614" s="16" t="s">
        <v>325</v>
      </c>
      <c r="C614" s="32" t="n">
        <v>45167</v>
      </c>
      <c r="D614" s="33" t="n">
        <v>45173</v>
      </c>
      <c r="E614" s="17" t="n">
        <v>722.8617</v>
      </c>
      <c r="F614" s="17" t="n">
        <v>730.985</v>
      </c>
      <c r="G614" s="17" t="n">
        <v>6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156</v>
      </c>
      <c r="B615" s="16" t="s">
        <v>325</v>
      </c>
      <c r="C615" s="32" t="n">
        <v>45175</v>
      </c>
      <c r="D615" s="33" t="n">
        <v>45182</v>
      </c>
      <c r="E615" s="17" t="n">
        <v>717.3575</v>
      </c>
      <c r="F615" s="17" t="n">
        <v>723.6375</v>
      </c>
      <c r="G615" s="17" t="n">
        <v>4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156</v>
      </c>
      <c r="B616" s="16" t="s">
        <v>325</v>
      </c>
      <c r="C616" s="32" t="n">
        <v>45191</v>
      </c>
      <c r="D616" s="33" t="n">
        <v>45194</v>
      </c>
      <c r="E616" s="17" t="n">
        <v>618.3083</v>
      </c>
      <c r="F616" s="17" t="n">
        <v>630.935</v>
      </c>
      <c r="G616" s="17" t="n">
        <v>6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156</v>
      </c>
      <c r="B617" s="16" t="s">
        <v>325</v>
      </c>
      <c r="C617" s="32" t="n">
        <v>45195</v>
      </c>
      <c r="D617" s="33" t="n">
        <v>45195</v>
      </c>
      <c r="E617" s="17" t="n">
        <v>611.705</v>
      </c>
      <c r="F617" s="17" t="n">
        <v>617.6917</v>
      </c>
      <c r="G617" s="17" t="n">
        <v>6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157</v>
      </c>
      <c r="B618" s="16" t="s">
        <v>326</v>
      </c>
      <c r="C618" s="32" t="n">
        <v>45139</v>
      </c>
      <c r="D618" s="33" t="n">
        <v>45141</v>
      </c>
      <c r="E618" s="17" t="n">
        <v>0.7984</v>
      </c>
      <c r="F618" s="17" t="n">
        <v>0.8066</v>
      </c>
      <c r="G618" s="17" t="n">
        <v>4000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157</v>
      </c>
      <c r="B619" s="16" t="s">
        <v>326</v>
      </c>
      <c r="C619" s="32" t="n">
        <v>45142</v>
      </c>
      <c r="D619" s="33" t="n">
        <v>45147</v>
      </c>
      <c r="E619" s="17" t="n">
        <v>0.8198</v>
      </c>
      <c r="F619" s="17" t="n">
        <v>0.8007</v>
      </c>
      <c r="G619" s="17" t="n">
        <v>8000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157</v>
      </c>
      <c r="B620" s="16" t="s">
        <v>326</v>
      </c>
      <c r="C620" s="32" t="n">
        <v>45146</v>
      </c>
      <c r="D620" s="33" t="n">
        <v>45152</v>
      </c>
      <c r="E620" s="17" t="n">
        <v>0.7976</v>
      </c>
      <c r="F620" s="17" t="n">
        <v>0.8256</v>
      </c>
      <c r="G620" s="17" t="n">
        <v>8000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157</v>
      </c>
      <c r="B621" s="16" t="s">
        <v>326</v>
      </c>
      <c r="C621" s="32" t="n">
        <v>45152</v>
      </c>
      <c r="D621" s="33" t="n">
        <v>45156</v>
      </c>
      <c r="E621" s="17" t="n">
        <v>0.8165</v>
      </c>
      <c r="F621" s="17" t="n">
        <v>0.8156</v>
      </c>
      <c r="G621" s="17" t="n">
        <v>10000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157</v>
      </c>
      <c r="B622" s="16" t="s">
        <v>326</v>
      </c>
      <c r="C622" s="32" t="n">
        <v>45153</v>
      </c>
      <c r="D622" s="33" t="n">
        <v>45159</v>
      </c>
      <c r="E622" s="17" t="n">
        <v>0.801</v>
      </c>
      <c r="F622" s="17" t="n">
        <v>0.8331</v>
      </c>
      <c r="G622" s="17" t="n">
        <v>5000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157</v>
      </c>
      <c r="B623" s="16" t="s">
        <v>326</v>
      </c>
      <c r="C623" s="32" t="n">
        <v>45154</v>
      </c>
      <c r="D623" s="33" t="n">
        <v>45159</v>
      </c>
      <c r="E623" s="17" t="n">
        <v>0.8008</v>
      </c>
      <c r="F623" s="17" t="n">
        <v>0.8331</v>
      </c>
      <c r="G623" s="17" t="n">
        <v>3000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157</v>
      </c>
      <c r="B624" s="16" t="s">
        <v>326</v>
      </c>
      <c r="C624" s="32" t="n">
        <v>45154</v>
      </c>
      <c r="D624" s="33" t="n">
        <v>45161</v>
      </c>
      <c r="E624" s="17" t="n">
        <v>0.8008</v>
      </c>
      <c r="F624" s="17" t="n">
        <v>0.8363</v>
      </c>
      <c r="G624" s="17" t="n">
        <v>7000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157</v>
      </c>
      <c r="B625" s="16" t="s">
        <v>326</v>
      </c>
      <c r="C625" s="32" t="n">
        <v>45159</v>
      </c>
      <c r="D625" s="33" t="n">
        <v>45161</v>
      </c>
      <c r="E625" s="17" t="n">
        <v>0.8222</v>
      </c>
      <c r="F625" s="17" t="n">
        <v>0.8363</v>
      </c>
      <c r="G625" s="17" t="n">
        <v>8000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157</v>
      </c>
      <c r="B626" s="16" t="s">
        <v>326</v>
      </c>
      <c r="C626" s="32" t="n">
        <v>45161</v>
      </c>
      <c r="D626" s="33" t="n">
        <v>45166</v>
      </c>
      <c r="E626" s="17" t="n">
        <v>0.8249</v>
      </c>
      <c r="F626" s="17" t="n">
        <v>0.8287</v>
      </c>
      <c r="G626" s="17" t="n">
        <v>15000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157</v>
      </c>
      <c r="B627" s="16" t="s">
        <v>326</v>
      </c>
      <c r="C627" s="32" t="n">
        <v>45167</v>
      </c>
      <c r="D627" s="33" t="n">
        <v>45168</v>
      </c>
      <c r="E627" s="17" t="n">
        <v>0.8298</v>
      </c>
      <c r="F627" s="17" t="n">
        <v>0.8796</v>
      </c>
      <c r="G627" s="17" t="n">
        <v>8000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158</v>
      </c>
      <c r="B628" s="16" t="s">
        <v>327</v>
      </c>
      <c r="C628" s="32" t="n">
        <v>45139</v>
      </c>
      <c r="D628" s="33" t="n">
        <v>45140</v>
      </c>
      <c r="E628" s="17" t="n">
        <v>0.2471</v>
      </c>
      <c r="F628" s="17" t="n">
        <v>0.2487</v>
      </c>
      <c r="G628" s="17" t="n">
        <v>20000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158</v>
      </c>
      <c r="B629" s="16" t="s">
        <v>327</v>
      </c>
      <c r="C629" s="32" t="n">
        <v>45141</v>
      </c>
      <c r="D629" s="33" t="n">
        <v>45142</v>
      </c>
      <c r="E629" s="17" t="n">
        <v>0.2503</v>
      </c>
      <c r="F629" s="17" t="n">
        <v>0.2574</v>
      </c>
      <c r="G629" s="17" t="n">
        <v>20000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158</v>
      </c>
      <c r="B630" s="16" t="s">
        <v>327</v>
      </c>
      <c r="C630" s="32" t="n">
        <v>45142</v>
      </c>
      <c r="D630" s="33" t="n">
        <v>45142</v>
      </c>
      <c r="E630" s="17" t="n">
        <v>0.2574</v>
      </c>
      <c r="F630" s="17" t="n">
        <v>0.2535</v>
      </c>
      <c r="G630" s="17" t="n">
        <v>50000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158</v>
      </c>
      <c r="B631" s="16" t="s">
        <v>327</v>
      </c>
      <c r="C631" s="32" t="n">
        <v>45142</v>
      </c>
      <c r="D631" s="33" t="n">
        <v>45147</v>
      </c>
      <c r="E631" s="17" t="n">
        <v>0.2535</v>
      </c>
      <c r="F631" s="17" t="n">
        <v>0.2531</v>
      </c>
      <c r="G631" s="17" t="n">
        <v>40000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158</v>
      </c>
      <c r="B632" s="16" t="s">
        <v>327</v>
      </c>
      <c r="C632" s="32" t="n">
        <v>45145</v>
      </c>
      <c r="D632" s="33" t="n">
        <v>45148</v>
      </c>
      <c r="E632" s="17" t="n">
        <v>0.2503</v>
      </c>
      <c r="F632" s="17" t="n">
        <v>0.2533</v>
      </c>
      <c r="G632" s="17" t="n">
        <v>40000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158</v>
      </c>
      <c r="B633" s="16" t="s">
        <v>327</v>
      </c>
      <c r="C633" s="32" t="n">
        <v>45147</v>
      </c>
      <c r="D633" s="33" t="n">
        <v>45149</v>
      </c>
      <c r="E633" s="17" t="n">
        <v>0.2491</v>
      </c>
      <c r="F633" s="17" t="n">
        <v>0.2586</v>
      </c>
      <c r="G633" s="17" t="n">
        <v>40000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158</v>
      </c>
      <c r="B634" s="16" t="s">
        <v>327</v>
      </c>
      <c r="C634" s="32" t="n">
        <v>45149</v>
      </c>
      <c r="D634" s="33" t="n">
        <v>45149</v>
      </c>
      <c r="E634" s="17" t="n">
        <v>0.2586</v>
      </c>
      <c r="F634" s="17" t="n">
        <v>0.2549</v>
      </c>
      <c r="G634" s="17" t="n">
        <v>50000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158</v>
      </c>
      <c r="B635" s="16" t="s">
        <v>327</v>
      </c>
      <c r="C635" s="32" t="n">
        <v>45152</v>
      </c>
      <c r="D635" s="33" t="n">
        <v>45153</v>
      </c>
      <c r="E635" s="17" t="n">
        <v>0.2549</v>
      </c>
      <c r="F635" s="17" t="n">
        <v>0.2527</v>
      </c>
      <c r="G635" s="17" t="n">
        <v>30000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158</v>
      </c>
      <c r="B636" s="16" t="s">
        <v>327</v>
      </c>
      <c r="C636" s="32" t="n">
        <v>45152</v>
      </c>
      <c r="D636" s="33" t="n">
        <v>45154</v>
      </c>
      <c r="E636" s="17" t="n">
        <v>0.2549</v>
      </c>
      <c r="F636" s="17" t="n">
        <v>0.2527</v>
      </c>
      <c r="G636" s="17" t="n">
        <v>20000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158</v>
      </c>
      <c r="B637" s="16" t="s">
        <v>327</v>
      </c>
      <c r="C637" s="32" t="n">
        <v>45153</v>
      </c>
      <c r="D637" s="33" t="n">
        <v>45154</v>
      </c>
      <c r="E637" s="17" t="n">
        <v>0.2489</v>
      </c>
      <c r="F637" s="17" t="n">
        <v>0.2527</v>
      </c>
      <c r="G637" s="17" t="n">
        <v>20000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158</v>
      </c>
      <c r="B638" s="16" t="s">
        <v>327</v>
      </c>
      <c r="C638" s="32" t="n">
        <v>45153</v>
      </c>
      <c r="D638" s="33" t="n">
        <v>45159</v>
      </c>
      <c r="E638" s="17" t="n">
        <v>0.2489</v>
      </c>
      <c r="F638" s="17" t="n">
        <v>0.2547</v>
      </c>
      <c r="G638" s="17" t="n">
        <v>40000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158</v>
      </c>
      <c r="B639" s="16" t="s">
        <v>327</v>
      </c>
      <c r="C639" s="32" t="n">
        <v>45154</v>
      </c>
      <c r="D639" s="33" t="n">
        <v>45161</v>
      </c>
      <c r="E639" s="17" t="n">
        <v>0.2473</v>
      </c>
      <c r="F639" s="17" t="n">
        <v>0.2809</v>
      </c>
      <c r="G639" s="17" t="n">
        <v>40000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158</v>
      </c>
      <c r="B640" s="16" t="s">
        <v>327</v>
      </c>
      <c r="C640" s="32" t="n">
        <v>45254</v>
      </c>
      <c r="D640" s="33" t="n">
        <v>45280</v>
      </c>
      <c r="E640" s="17" t="n">
        <v>0.2741</v>
      </c>
      <c r="F640" s="17" t="n">
        <v>0.2937</v>
      </c>
      <c r="G640" s="17" t="n">
        <v>20000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159</v>
      </c>
      <c r="B641" s="16" t="s">
        <v>328</v>
      </c>
      <c r="C641" s="32" t="n">
        <v>45140</v>
      </c>
      <c r="D641" s="33" t="n">
        <v>45141</v>
      </c>
      <c r="E641" s="17" t="n">
        <v>93.3466</v>
      </c>
      <c r="F641" s="17" t="n">
        <v>94.133</v>
      </c>
      <c r="G641" s="17" t="n">
        <v>50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159</v>
      </c>
      <c r="B642" s="16" t="s">
        <v>328</v>
      </c>
      <c r="C642" s="32" t="n">
        <v>45166</v>
      </c>
      <c r="D642" s="33" t="n">
        <v>45168</v>
      </c>
      <c r="E642" s="17" t="n">
        <v>113.4768</v>
      </c>
      <c r="F642" s="17" t="n">
        <v>113.843</v>
      </c>
      <c r="G642" s="17" t="n">
        <v>50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159</v>
      </c>
      <c r="B643" s="16" t="s">
        <v>328</v>
      </c>
      <c r="C643" s="32" t="n">
        <v>45168</v>
      </c>
      <c r="D643" s="33" t="n">
        <v>45168</v>
      </c>
      <c r="E643" s="17" t="n">
        <v>113.843</v>
      </c>
      <c r="F643" s="17" t="n">
        <v>112.9164</v>
      </c>
      <c r="G643" s="17" t="n">
        <v>50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159</v>
      </c>
      <c r="B644" s="16" t="s">
        <v>328</v>
      </c>
      <c r="C644" s="32" t="n">
        <v>45168</v>
      </c>
      <c r="D644" s="33" t="n">
        <v>45173</v>
      </c>
      <c r="E644" s="17" t="n">
        <v>112.9164</v>
      </c>
      <c r="F644" s="17" t="n">
        <v>113.863</v>
      </c>
      <c r="G644" s="17" t="n">
        <v>50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159</v>
      </c>
      <c r="B645" s="16" t="s">
        <v>328</v>
      </c>
      <c r="C645" s="32" t="n">
        <v>45258</v>
      </c>
      <c r="D645" s="33" t="n">
        <v>45282</v>
      </c>
      <c r="E645" s="17" t="n">
        <v>91.986</v>
      </c>
      <c r="F645" s="17" t="n">
        <v>91.914</v>
      </c>
      <c r="G645" s="17" t="n">
        <v>20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160</v>
      </c>
      <c r="B646" s="16" t="s">
        <v>329</v>
      </c>
      <c r="C646" s="32" t="n">
        <v>45140</v>
      </c>
      <c r="D646" s="33" t="n">
        <v>45149</v>
      </c>
      <c r="E646" s="17" t="n">
        <v>67.1836</v>
      </c>
      <c r="F646" s="17" t="n">
        <v>68.8655</v>
      </c>
      <c r="G646" s="17" t="n">
        <v>100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160</v>
      </c>
      <c r="B647" s="16" t="s">
        <v>329</v>
      </c>
      <c r="C647" s="32" t="n">
        <v>45154</v>
      </c>
      <c r="D647" s="33" t="n">
        <v>45155</v>
      </c>
      <c r="E647" s="17" t="n">
        <v>67.0835</v>
      </c>
      <c r="F647" s="17" t="n">
        <v>68.5657</v>
      </c>
      <c r="G647" s="17" t="n">
        <v>100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161</v>
      </c>
      <c r="B648" s="16" t="s">
        <v>330</v>
      </c>
      <c r="C648" s="32" t="n">
        <v>45146</v>
      </c>
      <c r="D648" s="33" t="n">
        <v>45154</v>
      </c>
      <c r="E648" s="17" t="n">
        <v>635.518</v>
      </c>
      <c r="F648" s="17" t="n">
        <v>652.673</v>
      </c>
      <c r="G648" s="17" t="n">
        <v>10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161</v>
      </c>
      <c r="B649" s="16" t="s">
        <v>330</v>
      </c>
      <c r="C649" s="32" t="n">
        <v>45154</v>
      </c>
      <c r="D649" s="33" t="n">
        <v>45155</v>
      </c>
      <c r="E649" s="17" t="n">
        <v>643.522</v>
      </c>
      <c r="F649" s="17" t="n">
        <v>653.273</v>
      </c>
      <c r="G649" s="17" t="n">
        <v>10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162</v>
      </c>
      <c r="B650" s="16" t="s">
        <v>331</v>
      </c>
      <c r="C650" s="32" t="n">
        <v>45146</v>
      </c>
      <c r="D650" s="33" t="n">
        <v>45148</v>
      </c>
      <c r="E650" s="17" t="n">
        <v>779.39</v>
      </c>
      <c r="F650" s="17" t="n">
        <v>794.6017</v>
      </c>
      <c r="G650" s="17" t="n">
        <v>6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162</v>
      </c>
      <c r="B651" s="16" t="s">
        <v>331</v>
      </c>
      <c r="C651" s="32" t="n">
        <v>45154</v>
      </c>
      <c r="D651" s="33" t="n">
        <v>45156</v>
      </c>
      <c r="E651" s="17" t="n">
        <v>768.384</v>
      </c>
      <c r="F651" s="17" t="n">
        <v>789.604</v>
      </c>
      <c r="G651" s="17" t="n">
        <v>5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162</v>
      </c>
      <c r="B652" s="16" t="s">
        <v>331</v>
      </c>
      <c r="C652" s="32" t="n">
        <v>45156</v>
      </c>
      <c r="D652" s="33" t="n">
        <v>45159</v>
      </c>
      <c r="E652" s="17" t="n">
        <v>774.387</v>
      </c>
      <c r="F652" s="17" t="n">
        <v>790.604</v>
      </c>
      <c r="G652" s="17" t="n">
        <v>10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162</v>
      </c>
      <c r="B653" s="16" t="s">
        <v>331</v>
      </c>
      <c r="C653" s="32" t="n">
        <v>45162</v>
      </c>
      <c r="D653" s="33" t="n">
        <v>45166</v>
      </c>
      <c r="E653" s="17" t="n">
        <v>779.39</v>
      </c>
      <c r="F653" s="17" t="n">
        <v>794.6017</v>
      </c>
      <c r="G653" s="17" t="n">
        <v>6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162</v>
      </c>
      <c r="B654" s="16" t="s">
        <v>331</v>
      </c>
      <c r="C654" s="32" t="n">
        <v>45167</v>
      </c>
      <c r="D654" s="33" t="n">
        <v>45288</v>
      </c>
      <c r="E654" s="17" t="n">
        <v>786.3929</v>
      </c>
      <c r="F654" s="17" t="n">
        <v>671.1643</v>
      </c>
      <c r="G654" s="17" t="n">
        <v>7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163</v>
      </c>
      <c r="B655" s="16" t="s">
        <v>332</v>
      </c>
      <c r="C655" s="32" t="n">
        <v>45148</v>
      </c>
      <c r="D655" s="33" t="n">
        <v>45149</v>
      </c>
      <c r="E655" s="17" t="n">
        <v>170.085</v>
      </c>
      <c r="F655" s="17" t="n">
        <v>173.913</v>
      </c>
      <c r="G655" s="17" t="n">
        <v>30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163</v>
      </c>
      <c r="B656" s="16" t="s">
        <v>332</v>
      </c>
      <c r="C656" s="32" t="n">
        <v>45153</v>
      </c>
      <c r="D656" s="33" t="n">
        <v>45153</v>
      </c>
      <c r="E656" s="17" t="n">
        <v>169.0845</v>
      </c>
      <c r="F656" s="17" t="n">
        <v>170.9145</v>
      </c>
      <c r="G656" s="17" t="n">
        <v>40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163</v>
      </c>
      <c r="B657" s="16" t="s">
        <v>332</v>
      </c>
      <c r="C657" s="32" t="n">
        <v>45154</v>
      </c>
      <c r="D657" s="33" t="n">
        <v>45156</v>
      </c>
      <c r="E657" s="17" t="n">
        <v>167.0837</v>
      </c>
      <c r="F657" s="17" t="n">
        <v>169.915</v>
      </c>
      <c r="G657" s="17" t="n">
        <v>30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164</v>
      </c>
      <c r="B658" s="16" t="s">
        <v>333</v>
      </c>
      <c r="C658" s="32" t="n">
        <v>45148</v>
      </c>
      <c r="D658" s="33" t="n">
        <v>45149</v>
      </c>
      <c r="E658" s="17" t="n">
        <v>792.896</v>
      </c>
      <c r="F658" s="17" t="n">
        <v>832.883</v>
      </c>
      <c r="G658" s="17" t="n">
        <v>10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164</v>
      </c>
      <c r="B659" s="16" t="s">
        <v>333</v>
      </c>
      <c r="C659" s="32" t="n">
        <v>45149</v>
      </c>
      <c r="D659" s="33" t="n">
        <v>45155</v>
      </c>
      <c r="E659" s="17" t="n">
        <v>817.909</v>
      </c>
      <c r="F659" s="17" t="n">
        <v>809.496</v>
      </c>
      <c r="G659" s="17" t="n">
        <v>10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164</v>
      </c>
      <c r="B660" s="16" t="s">
        <v>333</v>
      </c>
      <c r="C660" s="32" t="n">
        <v>45152</v>
      </c>
      <c r="D660" s="33" t="n">
        <v>45159</v>
      </c>
      <c r="E660" s="17" t="n">
        <v>806.102</v>
      </c>
      <c r="F660" s="17" t="n">
        <v>844.777</v>
      </c>
      <c r="G660" s="17" t="n">
        <v>5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164</v>
      </c>
      <c r="B661" s="16" t="s">
        <v>333</v>
      </c>
      <c r="C661" s="32" t="n">
        <v>45155</v>
      </c>
      <c r="D661" s="33" t="n">
        <v>45159</v>
      </c>
      <c r="E661" s="17" t="n">
        <v>775.388</v>
      </c>
      <c r="F661" s="17" t="n">
        <v>844.777</v>
      </c>
      <c r="G661" s="17" t="n">
        <v>5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164</v>
      </c>
      <c r="B662" s="16" t="s">
        <v>333</v>
      </c>
      <c r="C662" s="32" t="n">
        <v>45155</v>
      </c>
      <c r="D662" s="33" t="n">
        <v>45161</v>
      </c>
      <c r="E662" s="17" t="n">
        <v>775.388</v>
      </c>
      <c r="F662" s="17" t="n">
        <v>858.57</v>
      </c>
      <c r="G662" s="17" t="n">
        <v>5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164</v>
      </c>
      <c r="B663" s="16" t="s">
        <v>333</v>
      </c>
      <c r="C663" s="32" t="n">
        <v>45176</v>
      </c>
      <c r="D663" s="33" t="n">
        <v>45177</v>
      </c>
      <c r="E663" s="17" t="n">
        <v>850.526</v>
      </c>
      <c r="F663" s="17" t="n">
        <v>860.57</v>
      </c>
      <c r="G663" s="17" t="n">
        <v>5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164</v>
      </c>
      <c r="B664" s="16" t="s">
        <v>333</v>
      </c>
      <c r="C664" s="32" t="n">
        <v>45205</v>
      </c>
      <c r="D664" s="33" t="n">
        <v>45205</v>
      </c>
      <c r="E664" s="17" t="n">
        <v>824.412</v>
      </c>
      <c r="F664" s="17" t="n">
        <v>839.18</v>
      </c>
      <c r="G664" s="17" t="n">
        <v>5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165</v>
      </c>
      <c r="B665" s="16" t="s">
        <v>334</v>
      </c>
      <c r="C665" s="32" t="n">
        <v>45152</v>
      </c>
      <c r="D665" s="33" t="n">
        <v>45173</v>
      </c>
      <c r="E665" s="17" t="n">
        <v>2723.36</v>
      </c>
      <c r="F665" s="17" t="n">
        <v>2737.63</v>
      </c>
      <c r="G665" s="17" t="n">
        <v>3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165</v>
      </c>
      <c r="B666" s="16" t="s">
        <v>334</v>
      </c>
      <c r="C666" s="32" t="n">
        <v>45175</v>
      </c>
      <c r="D666" s="33" t="n">
        <v>45218</v>
      </c>
      <c r="E666" s="17" t="n">
        <v>2711.3567</v>
      </c>
      <c r="F666" s="17" t="n">
        <v>2589.1033</v>
      </c>
      <c r="G666" s="17" t="n">
        <v>3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165</v>
      </c>
      <c r="B667" s="16" t="s">
        <v>334</v>
      </c>
      <c r="C667" s="32" t="n">
        <v>45176</v>
      </c>
      <c r="D667" s="33" t="n">
        <v>45222</v>
      </c>
      <c r="E667" s="17" t="n">
        <v>2578.29</v>
      </c>
      <c r="F667" s="17" t="n">
        <v>2688.0567</v>
      </c>
      <c r="G667" s="17" t="n">
        <v>3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166</v>
      </c>
      <c r="B668" s="16" t="s">
        <v>282</v>
      </c>
      <c r="C668" s="32" t="n">
        <v>45152</v>
      </c>
      <c r="D668" s="33" t="n">
        <v>45153</v>
      </c>
      <c r="E668" s="17" t="n">
        <v>77.57</v>
      </c>
      <c r="F668" s="17" t="n">
        <v>77.5712</v>
      </c>
      <c r="G668" s="17" t="n">
        <v>40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166</v>
      </c>
      <c r="B669" s="16" t="s">
        <v>282</v>
      </c>
      <c r="C669" s="32" t="n">
        <v>45152</v>
      </c>
      <c r="D669" s="33" t="n">
        <v>45154</v>
      </c>
      <c r="E669" s="17" t="n">
        <v>77.57</v>
      </c>
      <c r="F669" s="17" t="n">
        <v>77.3113</v>
      </c>
      <c r="G669" s="17" t="n">
        <v>100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166</v>
      </c>
      <c r="B670" s="16" t="s">
        <v>282</v>
      </c>
      <c r="C670" s="32" t="n">
        <v>45152</v>
      </c>
      <c r="D670" s="33" t="n">
        <v>45155</v>
      </c>
      <c r="E670" s="17" t="n">
        <v>77.57</v>
      </c>
      <c r="F670" s="17" t="n">
        <v>75.922</v>
      </c>
      <c r="G670" s="17" t="n">
        <v>20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166</v>
      </c>
      <c r="B671" s="16" t="s">
        <v>282</v>
      </c>
      <c r="C671" s="32" t="n">
        <v>45153</v>
      </c>
      <c r="D671" s="33" t="n">
        <v>45155</v>
      </c>
      <c r="E671" s="17" t="n">
        <v>75.9971</v>
      </c>
      <c r="F671" s="17" t="n">
        <v>75.922</v>
      </c>
      <c r="G671" s="17" t="n">
        <v>80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166</v>
      </c>
      <c r="B672" s="16" t="s">
        <v>282</v>
      </c>
      <c r="C672" s="32" t="n">
        <v>45153</v>
      </c>
      <c r="D672" s="33" t="n">
        <v>45159</v>
      </c>
      <c r="E672" s="17" t="n">
        <v>75.9971</v>
      </c>
      <c r="F672" s="17" t="n">
        <v>78.5408</v>
      </c>
      <c r="G672" s="17" t="n">
        <v>30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166</v>
      </c>
      <c r="B673" s="16" t="s">
        <v>282</v>
      </c>
      <c r="C673" s="32" t="n">
        <v>45154</v>
      </c>
      <c r="D673" s="33" t="n">
        <v>45159</v>
      </c>
      <c r="E673" s="17" t="n">
        <v>75.4377</v>
      </c>
      <c r="F673" s="17" t="n">
        <v>78.5408</v>
      </c>
      <c r="G673" s="17" t="n">
        <v>90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166</v>
      </c>
      <c r="B674" s="16" t="s">
        <v>282</v>
      </c>
      <c r="C674" s="32" t="n">
        <v>45154</v>
      </c>
      <c r="D674" s="33" t="n">
        <v>45160</v>
      </c>
      <c r="E674" s="17" t="n">
        <v>75.4377</v>
      </c>
      <c r="F674" s="17" t="n">
        <v>81.1957</v>
      </c>
      <c r="G674" s="17" t="n">
        <v>10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166</v>
      </c>
      <c r="B675" s="16" t="s">
        <v>282</v>
      </c>
      <c r="C675" s="32" t="n">
        <v>45155</v>
      </c>
      <c r="D675" s="33" t="n">
        <v>45160</v>
      </c>
      <c r="E675" s="17" t="n">
        <v>74.8074</v>
      </c>
      <c r="F675" s="17" t="n">
        <v>81.1957</v>
      </c>
      <c r="G675" s="17" t="n">
        <v>100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166</v>
      </c>
      <c r="B676" s="16" t="s">
        <v>282</v>
      </c>
      <c r="C676" s="32" t="n">
        <v>45160</v>
      </c>
      <c r="D676" s="33" t="n">
        <v>45161</v>
      </c>
      <c r="E676" s="17" t="n">
        <v>80.7404</v>
      </c>
      <c r="F676" s="17" t="n">
        <v>84.063</v>
      </c>
      <c r="G676" s="17" t="n">
        <v>50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166</v>
      </c>
      <c r="B677" s="16" t="s">
        <v>282</v>
      </c>
      <c r="C677" s="32" t="n">
        <v>45161</v>
      </c>
      <c r="D677" s="33" t="n">
        <v>45161</v>
      </c>
      <c r="E677" s="17" t="n">
        <v>84.063</v>
      </c>
      <c r="F677" s="17" t="n">
        <v>83.6418</v>
      </c>
      <c r="G677" s="17" t="n">
        <v>50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166</v>
      </c>
      <c r="B678" s="16" t="s">
        <v>282</v>
      </c>
      <c r="C678" s="32" t="n">
        <v>45161</v>
      </c>
      <c r="D678" s="33" t="n">
        <v>45166</v>
      </c>
      <c r="E678" s="17" t="n">
        <v>83.6418</v>
      </c>
      <c r="F678" s="17" t="n">
        <v>86.3468</v>
      </c>
      <c r="G678" s="17" t="n">
        <v>50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166</v>
      </c>
      <c r="B679" s="16" t="s">
        <v>282</v>
      </c>
      <c r="C679" s="32" t="n">
        <v>45169</v>
      </c>
      <c r="D679" s="33" t="n">
        <v>45169</v>
      </c>
      <c r="E679" s="17" t="n">
        <v>85.8429</v>
      </c>
      <c r="F679" s="17" t="n">
        <v>86.3468</v>
      </c>
      <c r="G679" s="17" t="n">
        <v>100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166</v>
      </c>
      <c r="B680" s="16" t="s">
        <v>282</v>
      </c>
      <c r="C680" s="32" t="n">
        <v>45176</v>
      </c>
      <c r="D680" s="33" t="n">
        <v>45187</v>
      </c>
      <c r="E680" s="17" t="n">
        <v>85.3426</v>
      </c>
      <c r="F680" s="17" t="n">
        <v>80.6396</v>
      </c>
      <c r="G680" s="17" t="n">
        <v>50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166</v>
      </c>
      <c r="B681" s="16" t="s">
        <v>282</v>
      </c>
      <c r="C681" s="32" t="n">
        <v>45183</v>
      </c>
      <c r="D681" s="33" t="n">
        <v>45190</v>
      </c>
      <c r="E681" s="17" t="n">
        <v>76.2882</v>
      </c>
      <c r="F681" s="17" t="n">
        <v>77.4512</v>
      </c>
      <c r="G681" s="17" t="n">
        <v>50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166</v>
      </c>
      <c r="B682" s="16" t="s">
        <v>282</v>
      </c>
      <c r="C682" s="32" t="n">
        <v>45187</v>
      </c>
      <c r="D682" s="33" t="n">
        <v>45194</v>
      </c>
      <c r="E682" s="17" t="n">
        <v>79.7398</v>
      </c>
      <c r="F682" s="17" t="n">
        <v>78.9306</v>
      </c>
      <c r="G682" s="17" t="n">
        <v>50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166</v>
      </c>
      <c r="B683" s="16" t="s">
        <v>282</v>
      </c>
      <c r="C683" s="32" t="n">
        <v>45190</v>
      </c>
      <c r="D683" s="33" t="n">
        <v>45198</v>
      </c>
      <c r="E683" s="17" t="n">
        <v>77.0486</v>
      </c>
      <c r="F683" s="17" t="n">
        <v>80.3598</v>
      </c>
      <c r="G683" s="17" t="n">
        <v>50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166</v>
      </c>
      <c r="B684" s="16" t="s">
        <v>282</v>
      </c>
      <c r="C684" s="32" t="n">
        <v>45195</v>
      </c>
      <c r="D684" s="33" t="n">
        <v>45198</v>
      </c>
      <c r="E684" s="17" t="n">
        <v>77.919</v>
      </c>
      <c r="F684" s="17" t="n">
        <v>80.3598</v>
      </c>
      <c r="G684" s="17" t="n">
        <v>50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166</v>
      </c>
      <c r="B685" s="16" t="s">
        <v>282</v>
      </c>
      <c r="C685" s="32" t="n">
        <v>45198</v>
      </c>
      <c r="D685" s="33" t="n">
        <v>45203</v>
      </c>
      <c r="E685" s="17" t="n">
        <v>79.5398</v>
      </c>
      <c r="F685" s="17" t="n">
        <v>79.96</v>
      </c>
      <c r="G685" s="17" t="n">
        <v>50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166</v>
      </c>
      <c r="B686" s="16" t="s">
        <v>282</v>
      </c>
      <c r="C686" s="32" t="n">
        <v>45202</v>
      </c>
      <c r="D686" s="33" t="n">
        <v>45203</v>
      </c>
      <c r="E686" s="17" t="n">
        <v>78.5392</v>
      </c>
      <c r="F686" s="17" t="n">
        <v>79.96</v>
      </c>
      <c r="G686" s="17" t="n">
        <v>50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166</v>
      </c>
      <c r="B687" s="16" t="s">
        <v>282</v>
      </c>
      <c r="C687" s="32" t="n">
        <v>45203</v>
      </c>
      <c r="D687" s="33" t="n">
        <v>45205</v>
      </c>
      <c r="E687" s="17" t="n">
        <v>79.0495</v>
      </c>
      <c r="F687" s="17" t="n">
        <v>80.4098</v>
      </c>
      <c r="G687" s="17" t="n">
        <v>100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166</v>
      </c>
      <c r="B688" s="16" t="s">
        <v>282</v>
      </c>
      <c r="C688" s="32" t="n">
        <v>45212</v>
      </c>
      <c r="D688" s="33" t="n">
        <v>45216</v>
      </c>
      <c r="E688" s="17" t="n">
        <v>79.5498</v>
      </c>
      <c r="F688" s="17" t="n">
        <v>80.8696</v>
      </c>
      <c r="G688" s="17" t="n">
        <v>50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166</v>
      </c>
      <c r="B689" s="16" t="s">
        <v>282</v>
      </c>
      <c r="C689" s="32" t="n">
        <v>45212</v>
      </c>
      <c r="D689" s="33" t="n">
        <v>45217</v>
      </c>
      <c r="E689" s="17" t="n">
        <v>79.5498</v>
      </c>
      <c r="F689" s="17" t="n">
        <v>80.6763</v>
      </c>
      <c r="G689" s="17" t="n">
        <v>50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166</v>
      </c>
      <c r="B690" s="16" t="s">
        <v>282</v>
      </c>
      <c r="C690" s="32" t="n">
        <v>45216</v>
      </c>
      <c r="D690" s="33" t="n">
        <v>45217</v>
      </c>
      <c r="E690" s="17" t="n">
        <v>80.05</v>
      </c>
      <c r="F690" s="17" t="n">
        <v>80.6763</v>
      </c>
      <c r="G690" s="17" t="n">
        <v>50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166</v>
      </c>
      <c r="B691" s="16" t="s">
        <v>282</v>
      </c>
      <c r="C691" s="32" t="n">
        <v>45217</v>
      </c>
      <c r="D691" s="33" t="n">
        <v>45217</v>
      </c>
      <c r="E691" s="17" t="n">
        <v>80.6763</v>
      </c>
      <c r="F691" s="17" t="n">
        <v>79.88</v>
      </c>
      <c r="G691" s="17" t="n">
        <v>50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166</v>
      </c>
      <c r="B692" s="16" t="s">
        <v>282</v>
      </c>
      <c r="C692" s="32" t="n">
        <v>45222</v>
      </c>
      <c r="D692" s="33" t="n">
        <v>45288</v>
      </c>
      <c r="E692" s="17" t="n">
        <v>80.1501</v>
      </c>
      <c r="F692" s="17" t="n">
        <v>65.1573</v>
      </c>
      <c r="G692" s="17" t="n">
        <v>100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166</v>
      </c>
      <c r="B693" s="16" t="s">
        <v>282</v>
      </c>
      <c r="C693" s="32" t="n">
        <v>45224</v>
      </c>
      <c r="D693" s="33" t="n">
        <v>45288</v>
      </c>
      <c r="E693" s="17" t="n">
        <v>78.8994</v>
      </c>
      <c r="F693" s="17" t="n">
        <v>65.1573</v>
      </c>
      <c r="G693" s="17" t="n">
        <v>50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167</v>
      </c>
      <c r="B694" s="16" t="s">
        <v>335</v>
      </c>
      <c r="C694" s="32" t="n">
        <v>45152</v>
      </c>
      <c r="D694" s="33" t="n">
        <v>45161</v>
      </c>
      <c r="E694" s="17" t="n">
        <v>3720.86</v>
      </c>
      <c r="F694" s="17" t="n">
        <v>3617.69</v>
      </c>
      <c r="G694" s="17" t="n">
        <v>2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167</v>
      </c>
      <c r="B695" s="16" t="s">
        <v>335</v>
      </c>
      <c r="C695" s="32" t="n">
        <v>45155</v>
      </c>
      <c r="D695" s="33" t="n">
        <v>45161</v>
      </c>
      <c r="E695" s="17" t="n">
        <v>3481.74</v>
      </c>
      <c r="F695" s="17" t="n">
        <v>3617.69</v>
      </c>
      <c r="G695" s="17" t="n">
        <v>2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167</v>
      </c>
      <c r="B696" s="16" t="s">
        <v>335</v>
      </c>
      <c r="C696" s="32" t="n">
        <v>45161</v>
      </c>
      <c r="D696" s="33" t="n">
        <v>45169</v>
      </c>
      <c r="E696" s="17" t="n">
        <v>3602.8</v>
      </c>
      <c r="F696" s="17" t="n">
        <v>3647.175</v>
      </c>
      <c r="G696" s="17" t="n">
        <v>2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167</v>
      </c>
      <c r="B697" s="16" t="s">
        <v>335</v>
      </c>
      <c r="C697" s="32" t="n">
        <v>45176</v>
      </c>
      <c r="D697" s="33" t="n">
        <v>45212</v>
      </c>
      <c r="E697" s="17" t="n">
        <v>3585.79</v>
      </c>
      <c r="F697" s="17" t="n">
        <v>3466.265</v>
      </c>
      <c r="G697" s="17" t="n">
        <v>1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167</v>
      </c>
      <c r="B698" s="16" t="s">
        <v>335</v>
      </c>
      <c r="C698" s="32" t="n">
        <v>45197</v>
      </c>
      <c r="D698" s="33" t="n">
        <v>45212</v>
      </c>
      <c r="E698" s="17" t="n">
        <v>3274.14</v>
      </c>
      <c r="F698" s="17" t="n">
        <v>3466.265</v>
      </c>
      <c r="G698" s="17" t="n">
        <v>1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168</v>
      </c>
      <c r="B699" s="16" t="s">
        <v>336</v>
      </c>
      <c r="C699" s="32" t="n">
        <v>45160</v>
      </c>
      <c r="D699" s="33" t="n">
        <v>45161</v>
      </c>
      <c r="E699" s="17" t="n">
        <v>32.4262</v>
      </c>
      <c r="F699" s="17" t="n">
        <v>33.1134</v>
      </c>
      <c r="G699" s="17" t="n">
        <v>150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  <row collapsed="false" customFormat="false" customHeight="false" hidden="false" ht="12.1" outlineLevel="0" r="700">
      <c r="A700" s="16" t="s">
        <v>168</v>
      </c>
      <c r="B700" s="16" t="s">
        <v>336</v>
      </c>
      <c r="C700" s="32" t="n">
        <v>45161</v>
      </c>
      <c r="D700" s="33" t="n">
        <v>45166</v>
      </c>
      <c r="E700" s="17" t="n">
        <v>32.5063</v>
      </c>
      <c r="F700" s="17" t="n">
        <v>32.9735</v>
      </c>
      <c r="G700" s="17" t="n">
        <v>200</v>
      </c>
      <c r="H700" s="6" t="s">
        <f>=(F700-E700)*G700</f>
      </c>
      <c r="I700" s="9" t="s">
        <f>=(F700-E700)/E700</f>
      </c>
      <c r="J700" s="7" t="s">
        <f>=MAX(1,DATEDIF(C700,D700,"d")-1)</f>
      </c>
      <c r="K700" s="9" t="s">
        <f>=I700*365/J700</f>
      </c>
    </row>
    <row collapsed="false" customFormat="false" customHeight="false" hidden="false" ht="12.1" outlineLevel="0" r="701">
      <c r="A701" s="16" t="s">
        <v>168</v>
      </c>
      <c r="B701" s="16" t="s">
        <v>336</v>
      </c>
      <c r="C701" s="32" t="n">
        <v>45167</v>
      </c>
      <c r="D701" s="33" t="n">
        <v>45167</v>
      </c>
      <c r="E701" s="17" t="n">
        <v>32.9722</v>
      </c>
      <c r="F701" s="17" t="n">
        <v>33.4033</v>
      </c>
      <c r="G701" s="17" t="n">
        <v>150</v>
      </c>
      <c r="H701" s="6" t="s">
        <f>=(F701-E701)*G701</f>
      </c>
      <c r="I701" s="9" t="s">
        <f>=(F701-E701)/E701</f>
      </c>
      <c r="J701" s="7" t="s">
        <f>=MAX(1,DATEDIF(C701,D701,"d")-1)</f>
      </c>
      <c r="K701" s="9" t="s">
        <f>=I701*365/J701</f>
      </c>
    </row>
    <row collapsed="false" customFormat="false" customHeight="false" hidden="false" ht="12.1" outlineLevel="0" r="702">
      <c r="A702" s="16" t="s">
        <v>168</v>
      </c>
      <c r="B702" s="16" t="s">
        <v>336</v>
      </c>
      <c r="C702" s="32" t="n">
        <v>45167</v>
      </c>
      <c r="D702" s="33" t="n">
        <v>45170</v>
      </c>
      <c r="E702" s="17" t="n">
        <v>32.9722</v>
      </c>
      <c r="F702" s="17" t="n">
        <v>33.3833</v>
      </c>
      <c r="G702" s="17" t="n">
        <v>200</v>
      </c>
      <c r="H702" s="6" t="s">
        <f>=(F702-E702)*G702</f>
      </c>
      <c r="I702" s="9" t="s">
        <f>=(F702-E702)/E702</f>
      </c>
      <c r="J702" s="7" t="s">
        <f>=MAX(1,DATEDIF(C702,D702,"d")-1)</f>
      </c>
      <c r="K702" s="9" t="s">
        <f>=I702*365/J702</f>
      </c>
    </row>
    <row collapsed="false" customFormat="false" customHeight="false" hidden="false" ht="12.1" outlineLevel="0" r="703">
      <c r="A703" s="16" t="s">
        <v>168</v>
      </c>
      <c r="B703" s="16" t="s">
        <v>336</v>
      </c>
      <c r="C703" s="32" t="n">
        <v>45175</v>
      </c>
      <c r="D703" s="33" t="n">
        <v>45176</v>
      </c>
      <c r="E703" s="17" t="n">
        <v>40.6203</v>
      </c>
      <c r="F703" s="17" t="n">
        <v>37.3784</v>
      </c>
      <c r="G703" s="17" t="n">
        <v>100</v>
      </c>
      <c r="H703" s="6" t="s">
        <f>=(F703-E703)*G703</f>
      </c>
      <c r="I703" s="9" t="s">
        <f>=(F703-E703)/E703</f>
      </c>
      <c r="J703" s="7" t="s">
        <f>=MAX(1,DATEDIF(C703,D703,"d")-1)</f>
      </c>
      <c r="K703" s="9" t="s">
        <f>=I703*365/J703</f>
      </c>
    </row>
    <row collapsed="false" customFormat="false" customHeight="false" hidden="false" ht="12.1" outlineLevel="0" r="704">
      <c r="A704" s="16" t="s">
        <v>168</v>
      </c>
      <c r="B704" s="16" t="s">
        <v>336</v>
      </c>
      <c r="C704" s="32" t="n">
        <v>45176</v>
      </c>
      <c r="D704" s="33" t="n">
        <v>45176</v>
      </c>
      <c r="E704" s="17" t="n">
        <v>37.2993</v>
      </c>
      <c r="F704" s="17" t="n">
        <v>37.3784</v>
      </c>
      <c r="G704" s="17" t="n">
        <v>250</v>
      </c>
      <c r="H704" s="6" t="s">
        <f>=(F704-E704)*G704</f>
      </c>
      <c r="I704" s="9" t="s">
        <f>=(F704-E704)/E704</f>
      </c>
      <c r="J704" s="7" t="s">
        <f>=MAX(1,DATEDIF(C704,D704,"d")-1)</f>
      </c>
      <c r="K704" s="9" t="s">
        <f>=I704*365/J704</f>
      </c>
    </row>
    <row collapsed="false" customFormat="false" customHeight="false" hidden="false" ht="12.1" outlineLevel="0" r="705">
      <c r="A705" s="16" t="s">
        <v>168</v>
      </c>
      <c r="B705" s="16" t="s">
        <v>336</v>
      </c>
      <c r="C705" s="32" t="n">
        <v>45176</v>
      </c>
      <c r="D705" s="33" t="n">
        <v>45177</v>
      </c>
      <c r="E705" s="17" t="n">
        <v>37.2993</v>
      </c>
      <c r="F705" s="17" t="n">
        <v>37.6027</v>
      </c>
      <c r="G705" s="17" t="n">
        <v>500</v>
      </c>
      <c r="H705" s="6" t="s">
        <f>=(F705-E705)*G705</f>
      </c>
      <c r="I705" s="9" t="s">
        <f>=(F705-E705)/E705</f>
      </c>
      <c r="J705" s="7" t="s">
        <f>=MAX(1,DATEDIF(C705,D705,"d")-1)</f>
      </c>
      <c r="K705" s="9" t="s">
        <f>=I705*365/J705</f>
      </c>
    </row>
    <row collapsed="false" customFormat="false" customHeight="false" hidden="false" ht="12.1" outlineLevel="0" r="706">
      <c r="A706" s="16" t="s">
        <v>168</v>
      </c>
      <c r="B706" s="16" t="s">
        <v>336</v>
      </c>
      <c r="C706" s="32" t="n">
        <v>45177</v>
      </c>
      <c r="D706" s="33" t="n">
        <v>45177</v>
      </c>
      <c r="E706" s="17" t="n">
        <v>37.1606</v>
      </c>
      <c r="F706" s="17" t="n">
        <v>37.6027</v>
      </c>
      <c r="G706" s="17" t="n">
        <v>1250</v>
      </c>
      <c r="H706" s="6" t="s">
        <f>=(F706-E706)*G706</f>
      </c>
      <c r="I706" s="9" t="s">
        <f>=(F706-E706)/E706</f>
      </c>
      <c r="J706" s="7" t="s">
        <f>=MAX(1,DATEDIF(C706,D706,"d")-1)</f>
      </c>
      <c r="K706" s="9" t="s">
        <f>=I706*365/J706</f>
      </c>
    </row>
    <row collapsed="false" customFormat="false" customHeight="false" hidden="false" ht="12.1" outlineLevel="0" r="707">
      <c r="A707" s="16" t="s">
        <v>168</v>
      </c>
      <c r="B707" s="16" t="s">
        <v>336</v>
      </c>
      <c r="C707" s="32" t="n">
        <v>45177</v>
      </c>
      <c r="D707" s="33" t="n">
        <v>45180</v>
      </c>
      <c r="E707" s="17" t="n">
        <v>37.1606</v>
      </c>
      <c r="F707" s="17" t="n">
        <v>38.0869</v>
      </c>
      <c r="G707" s="17" t="n">
        <v>200</v>
      </c>
      <c r="H707" s="6" t="s">
        <f>=(F707-E707)*G707</f>
      </c>
      <c r="I707" s="9" t="s">
        <f>=(F707-E707)/E707</f>
      </c>
      <c r="J707" s="7" t="s">
        <f>=MAX(1,DATEDIF(C707,D707,"d")-1)</f>
      </c>
      <c r="K707" s="9" t="s">
        <f>=I707*365/J707</f>
      </c>
    </row>
    <row collapsed="false" customFormat="false" customHeight="false" hidden="false" ht="12.1" outlineLevel="0" r="708">
      <c r="A708" s="16" t="s">
        <v>168</v>
      </c>
      <c r="B708" s="16" t="s">
        <v>336</v>
      </c>
      <c r="C708" s="32" t="n">
        <v>45180</v>
      </c>
      <c r="D708" s="33" t="n">
        <v>45180</v>
      </c>
      <c r="E708" s="17" t="n">
        <v>37.5263</v>
      </c>
      <c r="F708" s="17" t="n">
        <v>38.0869</v>
      </c>
      <c r="G708" s="17" t="n">
        <v>300</v>
      </c>
      <c r="H708" s="6" t="s">
        <f>=(F708-E708)*G708</f>
      </c>
      <c r="I708" s="9" t="s">
        <f>=(F708-E708)/E708</f>
      </c>
      <c r="J708" s="7" t="s">
        <f>=MAX(1,DATEDIF(C708,D708,"d")-1)</f>
      </c>
      <c r="K708" s="9" t="s">
        <f>=I708*365/J708</f>
      </c>
    </row>
    <row collapsed="false" customFormat="false" customHeight="false" hidden="false" ht="12.1" outlineLevel="0" r="709">
      <c r="A709" s="16" t="s">
        <v>168</v>
      </c>
      <c r="B709" s="16" t="s">
        <v>336</v>
      </c>
      <c r="C709" s="32" t="n">
        <v>45180</v>
      </c>
      <c r="D709" s="33" t="n">
        <v>45181</v>
      </c>
      <c r="E709" s="17" t="n">
        <v>37.5263</v>
      </c>
      <c r="F709" s="17" t="n">
        <v>37.8011</v>
      </c>
      <c r="G709" s="17" t="n">
        <v>200</v>
      </c>
      <c r="H709" s="6" t="s">
        <f>=(F709-E709)*G709</f>
      </c>
      <c r="I709" s="9" t="s">
        <f>=(F709-E709)/E709</f>
      </c>
      <c r="J709" s="7" t="s">
        <f>=MAX(1,DATEDIF(C709,D709,"d")-1)</f>
      </c>
      <c r="K709" s="9" t="s">
        <f>=I709*365/J709</f>
      </c>
    </row>
    <row collapsed="false" customFormat="false" customHeight="false" hidden="false" ht="12.1" outlineLevel="0" r="710">
      <c r="A710" s="16" t="s">
        <v>168</v>
      </c>
      <c r="B710" s="16" t="s">
        <v>336</v>
      </c>
      <c r="C710" s="32" t="n">
        <v>45180</v>
      </c>
      <c r="D710" s="33" t="n">
        <v>45182</v>
      </c>
      <c r="E710" s="17" t="n">
        <v>37.5263</v>
      </c>
      <c r="F710" s="17" t="n">
        <v>37.8118</v>
      </c>
      <c r="G710" s="17" t="n">
        <v>300</v>
      </c>
      <c r="H710" s="6" t="s">
        <f>=(F710-E710)*G710</f>
      </c>
      <c r="I710" s="9" t="s">
        <f>=(F710-E710)/E710</f>
      </c>
      <c r="J710" s="7" t="s">
        <f>=MAX(1,DATEDIF(C710,D710,"d")-1)</f>
      </c>
      <c r="K710" s="9" t="s">
        <f>=I710*365/J710</f>
      </c>
    </row>
    <row collapsed="false" customFormat="false" customHeight="false" hidden="false" ht="12.1" outlineLevel="0" r="711">
      <c r="A711" s="16" t="s">
        <v>168</v>
      </c>
      <c r="B711" s="16" t="s">
        <v>336</v>
      </c>
      <c r="C711" s="32" t="n">
        <v>45181</v>
      </c>
      <c r="D711" s="33" t="n">
        <v>45182</v>
      </c>
      <c r="E711" s="17" t="n">
        <v>37.2787</v>
      </c>
      <c r="F711" s="17" t="n">
        <v>37.8118</v>
      </c>
      <c r="G711" s="17" t="n">
        <v>200</v>
      </c>
      <c r="H711" s="6" t="s">
        <f>=(F711-E711)*G711</f>
      </c>
      <c r="I711" s="9" t="s">
        <f>=(F711-E711)/E711</f>
      </c>
      <c r="J711" s="7" t="s">
        <f>=MAX(1,DATEDIF(C711,D711,"d")-1)</f>
      </c>
      <c r="K711" s="9" t="s">
        <f>=I711*365/J711</f>
      </c>
    </row>
    <row collapsed="false" customFormat="false" customHeight="false" hidden="false" ht="12.1" outlineLevel="0" r="712">
      <c r="A712" s="16" t="s">
        <v>168</v>
      </c>
      <c r="B712" s="16" t="s">
        <v>336</v>
      </c>
      <c r="C712" s="32" t="n">
        <v>45182</v>
      </c>
      <c r="D712" s="33" t="n">
        <v>45182</v>
      </c>
      <c r="E712" s="17" t="n">
        <v>37.8118</v>
      </c>
      <c r="F712" s="17" t="n">
        <v>37.2736</v>
      </c>
      <c r="G712" s="17" t="n">
        <v>800</v>
      </c>
      <c r="H712" s="6" t="s">
        <f>=(F712-E712)*G712</f>
      </c>
      <c r="I712" s="9" t="s">
        <f>=(F712-E712)/E712</f>
      </c>
      <c r="J712" s="7" t="s">
        <f>=MAX(1,DATEDIF(C712,D712,"d")-1)</f>
      </c>
      <c r="K712" s="9" t="s">
        <f>=I712*365/J712</f>
      </c>
    </row>
    <row collapsed="false" customFormat="false" customHeight="false" hidden="false" ht="12.1" outlineLevel="0" r="713">
      <c r="A713" s="16" t="s">
        <v>168</v>
      </c>
      <c r="B713" s="16" t="s">
        <v>336</v>
      </c>
      <c r="C713" s="32" t="n">
        <v>45183</v>
      </c>
      <c r="D713" s="33" t="n">
        <v>45183</v>
      </c>
      <c r="E713" s="17" t="n">
        <v>34.5373</v>
      </c>
      <c r="F713" s="17" t="n">
        <v>35.932</v>
      </c>
      <c r="G713" s="17" t="n">
        <v>600</v>
      </c>
      <c r="H713" s="6" t="s">
        <f>=(F713-E713)*G713</f>
      </c>
      <c r="I713" s="9" t="s">
        <f>=(F713-E713)/E713</f>
      </c>
      <c r="J713" s="7" t="s">
        <f>=MAX(1,DATEDIF(C713,D713,"d")-1)</f>
      </c>
      <c r="K713" s="9" t="s">
        <f>=I713*365/J713</f>
      </c>
    </row>
    <row collapsed="false" customFormat="false" customHeight="false" hidden="false" ht="12.1" outlineLevel="0" r="714">
      <c r="A714" s="16" t="s">
        <v>168</v>
      </c>
      <c r="B714" s="16" t="s">
        <v>336</v>
      </c>
      <c r="C714" s="32" t="n">
        <v>45183</v>
      </c>
      <c r="D714" s="33" t="n">
        <v>45184</v>
      </c>
      <c r="E714" s="17" t="n">
        <v>34.5373</v>
      </c>
      <c r="F714" s="17" t="n">
        <v>35.7471</v>
      </c>
      <c r="G714" s="17" t="n">
        <v>600</v>
      </c>
      <c r="H714" s="6" t="s">
        <f>=(F714-E714)*G714</f>
      </c>
      <c r="I714" s="9" t="s">
        <f>=(F714-E714)/E714</f>
      </c>
      <c r="J714" s="7" t="s">
        <f>=MAX(1,DATEDIF(C714,D714,"d")-1)</f>
      </c>
      <c r="K714" s="9" t="s">
        <f>=I714*365/J714</f>
      </c>
    </row>
    <row collapsed="false" customFormat="false" customHeight="false" hidden="false" ht="12.1" outlineLevel="0" r="715">
      <c r="A715" s="16" t="s">
        <v>168</v>
      </c>
      <c r="B715" s="16" t="s">
        <v>336</v>
      </c>
      <c r="C715" s="32" t="n">
        <v>45184</v>
      </c>
      <c r="D715" s="33" t="n">
        <v>45184</v>
      </c>
      <c r="E715" s="17" t="n">
        <v>35.7471</v>
      </c>
      <c r="F715" s="17" t="n">
        <v>35.8119</v>
      </c>
      <c r="G715" s="17" t="n">
        <v>200</v>
      </c>
      <c r="H715" s="6" t="s">
        <f>=(F715-E715)*G715</f>
      </c>
      <c r="I715" s="9" t="s">
        <f>=(F715-E715)/E715</f>
      </c>
      <c r="J715" s="7" t="s">
        <f>=MAX(1,DATEDIF(C715,D715,"d")-1)</f>
      </c>
      <c r="K715" s="9" t="s">
        <f>=I715*365/J715</f>
      </c>
    </row>
    <row collapsed="false" customFormat="false" customHeight="false" hidden="false" ht="12.1" outlineLevel="0" r="716">
      <c r="A716" s="16" t="s">
        <v>168</v>
      </c>
      <c r="B716" s="16" t="s">
        <v>336</v>
      </c>
      <c r="C716" s="32" t="n">
        <v>45184</v>
      </c>
      <c r="D716" s="33" t="n">
        <v>45187</v>
      </c>
      <c r="E716" s="17" t="n">
        <v>35.8119</v>
      </c>
      <c r="F716" s="17" t="n">
        <v>37.7811</v>
      </c>
      <c r="G716" s="17" t="n">
        <v>150</v>
      </c>
      <c r="H716" s="6" t="s">
        <f>=(F716-E716)*G716</f>
      </c>
      <c r="I716" s="9" t="s">
        <f>=(F716-E716)/E716</f>
      </c>
      <c r="J716" s="7" t="s">
        <f>=MAX(1,DATEDIF(C716,D716,"d")-1)</f>
      </c>
      <c r="K716" s="9" t="s">
        <f>=I716*365/J716</f>
      </c>
    </row>
    <row collapsed="false" customFormat="false" customHeight="false" hidden="false" ht="12.1" outlineLevel="0" r="717">
      <c r="A717" s="16" t="s">
        <v>168</v>
      </c>
      <c r="B717" s="16" t="s">
        <v>336</v>
      </c>
      <c r="C717" s="32" t="n">
        <v>45184</v>
      </c>
      <c r="D717" s="33" t="n">
        <v>45189</v>
      </c>
      <c r="E717" s="17" t="n">
        <v>35.8119</v>
      </c>
      <c r="F717" s="17" t="n">
        <v>31.5877</v>
      </c>
      <c r="G717" s="17" t="n">
        <v>150</v>
      </c>
      <c r="H717" s="6" t="s">
        <f>=(F717-E717)*G717</f>
      </c>
      <c r="I717" s="9" t="s">
        <f>=(F717-E717)/E717</f>
      </c>
      <c r="J717" s="7" t="s">
        <f>=MAX(1,DATEDIF(C717,D717,"d")-1)</f>
      </c>
      <c r="K717" s="9" t="s">
        <f>=I717*365/J717</f>
      </c>
    </row>
    <row collapsed="false" customFormat="false" customHeight="false" hidden="false" ht="12.1" outlineLevel="0" r="718">
      <c r="A718" s="16" t="s">
        <v>168</v>
      </c>
      <c r="B718" s="16" t="s">
        <v>336</v>
      </c>
      <c r="C718" s="32" t="n">
        <v>45187</v>
      </c>
      <c r="D718" s="33" t="n">
        <v>45189</v>
      </c>
      <c r="E718" s="17" t="n">
        <v>37.0885</v>
      </c>
      <c r="F718" s="17" t="n">
        <v>31.5877</v>
      </c>
      <c r="G718" s="17" t="n">
        <v>150</v>
      </c>
      <c r="H718" s="6" t="s">
        <f>=(F718-E718)*G718</f>
      </c>
      <c r="I718" s="9" t="s">
        <f>=(F718-E718)/E718</f>
      </c>
      <c r="J718" s="7" t="s">
        <f>=MAX(1,DATEDIF(C718,D718,"d")-1)</f>
      </c>
      <c r="K718" s="9" t="s">
        <f>=I718*365/J718</f>
      </c>
    </row>
    <row collapsed="false" customFormat="false" customHeight="false" hidden="false" ht="12.1" outlineLevel="0" r="719">
      <c r="A719" s="16" t="s">
        <v>168</v>
      </c>
      <c r="B719" s="16" t="s">
        <v>336</v>
      </c>
      <c r="C719" s="32" t="n">
        <v>45188</v>
      </c>
      <c r="D719" s="33" t="n">
        <v>45189</v>
      </c>
      <c r="E719" s="17" t="n">
        <v>35.3427</v>
      </c>
      <c r="F719" s="17" t="n">
        <v>31.5877</v>
      </c>
      <c r="G719" s="17" t="n">
        <v>400</v>
      </c>
      <c r="H719" s="6" t="s">
        <f>=(F719-E719)*G719</f>
      </c>
      <c r="I719" s="9" t="s">
        <f>=(F719-E719)/E719</f>
      </c>
      <c r="J719" s="7" t="s">
        <f>=MAX(1,DATEDIF(C719,D719,"d")-1)</f>
      </c>
      <c r="K719" s="9" t="s">
        <f>=I719*365/J719</f>
      </c>
    </row>
    <row collapsed="false" customFormat="false" customHeight="false" hidden="false" ht="12.1" outlineLevel="0" r="720">
      <c r="A720" s="16" t="s">
        <v>168</v>
      </c>
      <c r="B720" s="16" t="s">
        <v>336</v>
      </c>
      <c r="C720" s="32" t="n">
        <v>45189</v>
      </c>
      <c r="D720" s="33" t="n">
        <v>45189</v>
      </c>
      <c r="E720" s="17" t="n">
        <v>31.3866</v>
      </c>
      <c r="F720" s="17" t="n">
        <v>31.5877</v>
      </c>
      <c r="G720" s="17" t="n">
        <v>1300</v>
      </c>
      <c r="H720" s="6" t="s">
        <f>=(F720-E720)*G720</f>
      </c>
      <c r="I720" s="9" t="s">
        <f>=(F720-E720)/E720</f>
      </c>
      <c r="J720" s="7" t="s">
        <f>=MAX(1,DATEDIF(C720,D720,"d")-1)</f>
      </c>
      <c r="K720" s="9" t="s">
        <f>=I720*365/J720</f>
      </c>
    </row>
    <row collapsed="false" customFormat="false" customHeight="false" hidden="false" ht="12.1" outlineLevel="0" r="721">
      <c r="A721" s="16" t="s">
        <v>168</v>
      </c>
      <c r="B721" s="16" t="s">
        <v>336</v>
      </c>
      <c r="C721" s="32" t="n">
        <v>45189</v>
      </c>
      <c r="D721" s="33" t="n">
        <v>45190</v>
      </c>
      <c r="E721" s="17" t="n">
        <v>31.3866</v>
      </c>
      <c r="F721" s="17" t="n">
        <v>31.979</v>
      </c>
      <c r="G721" s="17" t="n">
        <v>600</v>
      </c>
      <c r="H721" s="6" t="s">
        <f>=(F721-E721)*G721</f>
      </c>
      <c r="I721" s="9" t="s">
        <f>=(F721-E721)/E721</f>
      </c>
      <c r="J721" s="7" t="s">
        <f>=MAX(1,DATEDIF(C721,D721,"d")-1)</f>
      </c>
      <c r="K721" s="9" t="s">
        <f>=I721*365/J721</f>
      </c>
    </row>
    <row collapsed="false" customFormat="false" customHeight="false" hidden="false" ht="12.1" outlineLevel="0" r="722">
      <c r="A722" s="16" t="s">
        <v>168</v>
      </c>
      <c r="B722" s="16" t="s">
        <v>336</v>
      </c>
      <c r="C722" s="32" t="n">
        <v>45189</v>
      </c>
      <c r="D722" s="33" t="n">
        <v>45191</v>
      </c>
      <c r="E722" s="17" t="n">
        <v>31.3866</v>
      </c>
      <c r="F722" s="17" t="n">
        <v>31.5755</v>
      </c>
      <c r="G722" s="17" t="n">
        <v>400</v>
      </c>
      <c r="H722" s="6" t="s">
        <f>=(F722-E722)*G722</f>
      </c>
      <c r="I722" s="9" t="s">
        <f>=(F722-E722)/E722</f>
      </c>
      <c r="J722" s="7" t="s">
        <f>=MAX(1,DATEDIF(C722,D722,"d")-1)</f>
      </c>
      <c r="K722" s="9" t="s">
        <f>=I722*365/J722</f>
      </c>
    </row>
    <row collapsed="false" customFormat="false" customHeight="false" hidden="false" ht="12.1" outlineLevel="0" r="723">
      <c r="A723" s="16" t="s">
        <v>168</v>
      </c>
      <c r="B723" s="16" t="s">
        <v>336</v>
      </c>
      <c r="C723" s="32" t="n">
        <v>45190</v>
      </c>
      <c r="D723" s="33" t="n">
        <v>45191</v>
      </c>
      <c r="E723" s="17" t="n">
        <v>31.976</v>
      </c>
      <c r="F723" s="17" t="n">
        <v>31.5755</v>
      </c>
      <c r="G723" s="17" t="n">
        <v>290</v>
      </c>
      <c r="H723" s="6" t="s">
        <f>=(F723-E723)*G723</f>
      </c>
      <c r="I723" s="9" t="s">
        <f>=(F723-E723)/E723</f>
      </c>
      <c r="J723" s="7" t="s">
        <f>=MAX(1,DATEDIF(C723,D723,"d")-1)</f>
      </c>
      <c r="K723" s="9" t="s">
        <f>=I723*365/J723</f>
      </c>
    </row>
    <row collapsed="false" customFormat="false" customHeight="false" hidden="false" ht="12.1" outlineLevel="0" r="724">
      <c r="A724" s="16" t="s">
        <v>168</v>
      </c>
      <c r="B724" s="16" t="s">
        <v>336</v>
      </c>
      <c r="C724" s="32" t="n">
        <v>45190</v>
      </c>
      <c r="D724" s="33" t="n">
        <v>45194</v>
      </c>
      <c r="E724" s="17" t="n">
        <v>31.976</v>
      </c>
      <c r="F724" s="17" t="n">
        <v>32.3671</v>
      </c>
      <c r="G724" s="17" t="n">
        <v>10</v>
      </c>
      <c r="H724" s="6" t="s">
        <f>=(F724-E724)*G724</f>
      </c>
      <c r="I724" s="9" t="s">
        <f>=(F724-E724)/E724</f>
      </c>
      <c r="J724" s="7" t="s">
        <f>=MAX(1,DATEDIF(C724,D724,"d")-1)</f>
      </c>
      <c r="K724" s="9" t="s">
        <f>=I724*365/J724</f>
      </c>
    </row>
    <row collapsed="false" customFormat="false" customHeight="false" hidden="false" ht="12.1" outlineLevel="0" r="725">
      <c r="A725" s="16" t="s">
        <v>168</v>
      </c>
      <c r="B725" s="16" t="s">
        <v>336</v>
      </c>
      <c r="C725" s="32" t="n">
        <v>45191</v>
      </c>
      <c r="D725" s="33" t="n">
        <v>45194</v>
      </c>
      <c r="E725" s="17" t="n">
        <v>31.303</v>
      </c>
      <c r="F725" s="17" t="n">
        <v>32.3671</v>
      </c>
      <c r="G725" s="17" t="n">
        <v>690</v>
      </c>
      <c r="H725" s="6" t="s">
        <f>=(F725-E725)*G725</f>
      </c>
      <c r="I725" s="9" t="s">
        <f>=(F725-E725)/E725</f>
      </c>
      <c r="J725" s="7" t="s">
        <f>=MAX(1,DATEDIF(C725,D725,"d")-1)</f>
      </c>
      <c r="K725" s="9" t="s">
        <f>=I725*365/J725</f>
      </c>
    </row>
    <row collapsed="false" customFormat="false" customHeight="false" hidden="false" ht="12.1" outlineLevel="0" r="726">
      <c r="A726" s="16" t="s">
        <v>168</v>
      </c>
      <c r="B726" s="16" t="s">
        <v>336</v>
      </c>
      <c r="C726" s="32" t="n">
        <v>45194</v>
      </c>
      <c r="D726" s="33" t="n">
        <v>45194</v>
      </c>
      <c r="E726" s="17" t="n">
        <v>32.3671</v>
      </c>
      <c r="F726" s="17" t="n">
        <v>32.1027</v>
      </c>
      <c r="G726" s="17" t="n">
        <v>200</v>
      </c>
      <c r="H726" s="6" t="s">
        <f>=(F726-E726)*G726</f>
      </c>
      <c r="I726" s="9" t="s">
        <f>=(F726-E726)/E726</f>
      </c>
      <c r="J726" s="7" t="s">
        <f>=MAX(1,DATEDIF(C726,D726,"d")-1)</f>
      </c>
      <c r="K726" s="9" t="s">
        <f>=I726*365/J726</f>
      </c>
    </row>
    <row collapsed="false" customFormat="false" customHeight="false" hidden="false" ht="12.1" outlineLevel="0" r="727">
      <c r="A727" s="16" t="s">
        <v>168</v>
      </c>
      <c r="B727" s="16" t="s">
        <v>336</v>
      </c>
      <c r="C727" s="32" t="n">
        <v>45194</v>
      </c>
      <c r="D727" s="33" t="n">
        <v>45195</v>
      </c>
      <c r="E727" s="17" t="n">
        <v>32.1027</v>
      </c>
      <c r="F727" s="17" t="n">
        <v>32.1739</v>
      </c>
      <c r="G727" s="17" t="n">
        <v>300</v>
      </c>
      <c r="H727" s="6" t="s">
        <f>=(F727-E727)*G727</f>
      </c>
      <c r="I727" s="9" t="s">
        <f>=(F727-E727)/E727</f>
      </c>
      <c r="J727" s="7" t="s">
        <f>=MAX(1,DATEDIF(C727,D727,"d")-1)</f>
      </c>
      <c r="K727" s="9" t="s">
        <f>=I727*365/J727</f>
      </c>
    </row>
    <row collapsed="false" customFormat="false" customHeight="false" hidden="false" ht="12.1" outlineLevel="0" r="728">
      <c r="A728" s="16" t="s">
        <v>168</v>
      </c>
      <c r="B728" s="16" t="s">
        <v>336</v>
      </c>
      <c r="C728" s="32" t="n">
        <v>45194</v>
      </c>
      <c r="D728" s="33" t="n">
        <v>45212</v>
      </c>
      <c r="E728" s="17" t="n">
        <v>32.1027</v>
      </c>
      <c r="F728" s="17" t="n">
        <v>31.2643</v>
      </c>
      <c r="G728" s="17" t="n">
        <v>200</v>
      </c>
      <c r="H728" s="6" t="s">
        <f>=(F728-E728)*G728</f>
      </c>
      <c r="I728" s="9" t="s">
        <f>=(F728-E728)/E728</f>
      </c>
      <c r="J728" s="7" t="s">
        <f>=MAX(1,DATEDIF(C728,D728,"d")-1)</f>
      </c>
      <c r="K728" s="9" t="s">
        <f>=I728*365/J728</f>
      </c>
    </row>
    <row collapsed="false" customFormat="false" customHeight="false" hidden="false" ht="12.1" outlineLevel="0" r="729">
      <c r="A729" s="16" t="s">
        <v>168</v>
      </c>
      <c r="B729" s="16" t="s">
        <v>336</v>
      </c>
      <c r="C729" s="32" t="n">
        <v>45194</v>
      </c>
      <c r="D729" s="33" t="n">
        <v>45216</v>
      </c>
      <c r="E729" s="17" t="n">
        <v>32.1027</v>
      </c>
      <c r="F729" s="17" t="n">
        <v>31.1944</v>
      </c>
      <c r="G729" s="17" t="n">
        <v>200</v>
      </c>
      <c r="H729" s="6" t="s">
        <f>=(F729-E729)*G729</f>
      </c>
      <c r="I729" s="9" t="s">
        <f>=(F729-E729)/E729</f>
      </c>
      <c r="J729" s="7" t="s">
        <f>=MAX(1,DATEDIF(C729,D729,"d")-1)</f>
      </c>
      <c r="K729" s="9" t="s">
        <f>=I729*365/J729</f>
      </c>
    </row>
    <row collapsed="false" customFormat="false" customHeight="false" hidden="false" ht="12.1" outlineLevel="0" r="730">
      <c r="A730" s="16" t="s">
        <v>168</v>
      </c>
      <c r="B730" s="16" t="s">
        <v>336</v>
      </c>
      <c r="C730" s="32" t="n">
        <v>45208</v>
      </c>
      <c r="D730" s="33" t="n">
        <v>45216</v>
      </c>
      <c r="E730" s="17" t="n">
        <v>31.8359</v>
      </c>
      <c r="F730" s="17" t="n">
        <v>31.1944</v>
      </c>
      <c r="G730" s="17" t="n">
        <v>100</v>
      </c>
      <c r="H730" s="6" t="s">
        <f>=(F730-E730)*G730</f>
      </c>
      <c r="I730" s="9" t="s">
        <f>=(F730-E730)/E730</f>
      </c>
      <c r="J730" s="7" t="s">
        <f>=MAX(1,DATEDIF(C730,D730,"d")-1)</f>
      </c>
      <c r="K730" s="9" t="s">
        <f>=I730*365/J730</f>
      </c>
    </row>
    <row collapsed="false" customFormat="false" customHeight="false" hidden="false" ht="12.1" outlineLevel="0" r="731">
      <c r="A731" s="16" t="s">
        <v>168</v>
      </c>
      <c r="B731" s="16" t="s">
        <v>336</v>
      </c>
      <c r="C731" s="32" t="n">
        <v>45208</v>
      </c>
      <c r="D731" s="33" t="n">
        <v>45218</v>
      </c>
      <c r="E731" s="17" t="n">
        <v>31.8359</v>
      </c>
      <c r="F731" s="17" t="n">
        <v>31.3143</v>
      </c>
      <c r="G731" s="17" t="n">
        <v>200</v>
      </c>
      <c r="H731" s="6" t="s">
        <f>=(F731-E731)*G731</f>
      </c>
      <c r="I731" s="9" t="s">
        <f>=(F731-E731)/E731</f>
      </c>
      <c r="J731" s="7" t="s">
        <f>=MAX(1,DATEDIF(C731,D731,"d")-1)</f>
      </c>
      <c r="K731" s="9" t="s">
        <f>=I731*365/J731</f>
      </c>
    </row>
    <row collapsed="false" customFormat="false" customHeight="false" hidden="false" ht="12.1" outlineLevel="0" r="732">
      <c r="A732" s="16" t="s">
        <v>168</v>
      </c>
      <c r="B732" s="16" t="s">
        <v>336</v>
      </c>
      <c r="C732" s="32" t="n">
        <v>45211</v>
      </c>
      <c r="D732" s="33" t="n">
        <v>45218</v>
      </c>
      <c r="E732" s="17" t="n">
        <v>31.0255</v>
      </c>
      <c r="F732" s="17" t="n">
        <v>31.3143</v>
      </c>
      <c r="G732" s="17" t="n">
        <v>100</v>
      </c>
      <c r="H732" s="6" t="s">
        <f>=(F732-E732)*G732</f>
      </c>
      <c r="I732" s="9" t="s">
        <f>=(F732-E732)/E732</f>
      </c>
      <c r="J732" s="7" t="s">
        <f>=MAX(1,DATEDIF(C732,D732,"d")-1)</f>
      </c>
      <c r="K732" s="9" t="s">
        <f>=I732*365/J732</f>
      </c>
    </row>
    <row collapsed="false" customFormat="false" customHeight="false" hidden="false" ht="12.1" outlineLevel="0" r="733">
      <c r="A733" s="16" t="s">
        <v>168</v>
      </c>
      <c r="B733" s="16" t="s">
        <v>336</v>
      </c>
      <c r="C733" s="32" t="n">
        <v>45211</v>
      </c>
      <c r="D733" s="33" t="n">
        <v>45224</v>
      </c>
      <c r="E733" s="17" t="n">
        <v>31.0255</v>
      </c>
      <c r="F733" s="17" t="n">
        <v>32.9435</v>
      </c>
      <c r="G733" s="17" t="n">
        <v>100</v>
      </c>
      <c r="H733" s="6" t="s">
        <f>=(F733-E733)*G733</f>
      </c>
      <c r="I733" s="9" t="s">
        <f>=(F733-E733)/E733</f>
      </c>
      <c r="J733" s="7" t="s">
        <f>=MAX(1,DATEDIF(C733,D733,"d")-1)</f>
      </c>
      <c r="K733" s="9" t="s">
        <f>=I733*365/J733</f>
      </c>
    </row>
    <row collapsed="false" customFormat="false" customHeight="false" hidden="false" ht="12.1" outlineLevel="0" r="734">
      <c r="A734" s="16" t="s">
        <v>168</v>
      </c>
      <c r="B734" s="16" t="s">
        <v>336</v>
      </c>
      <c r="C734" s="32" t="n">
        <v>45212</v>
      </c>
      <c r="D734" s="33" t="n">
        <v>45224</v>
      </c>
      <c r="E734" s="17" t="n">
        <v>31.0255</v>
      </c>
      <c r="F734" s="17" t="n">
        <v>32.9435</v>
      </c>
      <c r="G734" s="17" t="n">
        <v>200</v>
      </c>
      <c r="H734" s="6" t="s">
        <f>=(F734-E734)*G734</f>
      </c>
      <c r="I734" s="9" t="s">
        <f>=(F734-E734)/E734</f>
      </c>
      <c r="J734" s="7" t="s">
        <f>=MAX(1,DATEDIF(C734,D734,"d")-1)</f>
      </c>
      <c r="K734" s="9" t="s">
        <f>=I734*365/J734</f>
      </c>
    </row>
    <row collapsed="false" customFormat="false" customHeight="false" hidden="false" ht="12.1" outlineLevel="0" r="735">
      <c r="A735" s="16" t="s">
        <v>168</v>
      </c>
      <c r="B735" s="16" t="s">
        <v>336</v>
      </c>
      <c r="C735" s="32" t="n">
        <v>45212</v>
      </c>
      <c r="D735" s="33" t="n">
        <v>45232</v>
      </c>
      <c r="E735" s="17" t="n">
        <v>31.0255</v>
      </c>
      <c r="F735" s="17" t="n">
        <v>31.3843</v>
      </c>
      <c r="G735" s="17" t="n">
        <v>100</v>
      </c>
      <c r="H735" s="6" t="s">
        <f>=(F735-E735)*G735</f>
      </c>
      <c r="I735" s="9" t="s">
        <f>=(F735-E735)/E735</f>
      </c>
      <c r="J735" s="7" t="s">
        <f>=MAX(1,DATEDIF(C735,D735,"d")-1)</f>
      </c>
      <c r="K735" s="9" t="s">
        <f>=I735*365/J735</f>
      </c>
    </row>
    <row collapsed="false" customFormat="false" customHeight="false" hidden="false" ht="12.1" outlineLevel="0" r="736">
      <c r="A736" s="16" t="s">
        <v>168</v>
      </c>
      <c r="B736" s="16" t="s">
        <v>336</v>
      </c>
      <c r="C736" s="32" t="n">
        <v>45218</v>
      </c>
      <c r="D736" s="33" t="n">
        <v>45232</v>
      </c>
      <c r="E736" s="17" t="n">
        <v>31.0255</v>
      </c>
      <c r="F736" s="17" t="n">
        <v>31.3843</v>
      </c>
      <c r="G736" s="17" t="n">
        <v>100</v>
      </c>
      <c r="H736" s="6" t="s">
        <f>=(F736-E736)*G736</f>
      </c>
      <c r="I736" s="9" t="s">
        <f>=(F736-E736)/E736</f>
      </c>
      <c r="J736" s="7" t="s">
        <f>=MAX(1,DATEDIF(C736,D736,"d")-1)</f>
      </c>
      <c r="K736" s="9" t="s">
        <f>=I736*365/J736</f>
      </c>
    </row>
    <row collapsed="false" customFormat="false" customHeight="false" hidden="false" ht="12.1" outlineLevel="0" r="737">
      <c r="A737" s="16" t="s">
        <v>168</v>
      </c>
      <c r="B737" s="16" t="s">
        <v>336</v>
      </c>
      <c r="C737" s="32" t="n">
        <v>45218</v>
      </c>
      <c r="D737" s="33" t="n">
        <v>45244</v>
      </c>
      <c r="E737" s="17" t="n">
        <v>31.0255</v>
      </c>
      <c r="F737" s="17" t="n">
        <v>28.0153</v>
      </c>
      <c r="G737" s="17" t="n">
        <v>200</v>
      </c>
      <c r="H737" s="6" t="s">
        <f>=(F737-E737)*G737</f>
      </c>
      <c r="I737" s="9" t="s">
        <f>=(F737-E737)/E737</f>
      </c>
      <c r="J737" s="7" t="s">
        <f>=MAX(1,DATEDIF(C737,D737,"d")-1)</f>
      </c>
      <c r="K737" s="9" t="s">
        <f>=I737*365/J737</f>
      </c>
    </row>
    <row collapsed="false" customFormat="false" customHeight="false" hidden="false" ht="12.1" outlineLevel="0" r="738">
      <c r="A738" s="16" t="s">
        <v>168</v>
      </c>
      <c r="B738" s="16" t="s">
        <v>336</v>
      </c>
      <c r="C738" s="32" t="n">
        <v>45224</v>
      </c>
      <c r="D738" s="33" t="n">
        <v>45244</v>
      </c>
      <c r="E738" s="17" t="n">
        <v>32.6763</v>
      </c>
      <c r="F738" s="17" t="n">
        <v>28.0153</v>
      </c>
      <c r="G738" s="17" t="n">
        <v>300</v>
      </c>
      <c r="H738" s="6" t="s">
        <f>=(F738-E738)*G738</f>
      </c>
      <c r="I738" s="9" t="s">
        <f>=(F738-E738)/E738</f>
      </c>
      <c r="J738" s="7" t="s">
        <f>=MAX(1,DATEDIF(C738,D738,"d")-1)</f>
      </c>
      <c r="K738" s="9" t="s">
        <f>=I738*365/J738</f>
      </c>
    </row>
    <row collapsed="false" customFormat="false" customHeight="false" hidden="false" ht="12.1" outlineLevel="0" r="739">
      <c r="A739" s="16" t="s">
        <v>168</v>
      </c>
      <c r="B739" s="16" t="s">
        <v>336</v>
      </c>
      <c r="C739" s="32" t="n">
        <v>45226</v>
      </c>
      <c r="D739" s="33" t="n">
        <v>45244</v>
      </c>
      <c r="E739" s="17" t="n">
        <v>31.4957</v>
      </c>
      <c r="F739" s="17" t="n">
        <v>28.0153</v>
      </c>
      <c r="G739" s="17" t="n">
        <v>100</v>
      </c>
      <c r="H739" s="6" t="s">
        <f>=(F739-E739)*G739</f>
      </c>
      <c r="I739" s="9" t="s">
        <f>=(F739-E739)/E739</f>
      </c>
      <c r="J739" s="7" t="s">
        <f>=MAX(1,DATEDIF(C739,D739,"d")-1)</f>
      </c>
      <c r="K739" s="9" t="s">
        <f>=I739*365/J739</f>
      </c>
    </row>
    <row collapsed="false" customFormat="false" customHeight="false" hidden="false" ht="12.1" outlineLevel="0" r="740">
      <c r="A740" s="16" t="s">
        <v>168</v>
      </c>
      <c r="B740" s="16" t="s">
        <v>336</v>
      </c>
      <c r="C740" s="32" t="n">
        <v>45230</v>
      </c>
      <c r="D740" s="33" t="n">
        <v>45259</v>
      </c>
      <c r="E740" s="17" t="n">
        <v>31.0355</v>
      </c>
      <c r="F740" s="17" t="n">
        <v>26.8685</v>
      </c>
      <c r="G740" s="17" t="n">
        <v>200</v>
      </c>
      <c r="H740" s="6" t="s">
        <f>=(F740-E740)*G740</f>
      </c>
      <c r="I740" s="9" t="s">
        <f>=(F740-E740)/E740</f>
      </c>
      <c r="J740" s="7" t="s">
        <f>=MAX(1,DATEDIF(C740,D740,"d")-1)</f>
      </c>
      <c r="K740" s="9" t="s">
        <f>=I740*365/J740</f>
      </c>
    </row>
    <row collapsed="false" customFormat="false" customHeight="false" hidden="false" ht="12.1" outlineLevel="0" r="741">
      <c r="A741" s="16" t="s">
        <v>168</v>
      </c>
      <c r="B741" s="16" t="s">
        <v>336</v>
      </c>
      <c r="C741" s="32" t="n">
        <v>45232</v>
      </c>
      <c r="D741" s="33" t="n">
        <v>45260</v>
      </c>
      <c r="E741" s="17" t="n">
        <v>31.0255</v>
      </c>
      <c r="F741" s="17" t="n">
        <v>26.1869</v>
      </c>
      <c r="G741" s="17" t="n">
        <v>200</v>
      </c>
      <c r="H741" s="6" t="s">
        <f>=(F741-E741)*G741</f>
      </c>
      <c r="I741" s="9" t="s">
        <f>=(F741-E741)/E741</f>
      </c>
      <c r="J741" s="7" t="s">
        <f>=MAX(1,DATEDIF(C741,D741,"d")-1)</f>
      </c>
      <c r="K741" s="9" t="s">
        <f>=I741*365/J741</f>
      </c>
    </row>
    <row collapsed="false" customFormat="false" customHeight="false" hidden="false" ht="12.1" outlineLevel="0" r="742">
      <c r="A742" s="16" t="s">
        <v>168</v>
      </c>
      <c r="B742" s="16" t="s">
        <v>336</v>
      </c>
      <c r="C742" s="32" t="n">
        <v>45232</v>
      </c>
      <c r="D742" s="33" t="n">
        <v>45286</v>
      </c>
      <c r="E742" s="17" t="n">
        <v>31.0255</v>
      </c>
      <c r="F742" s="17" t="n">
        <v>26.9065</v>
      </c>
      <c r="G742" s="17" t="n">
        <v>100</v>
      </c>
      <c r="H742" s="6" t="s">
        <f>=(F742-E742)*G742</f>
      </c>
      <c r="I742" s="9" t="s">
        <f>=(F742-E742)/E742</f>
      </c>
      <c r="J742" s="7" t="s">
        <f>=MAX(1,DATEDIF(C742,D742,"d")-1)</f>
      </c>
      <c r="K742" s="9" t="s">
        <f>=I742*365/J742</f>
      </c>
    </row>
    <row collapsed="false" customFormat="false" customHeight="false" hidden="false" ht="12.1" outlineLevel="0" r="743">
      <c r="A743" s="16" t="s">
        <v>168</v>
      </c>
      <c r="B743" s="16" t="s">
        <v>336</v>
      </c>
      <c r="C743" s="32" t="n">
        <v>45243</v>
      </c>
      <c r="D743" s="33" t="n">
        <v>45286</v>
      </c>
      <c r="E743" s="17" t="n">
        <v>29.4947</v>
      </c>
      <c r="F743" s="17" t="n">
        <v>26.9065</v>
      </c>
      <c r="G743" s="17" t="n">
        <v>300</v>
      </c>
      <c r="H743" s="6" t="s">
        <f>=(F743-E743)*G743</f>
      </c>
      <c r="I743" s="9" t="s">
        <f>=(F743-E743)/E743</f>
      </c>
      <c r="J743" s="7" t="s">
        <f>=MAX(1,DATEDIF(C743,D743,"d")-1)</f>
      </c>
      <c r="K743" s="9" t="s">
        <f>=I743*365/J743</f>
      </c>
    </row>
    <row collapsed="false" customFormat="false" customHeight="false" hidden="false" ht="12.1" outlineLevel="0" r="744">
      <c r="A744" s="16" t="s">
        <v>168</v>
      </c>
      <c r="B744" s="16" t="s">
        <v>336</v>
      </c>
      <c r="C744" s="32" t="n">
        <v>45244</v>
      </c>
      <c r="D744" s="33" t="n">
        <v>45286</v>
      </c>
      <c r="E744" s="17" t="n">
        <v>27.8139</v>
      </c>
      <c r="F744" s="17" t="n">
        <v>26.9065</v>
      </c>
      <c r="G744" s="17" t="n">
        <v>100</v>
      </c>
      <c r="H744" s="6" t="s">
        <f>=(F744-E744)*G744</f>
      </c>
      <c r="I744" s="9" t="s">
        <f>=(F744-E744)/E744</f>
      </c>
      <c r="J744" s="7" t="s">
        <f>=MAX(1,DATEDIF(C744,D744,"d")-1)</f>
      </c>
      <c r="K744" s="9" t="s">
        <f>=I744*365/J744</f>
      </c>
    </row>
    <row collapsed="false" customFormat="false" customHeight="false" hidden="false" ht="12.1" outlineLevel="0" r="745">
      <c r="A745" s="16" t="s">
        <v>168</v>
      </c>
      <c r="B745" s="16" t="s">
        <v>336</v>
      </c>
      <c r="C745" s="32" t="n">
        <v>45244</v>
      </c>
      <c r="D745" s="33" t="n">
        <v>45288</v>
      </c>
      <c r="E745" s="17" t="n">
        <v>27.8139</v>
      </c>
      <c r="F745" s="17" t="n">
        <v>25.6472</v>
      </c>
      <c r="G745" s="17" t="n">
        <v>500</v>
      </c>
      <c r="H745" s="6" t="s">
        <f>=(F745-E745)*G745</f>
      </c>
      <c r="I745" s="9" t="s">
        <f>=(F745-E745)/E745</f>
      </c>
      <c r="J745" s="7" t="s">
        <f>=MAX(1,DATEDIF(C745,D745,"d")-1)</f>
      </c>
      <c r="K745" s="9" t="s">
        <f>=I745*365/J745</f>
      </c>
    </row>
    <row collapsed="false" customFormat="false" customHeight="false" hidden="false" ht="12.1" outlineLevel="0" r="746">
      <c r="A746" s="16" t="s">
        <v>168</v>
      </c>
      <c r="B746" s="16" t="s">
        <v>336</v>
      </c>
      <c r="C746" s="32" t="n">
        <v>45257</v>
      </c>
      <c r="D746" s="33" t="n">
        <v>45288</v>
      </c>
      <c r="E746" s="17" t="n">
        <v>26.1381</v>
      </c>
      <c r="F746" s="17" t="n">
        <v>25.6472</v>
      </c>
      <c r="G746" s="17" t="n">
        <v>200</v>
      </c>
      <c r="H746" s="6" t="s">
        <f>=(F746-E746)*G746</f>
      </c>
      <c r="I746" s="9" t="s">
        <f>=(F746-E746)/E746</f>
      </c>
      <c r="J746" s="7" t="s">
        <f>=MAX(1,DATEDIF(C746,D746,"d")-1)</f>
      </c>
      <c r="K746" s="9" t="s">
        <f>=I746*365/J746</f>
      </c>
    </row>
    <row collapsed="false" customFormat="false" customHeight="false" hidden="false" ht="12.1" outlineLevel="0" r="747">
      <c r="A747" s="16" t="s">
        <v>168</v>
      </c>
      <c r="B747" s="16" t="s">
        <v>336</v>
      </c>
      <c r="C747" s="32" t="n">
        <v>45260</v>
      </c>
      <c r="D747" s="33" t="n">
        <v>45288</v>
      </c>
      <c r="E747" s="17" t="n">
        <v>25.9719</v>
      </c>
      <c r="F747" s="17" t="n">
        <v>25.6472</v>
      </c>
      <c r="G747" s="17" t="n">
        <v>400</v>
      </c>
      <c r="H747" s="6" t="s">
        <f>=(F747-E747)*G747</f>
      </c>
      <c r="I747" s="9" t="s">
        <f>=(F747-E747)/E747</f>
      </c>
      <c r="J747" s="7" t="s">
        <f>=MAX(1,DATEDIF(C747,D747,"d")-1)</f>
      </c>
      <c r="K747" s="9" t="s">
        <f>=I747*365/J747</f>
      </c>
    </row>
    <row collapsed="false" customFormat="false" customHeight="false" hidden="false" ht="12.1" outlineLevel="0" r="748">
      <c r="A748" s="16" t="s">
        <v>169</v>
      </c>
      <c r="B748" s="16" t="s">
        <v>337</v>
      </c>
      <c r="C748" s="32" t="n">
        <v>45167</v>
      </c>
      <c r="D748" s="33" t="n">
        <v>45167</v>
      </c>
      <c r="E748" s="17" t="n">
        <v>38.8194</v>
      </c>
      <c r="F748" s="17" t="n">
        <v>39.7301</v>
      </c>
      <c r="G748" s="17" t="n">
        <v>100</v>
      </c>
      <c r="H748" s="6" t="s">
        <f>=(F748-E748)*G748</f>
      </c>
      <c r="I748" s="9" t="s">
        <f>=(F748-E748)/E748</f>
      </c>
      <c r="J748" s="7" t="s">
        <f>=MAX(1,DATEDIF(C748,D748,"d")-1)</f>
      </c>
      <c r="K748" s="9" t="s">
        <f>=I748*365/J748</f>
      </c>
    </row>
    <row collapsed="false" customFormat="false" customHeight="false" hidden="false" ht="12.1" outlineLevel="0" r="749">
      <c r="A749" s="16" t="s">
        <v>169</v>
      </c>
      <c r="B749" s="16" t="s">
        <v>337</v>
      </c>
      <c r="C749" s="32" t="n">
        <v>45169</v>
      </c>
      <c r="D749" s="33" t="n">
        <v>45170</v>
      </c>
      <c r="E749" s="17" t="n">
        <v>41.8209</v>
      </c>
      <c r="F749" s="17" t="n">
        <v>42.6786</v>
      </c>
      <c r="G749" s="17" t="n">
        <v>100</v>
      </c>
      <c r="H749" s="6" t="s">
        <f>=(F749-E749)*G749</f>
      </c>
      <c r="I749" s="9" t="s">
        <f>=(F749-E749)/E749</f>
      </c>
      <c r="J749" s="7" t="s">
        <f>=MAX(1,DATEDIF(C749,D749,"d")-1)</f>
      </c>
      <c r="K749" s="9" t="s">
        <f>=I749*365/J749</f>
      </c>
    </row>
    <row collapsed="false" customFormat="false" customHeight="false" hidden="false" ht="12.1" outlineLevel="0" r="750">
      <c r="A750" s="16" t="s">
        <v>169</v>
      </c>
      <c r="B750" s="16" t="s">
        <v>337</v>
      </c>
      <c r="C750" s="32" t="n">
        <v>45170</v>
      </c>
      <c r="D750" s="33" t="n">
        <v>45174</v>
      </c>
      <c r="E750" s="17" t="n">
        <v>41.6208</v>
      </c>
      <c r="F750" s="17" t="n">
        <v>43.3783</v>
      </c>
      <c r="G750" s="17" t="n">
        <v>200</v>
      </c>
      <c r="H750" s="6" t="s">
        <f>=(F750-E750)*G750</f>
      </c>
      <c r="I750" s="9" t="s">
        <f>=(F750-E750)/E750</f>
      </c>
      <c r="J750" s="7" t="s">
        <f>=MAX(1,DATEDIF(C750,D750,"d")-1)</f>
      </c>
      <c r="K750" s="9" t="s">
        <f>=I750*365/J750</f>
      </c>
    </row>
    <row collapsed="false" customFormat="false" customHeight="false" hidden="false" ht="12.1" outlineLevel="0" r="751">
      <c r="A751" s="16" t="s">
        <v>169</v>
      </c>
      <c r="B751" s="16" t="s">
        <v>337</v>
      </c>
      <c r="C751" s="32" t="n">
        <v>45174</v>
      </c>
      <c r="D751" s="33" t="n">
        <v>45174</v>
      </c>
      <c r="E751" s="17" t="n">
        <v>41.3457</v>
      </c>
      <c r="F751" s="17" t="n">
        <v>43.3783</v>
      </c>
      <c r="G751" s="17" t="n">
        <v>200</v>
      </c>
      <c r="H751" s="6" t="s">
        <f>=(F751-E751)*G751</f>
      </c>
      <c r="I751" s="9" t="s">
        <f>=(F751-E751)/E751</f>
      </c>
      <c r="J751" s="7" t="s">
        <f>=MAX(1,DATEDIF(C751,D751,"d")-1)</f>
      </c>
      <c r="K751" s="9" t="s">
        <f>=I751*365/J751</f>
      </c>
    </row>
    <row collapsed="false" customFormat="false" customHeight="false" hidden="false" ht="12.1" outlineLevel="0" r="752">
      <c r="A752" s="16" t="s">
        <v>169</v>
      </c>
      <c r="B752" s="16" t="s">
        <v>337</v>
      </c>
      <c r="C752" s="32" t="n">
        <v>45174</v>
      </c>
      <c r="D752" s="33" t="n">
        <v>45198</v>
      </c>
      <c r="E752" s="17" t="n">
        <v>41.3457</v>
      </c>
      <c r="F752" s="17" t="n">
        <v>36.6317</v>
      </c>
      <c r="G752" s="17" t="n">
        <v>200</v>
      </c>
      <c r="H752" s="6" t="s">
        <f>=(F752-E752)*G752</f>
      </c>
      <c r="I752" s="9" t="s">
        <f>=(F752-E752)/E752</f>
      </c>
      <c r="J752" s="7" t="s">
        <f>=MAX(1,DATEDIF(C752,D752,"d")-1)</f>
      </c>
      <c r="K752" s="9" t="s">
        <f>=I752*365/J752</f>
      </c>
    </row>
    <row collapsed="false" customFormat="false" customHeight="false" hidden="false" ht="12.1" outlineLevel="0" r="753">
      <c r="A753" s="16" t="s">
        <v>169</v>
      </c>
      <c r="B753" s="16" t="s">
        <v>337</v>
      </c>
      <c r="C753" s="32" t="n">
        <v>45175</v>
      </c>
      <c r="D753" s="33" t="n">
        <v>45218</v>
      </c>
      <c r="E753" s="17" t="n">
        <v>40.1826</v>
      </c>
      <c r="F753" s="17" t="n">
        <v>36.1819</v>
      </c>
      <c r="G753" s="17" t="n">
        <v>100</v>
      </c>
      <c r="H753" s="6" t="s">
        <f>=(F753-E753)*G753</f>
      </c>
      <c r="I753" s="9" t="s">
        <f>=(F753-E753)/E753</f>
      </c>
      <c r="J753" s="7" t="s">
        <f>=MAX(1,DATEDIF(C753,D753,"d")-1)</f>
      </c>
      <c r="K753" s="9" t="s">
        <f>=I753*365/J753</f>
      </c>
    </row>
    <row collapsed="false" customFormat="false" customHeight="false" hidden="false" ht="12.1" outlineLevel="0" r="754">
      <c r="A754" s="16" t="s">
        <v>169</v>
      </c>
      <c r="B754" s="16" t="s">
        <v>337</v>
      </c>
      <c r="C754" s="32" t="n">
        <v>45175</v>
      </c>
      <c r="D754" s="33" t="n">
        <v>45230</v>
      </c>
      <c r="E754" s="17" t="n">
        <v>40.1826</v>
      </c>
      <c r="F754" s="17" t="n">
        <v>33.7332</v>
      </c>
      <c r="G754" s="17" t="n">
        <v>100</v>
      </c>
      <c r="H754" s="6" t="s">
        <f>=(F754-E754)*G754</f>
      </c>
      <c r="I754" s="9" t="s">
        <f>=(F754-E754)/E754</f>
      </c>
      <c r="J754" s="7" t="s">
        <f>=MAX(1,DATEDIF(C754,D754,"d")-1)</f>
      </c>
      <c r="K754" s="9" t="s">
        <f>=I754*365/J754</f>
      </c>
    </row>
    <row collapsed="false" customFormat="false" customHeight="false" hidden="false" ht="12.1" outlineLevel="0" r="755">
      <c r="A755" s="16" t="s">
        <v>169</v>
      </c>
      <c r="B755" s="16" t="s">
        <v>337</v>
      </c>
      <c r="C755" s="32" t="n">
        <v>45175</v>
      </c>
      <c r="D755" s="33" t="n">
        <v>45231</v>
      </c>
      <c r="E755" s="17" t="n">
        <v>40.1826</v>
      </c>
      <c r="F755" s="17" t="n">
        <v>33.6832</v>
      </c>
      <c r="G755" s="17" t="n">
        <v>100</v>
      </c>
      <c r="H755" s="6" t="s">
        <f>=(F755-E755)*G755</f>
      </c>
      <c r="I755" s="9" t="s">
        <f>=(F755-E755)/E755</f>
      </c>
      <c r="J755" s="7" t="s">
        <f>=MAX(1,DATEDIF(C755,D755,"d")-1)</f>
      </c>
      <c r="K755" s="9" t="s">
        <f>=I755*365/J755</f>
      </c>
    </row>
    <row collapsed="false" customFormat="false" customHeight="false" hidden="false" ht="12.1" outlineLevel="0" r="756">
      <c r="A756" s="16" t="s">
        <v>169</v>
      </c>
      <c r="B756" s="16" t="s">
        <v>337</v>
      </c>
      <c r="C756" s="32" t="n">
        <v>45175</v>
      </c>
      <c r="D756" s="33" t="n">
        <v>45244</v>
      </c>
      <c r="E756" s="17" t="n">
        <v>40.1826</v>
      </c>
      <c r="F756" s="17" t="n">
        <v>28.4163</v>
      </c>
      <c r="G756" s="17" t="n">
        <v>100</v>
      </c>
      <c r="H756" s="6" t="s">
        <f>=(F756-E756)*G756</f>
      </c>
      <c r="I756" s="9" t="s">
        <f>=(F756-E756)/E756</f>
      </c>
      <c r="J756" s="7" t="s">
        <f>=MAX(1,DATEDIF(C756,D756,"d")-1)</f>
      </c>
      <c r="K756" s="9" t="s">
        <f>=I756*365/J756</f>
      </c>
    </row>
    <row collapsed="false" customFormat="false" customHeight="false" hidden="false" ht="12.1" outlineLevel="0" r="757">
      <c r="A757" s="16" t="s">
        <v>169</v>
      </c>
      <c r="B757" s="16" t="s">
        <v>337</v>
      </c>
      <c r="C757" s="32" t="n">
        <v>45182</v>
      </c>
      <c r="D757" s="33" t="n">
        <v>45244</v>
      </c>
      <c r="E757" s="17" t="n">
        <v>38.9695</v>
      </c>
      <c r="F757" s="17" t="n">
        <v>28.4163</v>
      </c>
      <c r="G757" s="17" t="n">
        <v>200</v>
      </c>
      <c r="H757" s="6" t="s">
        <f>=(F757-E757)*G757</f>
      </c>
      <c r="I757" s="9" t="s">
        <f>=(F757-E757)/E757</f>
      </c>
      <c r="J757" s="7" t="s">
        <f>=MAX(1,DATEDIF(C757,D757,"d")-1)</f>
      </c>
      <c r="K757" s="9" t="s">
        <f>=I757*365/J757</f>
      </c>
    </row>
    <row collapsed="false" customFormat="false" customHeight="false" hidden="false" ht="12.1" outlineLevel="0" r="758">
      <c r="A758" s="16" t="s">
        <v>169</v>
      </c>
      <c r="B758" s="16" t="s">
        <v>337</v>
      </c>
      <c r="C758" s="32" t="n">
        <v>45198</v>
      </c>
      <c r="D758" s="33" t="n">
        <v>45244</v>
      </c>
      <c r="E758" s="17" t="n">
        <v>36.3682</v>
      </c>
      <c r="F758" s="17" t="n">
        <v>28.4163</v>
      </c>
      <c r="G758" s="17" t="n">
        <v>200</v>
      </c>
      <c r="H758" s="6" t="s">
        <f>=(F758-E758)*G758</f>
      </c>
      <c r="I758" s="9" t="s">
        <f>=(F758-E758)/E758</f>
      </c>
      <c r="J758" s="7" t="s">
        <f>=MAX(1,DATEDIF(C758,D758,"d")-1)</f>
      </c>
      <c r="K758" s="9" t="s">
        <f>=I758*365/J758</f>
      </c>
    </row>
    <row collapsed="false" customFormat="false" customHeight="false" hidden="false" ht="12.1" outlineLevel="0" r="759">
      <c r="A759" s="16" t="s">
        <v>169</v>
      </c>
      <c r="B759" s="16" t="s">
        <v>337</v>
      </c>
      <c r="C759" s="32" t="n">
        <v>45225</v>
      </c>
      <c r="D759" s="33" t="n">
        <v>45244</v>
      </c>
      <c r="E759" s="17" t="n">
        <v>34.7174</v>
      </c>
      <c r="F759" s="17" t="n">
        <v>28.4163</v>
      </c>
      <c r="G759" s="17" t="n">
        <v>100</v>
      </c>
      <c r="H759" s="6" t="s">
        <f>=(F759-E759)*G759</f>
      </c>
      <c r="I759" s="9" t="s">
        <f>=(F759-E759)/E759</f>
      </c>
      <c r="J759" s="7" t="s">
        <f>=MAX(1,DATEDIF(C759,D759,"d")-1)</f>
      </c>
      <c r="K759" s="9" t="s">
        <f>=I759*365/J759</f>
      </c>
    </row>
    <row collapsed="false" customFormat="false" customHeight="false" hidden="false" ht="12.1" outlineLevel="0" r="760">
      <c r="A760" s="16" t="s">
        <v>169</v>
      </c>
      <c r="B760" s="16" t="s">
        <v>337</v>
      </c>
      <c r="C760" s="32" t="n">
        <v>45230</v>
      </c>
      <c r="D760" s="33" t="n">
        <v>45244</v>
      </c>
      <c r="E760" s="17" t="n">
        <v>33.3667</v>
      </c>
      <c r="F760" s="17" t="n">
        <v>28.4163</v>
      </c>
      <c r="G760" s="17" t="n">
        <v>200</v>
      </c>
      <c r="H760" s="6" t="s">
        <f>=(F760-E760)*G760</f>
      </c>
      <c r="I760" s="9" t="s">
        <f>=(F760-E760)/E760</f>
      </c>
      <c r="J760" s="7" t="s">
        <f>=MAX(1,DATEDIF(C760,D760,"d")-1)</f>
      </c>
      <c r="K760" s="9" t="s">
        <f>=I760*365/J760</f>
      </c>
    </row>
    <row collapsed="false" customFormat="false" customHeight="false" hidden="false" ht="12.1" outlineLevel="0" r="761">
      <c r="A761" s="16" t="s">
        <v>169</v>
      </c>
      <c r="B761" s="16" t="s">
        <v>337</v>
      </c>
      <c r="C761" s="32" t="n">
        <v>45244</v>
      </c>
      <c r="D761" s="33" t="n">
        <v>45244</v>
      </c>
      <c r="E761" s="17" t="n">
        <v>28.2141</v>
      </c>
      <c r="F761" s="17" t="n">
        <v>28.4163</v>
      </c>
      <c r="G761" s="17" t="n">
        <v>100</v>
      </c>
      <c r="H761" s="6" t="s">
        <f>=(F761-E761)*G761</f>
      </c>
      <c r="I761" s="9" t="s">
        <f>=(F761-E761)/E761</f>
      </c>
      <c r="J761" s="7" t="s">
        <f>=MAX(1,DATEDIF(C761,D761,"d")-1)</f>
      </c>
      <c r="K761" s="9" t="s">
        <f>=I761*365/J761</f>
      </c>
    </row>
    <row collapsed="false" customFormat="false" customHeight="false" hidden="false" ht="12.1" outlineLevel="0" r="762">
      <c r="A762" s="16" t="s">
        <v>169</v>
      </c>
      <c r="B762" s="16" t="s">
        <v>337</v>
      </c>
      <c r="C762" s="32" t="n">
        <v>45244</v>
      </c>
      <c r="D762" s="33" t="n">
        <v>45288</v>
      </c>
      <c r="E762" s="17" t="n">
        <v>28.2141</v>
      </c>
      <c r="F762" s="17" t="n">
        <v>26.1619</v>
      </c>
      <c r="G762" s="17" t="n">
        <v>800</v>
      </c>
      <c r="H762" s="6" t="s">
        <f>=(F762-E762)*G762</f>
      </c>
      <c r="I762" s="9" t="s">
        <f>=(F762-E762)/E762</f>
      </c>
      <c r="J762" s="7" t="s">
        <f>=MAX(1,DATEDIF(C762,D762,"d")-1)</f>
      </c>
      <c r="K762" s="9" t="s">
        <f>=I762*365/J762</f>
      </c>
    </row>
    <row collapsed="false" customFormat="false" customHeight="false" hidden="false" ht="12.1" outlineLevel="0" r="763">
      <c r="A763" s="16" t="s">
        <v>170</v>
      </c>
      <c r="B763" s="16" t="s">
        <v>338</v>
      </c>
      <c r="C763" s="32" t="n">
        <v>45170</v>
      </c>
      <c r="D763" s="33" t="n">
        <v>45173</v>
      </c>
      <c r="E763" s="17" t="n">
        <v>0.8869</v>
      </c>
      <c r="F763" s="17" t="n">
        <v>0.9225</v>
      </c>
      <c r="G763" s="17" t="n">
        <v>5000</v>
      </c>
      <c r="H763" s="6" t="s">
        <f>=(F763-E763)*G763</f>
      </c>
      <c r="I763" s="9" t="s">
        <f>=(F763-E763)/E763</f>
      </c>
      <c r="J763" s="7" t="s">
        <f>=MAX(1,DATEDIF(C763,D763,"d")-1)</f>
      </c>
      <c r="K763" s="9" t="s">
        <f>=I763*365/J763</f>
      </c>
    </row>
    <row collapsed="false" customFormat="false" customHeight="false" hidden="false" ht="12.1" outlineLevel="0" r="764">
      <c r="A764" s="16" t="s">
        <v>171</v>
      </c>
      <c r="B764" s="16" t="s">
        <v>339</v>
      </c>
      <c r="C764" s="32" t="n">
        <v>45174</v>
      </c>
      <c r="D764" s="33" t="n">
        <v>45176</v>
      </c>
      <c r="E764" s="17" t="n">
        <v>1306.6525</v>
      </c>
      <c r="F764" s="17" t="n">
        <v>1314.5425</v>
      </c>
      <c r="G764" s="17" t="n">
        <v>4</v>
      </c>
      <c r="H764" s="6" t="s">
        <f>=(F764-E764)*G764</f>
      </c>
      <c r="I764" s="9" t="s">
        <f>=(F764-E764)/E764</f>
      </c>
      <c r="J764" s="7" t="s">
        <f>=MAX(1,DATEDIF(C764,D764,"d")-1)</f>
      </c>
      <c r="K764" s="9" t="s">
        <f>=I764*365/J764</f>
      </c>
    </row>
    <row collapsed="false" customFormat="false" customHeight="false" hidden="false" ht="12.1" outlineLevel="0" r="765">
      <c r="A765" s="16" t="s">
        <v>171</v>
      </c>
      <c r="B765" s="16" t="s">
        <v>339</v>
      </c>
      <c r="C765" s="32" t="n">
        <v>45176</v>
      </c>
      <c r="D765" s="33" t="n">
        <v>45209</v>
      </c>
      <c r="E765" s="17" t="n">
        <v>1270.6367</v>
      </c>
      <c r="F765" s="17" t="n">
        <v>1241.88</v>
      </c>
      <c r="G765" s="17" t="n">
        <v>3</v>
      </c>
      <c r="H765" s="6" t="s">
        <f>=(F765-E765)*G765</f>
      </c>
      <c r="I765" s="9" t="s">
        <f>=(F765-E765)/E765</f>
      </c>
      <c r="J765" s="7" t="s">
        <f>=MAX(1,DATEDIF(C765,D765,"d")-1)</f>
      </c>
      <c r="K765" s="9" t="s">
        <f>=I765*365/J765</f>
      </c>
    </row>
    <row collapsed="false" customFormat="false" customHeight="false" hidden="false" ht="12.1" outlineLevel="0" r="766">
      <c r="A766" s="16" t="s">
        <v>171</v>
      </c>
      <c r="B766" s="16" t="s">
        <v>339</v>
      </c>
      <c r="C766" s="32" t="n">
        <v>45184</v>
      </c>
      <c r="D766" s="33" t="n">
        <v>45209</v>
      </c>
      <c r="E766" s="17" t="n">
        <v>1200.6</v>
      </c>
      <c r="F766" s="17" t="n">
        <v>1241.88</v>
      </c>
      <c r="G766" s="17" t="n">
        <v>3</v>
      </c>
      <c r="H766" s="6" t="s">
        <f>=(F766-E766)*G766</f>
      </c>
      <c r="I766" s="9" t="s">
        <f>=(F766-E766)/E766</f>
      </c>
      <c r="J766" s="7" t="s">
        <f>=MAX(1,DATEDIF(C766,D766,"d")-1)</f>
      </c>
      <c r="K766" s="9" t="s">
        <f>=I766*365/J766</f>
      </c>
    </row>
    <row collapsed="false" customFormat="false" customHeight="false" hidden="false" ht="12.1" outlineLevel="0" r="767">
      <c r="A767" s="16" t="s">
        <v>172</v>
      </c>
      <c r="B767" s="16" t="s">
        <v>340</v>
      </c>
      <c r="C767" s="32" t="n">
        <v>45177</v>
      </c>
      <c r="D767" s="33" t="n">
        <v>45225</v>
      </c>
      <c r="E767" s="17" t="n">
        <v>72.5078</v>
      </c>
      <c r="F767" s="17" t="n">
        <v>72.7136</v>
      </c>
      <c r="G767" s="17" t="n">
        <v>50</v>
      </c>
      <c r="H767" s="6" t="s">
        <f>=(F767-E767)*G767</f>
      </c>
      <c r="I767" s="9" t="s">
        <f>=(F767-E767)/E767</f>
      </c>
      <c r="J767" s="7" t="s">
        <f>=MAX(1,DATEDIF(C767,D767,"d")-1)</f>
      </c>
      <c r="K767" s="9" t="s">
        <f>=I767*365/J767</f>
      </c>
    </row>
    <row collapsed="false" customFormat="false" customHeight="false" hidden="false" ht="12.1" outlineLevel="0" r="768">
      <c r="A768" s="16" t="s">
        <v>173</v>
      </c>
      <c r="B768" s="16" t="s">
        <v>341</v>
      </c>
      <c r="C768" s="32" t="n">
        <v>45182</v>
      </c>
      <c r="D768" s="33" t="n">
        <v>45236</v>
      </c>
      <c r="E768" s="17" t="n">
        <v>643.7217</v>
      </c>
      <c r="F768" s="17" t="n">
        <v>631.4842</v>
      </c>
      <c r="G768" s="17" t="n">
        <v>6</v>
      </c>
      <c r="H768" s="6" t="s">
        <f>=(F768-E768)*G768</f>
      </c>
      <c r="I768" s="9" t="s">
        <f>=(F768-E768)/E768</f>
      </c>
      <c r="J768" s="7" t="s">
        <f>=MAX(1,DATEDIF(C768,D768,"d")-1)</f>
      </c>
      <c r="K768" s="9" t="s">
        <f>=I768*365/J768</f>
      </c>
    </row>
    <row collapsed="false" customFormat="false" customHeight="false" hidden="false" ht="12.1" outlineLevel="0" r="769">
      <c r="A769" s="16" t="s">
        <v>173</v>
      </c>
      <c r="B769" s="16" t="s">
        <v>341</v>
      </c>
      <c r="C769" s="32" t="n">
        <v>45219</v>
      </c>
      <c r="D769" s="33" t="n">
        <v>45236</v>
      </c>
      <c r="E769" s="17" t="n">
        <v>615.1067</v>
      </c>
      <c r="F769" s="17" t="n">
        <v>631.4842</v>
      </c>
      <c r="G769" s="17" t="n">
        <v>6</v>
      </c>
      <c r="H769" s="6" t="s">
        <f>=(F769-E769)*G769</f>
      </c>
      <c r="I769" s="9" t="s">
        <f>=(F769-E769)/E769</f>
      </c>
      <c r="J769" s="7" t="s">
        <f>=MAX(1,DATEDIF(C769,D769,"d")-1)</f>
      </c>
      <c r="K769" s="9" t="s">
        <f>=I769*365/J769</f>
      </c>
    </row>
    <row collapsed="false" customFormat="false" customHeight="false" hidden="false" ht="12.1" outlineLevel="0" r="770">
      <c r="A770" s="16" t="s">
        <v>174</v>
      </c>
      <c r="B770" s="16" t="s">
        <v>342</v>
      </c>
      <c r="C770" s="32" t="n">
        <v>45183</v>
      </c>
      <c r="D770" s="33" t="n">
        <v>45224</v>
      </c>
      <c r="E770" s="17" t="n">
        <v>0.6425</v>
      </c>
      <c r="F770" s="17" t="n">
        <v>0.6294</v>
      </c>
      <c r="G770" s="17" t="n">
        <v>6000</v>
      </c>
      <c r="H770" s="6" t="s">
        <f>=(F770-E770)*G770</f>
      </c>
      <c r="I770" s="9" t="s">
        <f>=(F770-E770)/E770</f>
      </c>
      <c r="J770" s="7" t="s">
        <f>=MAX(1,DATEDIF(C770,D770,"d")-1)</f>
      </c>
      <c r="K770" s="9" t="s">
        <f>=I770*365/J770</f>
      </c>
    </row>
    <row collapsed="false" customFormat="false" customHeight="false" hidden="false" ht="12.1" outlineLevel="0" r="771">
      <c r="A771" s="16" t="s">
        <v>174</v>
      </c>
      <c r="B771" s="16" t="s">
        <v>342</v>
      </c>
      <c r="C771" s="32" t="n">
        <v>45190</v>
      </c>
      <c r="D771" s="33" t="n">
        <v>45224</v>
      </c>
      <c r="E771" s="17" t="n">
        <v>0.5952</v>
      </c>
      <c r="F771" s="17" t="n">
        <v>0.6294</v>
      </c>
      <c r="G771" s="17" t="n">
        <v>6000</v>
      </c>
      <c r="H771" s="6" t="s">
        <f>=(F771-E771)*G771</f>
      </c>
      <c r="I771" s="9" t="s">
        <f>=(F771-E771)/E771</f>
      </c>
      <c r="J771" s="7" t="s">
        <f>=MAX(1,DATEDIF(C771,D771,"d")-1)</f>
      </c>
      <c r="K771" s="9" t="s">
        <f>=I771*365/J771</f>
      </c>
    </row>
    <row collapsed="false" customFormat="false" customHeight="false" hidden="false" ht="12.1" outlineLevel="0" r="772">
      <c r="A772" s="16" t="s">
        <v>174</v>
      </c>
      <c r="B772" s="16" t="s">
        <v>342</v>
      </c>
      <c r="C772" s="32" t="n">
        <v>45224</v>
      </c>
      <c r="D772" s="33" t="n">
        <v>45282</v>
      </c>
      <c r="E772" s="17" t="n">
        <v>0.6267</v>
      </c>
      <c r="F772" s="17" t="n">
        <v>0.5785</v>
      </c>
      <c r="G772" s="17" t="n">
        <v>6000</v>
      </c>
      <c r="H772" s="6" t="s">
        <f>=(F772-E772)*G772</f>
      </c>
      <c r="I772" s="9" t="s">
        <f>=(F772-E772)/E772</f>
      </c>
      <c r="J772" s="7" t="s">
        <f>=MAX(1,DATEDIF(C772,D772,"d")-1)</f>
      </c>
      <c r="K772" s="9" t="s">
        <f>=I772*365/J772</f>
      </c>
    </row>
    <row collapsed="false" customFormat="false" customHeight="false" hidden="false" ht="12.1" outlineLevel="0" r="773">
      <c r="A773" s="16" t="s">
        <v>174</v>
      </c>
      <c r="B773" s="16" t="s">
        <v>342</v>
      </c>
      <c r="C773" s="32" t="n">
        <v>45230</v>
      </c>
      <c r="D773" s="33" t="n">
        <v>45282</v>
      </c>
      <c r="E773" s="17" t="n">
        <v>0.5894</v>
      </c>
      <c r="F773" s="17" t="n">
        <v>0.5785</v>
      </c>
      <c r="G773" s="17" t="n">
        <v>6000</v>
      </c>
      <c r="H773" s="6" t="s">
        <f>=(F773-E773)*G773</f>
      </c>
      <c r="I773" s="9" t="s">
        <f>=(F773-E773)/E773</f>
      </c>
      <c r="J773" s="7" t="s">
        <f>=MAX(1,DATEDIF(C773,D773,"d")-1)</f>
      </c>
      <c r="K773" s="9" t="s">
        <f>=I773*365/J773</f>
      </c>
    </row>
    <row collapsed="false" customFormat="false" customHeight="false" hidden="false" ht="12.1" outlineLevel="0" r="774">
      <c r="A774" s="16" t="s">
        <v>174</v>
      </c>
      <c r="B774" s="16" t="s">
        <v>342</v>
      </c>
      <c r="C774" s="32" t="n">
        <v>45264</v>
      </c>
      <c r="D774" s="33" t="n">
        <v>45282</v>
      </c>
      <c r="E774" s="17" t="n">
        <v>0.5383</v>
      </c>
      <c r="F774" s="17" t="n">
        <v>0.5785</v>
      </c>
      <c r="G774" s="17" t="n">
        <v>6000</v>
      </c>
      <c r="H774" s="6" t="s">
        <f>=(F774-E774)*G774</f>
      </c>
      <c r="I774" s="9" t="s">
        <f>=(F774-E774)/E774</f>
      </c>
      <c r="J774" s="7" t="s">
        <f>=MAX(1,DATEDIF(C774,D774,"d")-1)</f>
      </c>
      <c r="K774" s="9" t="s">
        <f>=I774*365/J774</f>
      </c>
    </row>
    <row collapsed="false" customFormat="false" customHeight="false" hidden="false" ht="12.1" outlineLevel="0" r="775">
      <c r="A775" s="16" t="s">
        <v>175</v>
      </c>
      <c r="B775" s="16" t="s">
        <v>343</v>
      </c>
      <c r="C775" s="32" t="n">
        <v>45195</v>
      </c>
      <c r="D775" s="33" t="n">
        <v>45205</v>
      </c>
      <c r="E775" s="17" t="n">
        <v>1046.52</v>
      </c>
      <c r="F775" s="17" t="n">
        <v>1067.4667</v>
      </c>
      <c r="G775" s="17" t="n">
        <v>2</v>
      </c>
      <c r="H775" s="6" t="s">
        <f>=(F775-E775)*G775</f>
      </c>
      <c r="I775" s="9" t="s">
        <f>=(F775-E775)/E775</f>
      </c>
      <c r="J775" s="7" t="s">
        <f>=MAX(1,DATEDIF(C775,D775,"d")-1)</f>
      </c>
      <c r="K775" s="9" t="s">
        <f>=I775*365/J775</f>
      </c>
    </row>
    <row collapsed="false" customFormat="false" customHeight="false" hidden="false" ht="12.1" outlineLevel="0" r="776">
      <c r="A776" s="16" t="s">
        <v>175</v>
      </c>
      <c r="B776" s="16" t="s">
        <v>343</v>
      </c>
      <c r="C776" s="32" t="n">
        <v>45202</v>
      </c>
      <c r="D776" s="33" t="n">
        <v>45205</v>
      </c>
      <c r="E776" s="17" t="n">
        <v>1028.515</v>
      </c>
      <c r="F776" s="17" t="n">
        <v>1067.4667</v>
      </c>
      <c r="G776" s="17" t="n">
        <v>4</v>
      </c>
      <c r="H776" s="6" t="s">
        <f>=(F776-E776)*G776</f>
      </c>
      <c r="I776" s="9" t="s">
        <f>=(F776-E776)/E776</f>
      </c>
      <c r="J776" s="7" t="s">
        <f>=MAX(1,DATEDIF(C776,D776,"d")-1)</f>
      </c>
      <c r="K776" s="9" t="s">
        <f>=I776*365/J776</f>
      </c>
    </row>
    <row collapsed="false" customFormat="false" customHeight="false" hidden="false" ht="12.1" outlineLevel="0" r="777">
      <c r="A777" s="16" t="s">
        <v>175</v>
      </c>
      <c r="B777" s="16" t="s">
        <v>343</v>
      </c>
      <c r="C777" s="32" t="n">
        <v>45257</v>
      </c>
      <c r="D777" s="33" t="n">
        <v>45259</v>
      </c>
      <c r="E777" s="17" t="n">
        <v>1008.505</v>
      </c>
      <c r="F777" s="17" t="n">
        <v>1057.47</v>
      </c>
      <c r="G777" s="17" t="n">
        <v>2</v>
      </c>
      <c r="H777" s="6" t="s">
        <f>=(F777-E777)*G777</f>
      </c>
      <c r="I777" s="9" t="s">
        <f>=(F777-E777)/E777</f>
      </c>
      <c r="J777" s="7" t="s">
        <f>=MAX(1,DATEDIF(C777,D777,"d")-1)</f>
      </c>
      <c r="K777" s="9" t="s">
        <f>=I777*365/J777</f>
      </c>
    </row>
    <row collapsed="false" customFormat="false" customHeight="false" hidden="false" ht="12.1" outlineLevel="0" r="778">
      <c r="A778" s="16" t="s">
        <v>175</v>
      </c>
      <c r="B778" s="16" t="s">
        <v>343</v>
      </c>
      <c r="C778" s="32" t="n">
        <v>45264</v>
      </c>
      <c r="D778" s="33" t="n">
        <v>45288</v>
      </c>
      <c r="E778" s="17" t="n">
        <v>992.4967</v>
      </c>
      <c r="F778" s="17" t="n">
        <v>1015.4922</v>
      </c>
      <c r="G778" s="17" t="n">
        <v>6</v>
      </c>
      <c r="H778" s="6" t="s">
        <f>=(F778-E778)*G778</f>
      </c>
      <c r="I778" s="9" t="s">
        <f>=(F778-E778)/E778</f>
      </c>
      <c r="J778" s="7" t="s">
        <f>=MAX(1,DATEDIF(C778,D778,"d")-1)</f>
      </c>
      <c r="K778" s="9" t="s">
        <f>=I778*365/J778</f>
      </c>
    </row>
    <row collapsed="false" customFormat="false" customHeight="false" hidden="false" ht="12.1" outlineLevel="0" r="779">
      <c r="A779" s="16" t="s">
        <v>175</v>
      </c>
      <c r="B779" s="16" t="s">
        <v>343</v>
      </c>
      <c r="C779" s="32" t="n">
        <v>45266</v>
      </c>
      <c r="D779" s="33" t="n">
        <v>45288</v>
      </c>
      <c r="E779" s="17" t="n">
        <v>932.4667</v>
      </c>
      <c r="F779" s="17" t="n">
        <v>1015.4922</v>
      </c>
      <c r="G779" s="17" t="n">
        <v>6</v>
      </c>
      <c r="H779" s="6" t="s">
        <f>=(F779-E779)*G779</f>
      </c>
      <c r="I779" s="9" t="s">
        <f>=(F779-E779)/E779</f>
      </c>
      <c r="J779" s="7" t="s">
        <f>=MAX(1,DATEDIF(C779,D779,"d")-1)</f>
      </c>
      <c r="K779" s="9" t="s">
        <f>=I779*365/J779</f>
      </c>
    </row>
    <row collapsed="false" customFormat="false" customHeight="false" hidden="false" ht="12.1" outlineLevel="0" r="780">
      <c r="A780" s="16" t="s">
        <v>175</v>
      </c>
      <c r="B780" s="16" t="s">
        <v>343</v>
      </c>
      <c r="C780" s="32" t="n">
        <v>45272</v>
      </c>
      <c r="D780" s="33" t="n">
        <v>45288</v>
      </c>
      <c r="E780" s="17" t="n">
        <v>912.4567</v>
      </c>
      <c r="F780" s="17" t="n">
        <v>1015.4922</v>
      </c>
      <c r="G780" s="17" t="n">
        <v>6</v>
      </c>
      <c r="H780" s="6" t="s">
        <f>=(F780-E780)*G780</f>
      </c>
      <c r="I780" s="9" t="s">
        <f>=(F780-E780)/E780</f>
      </c>
      <c r="J780" s="7" t="s">
        <f>=MAX(1,DATEDIF(C780,D780,"d")-1)</f>
      </c>
      <c r="K780" s="9" t="s">
        <f>=I780*365/J780</f>
      </c>
    </row>
    <row collapsed="false" customFormat="false" customHeight="false" hidden="false" ht="12.1" outlineLevel="0" r="781">
      <c r="A781" s="16" t="s">
        <v>41</v>
      </c>
      <c r="B781" s="16" t="s">
        <v>43</v>
      </c>
      <c r="C781" s="32" t="n">
        <v>45202</v>
      </c>
      <c r="D781" s="33" t="n">
        <v>45211</v>
      </c>
      <c r="E781" s="17" t="n">
        <v>1.2787</v>
      </c>
      <c r="F781" s="17" t="n">
        <v>1.2805</v>
      </c>
      <c r="G781" s="17" t="n">
        <v>35000</v>
      </c>
      <c r="H781" s="6" t="s">
        <f>=(F781-E781)*G781</f>
      </c>
      <c r="I781" s="9" t="s">
        <f>=(F781-E781)/E781</f>
      </c>
      <c r="J781" s="7" t="s">
        <f>=MAX(1,DATEDIF(C781,D781,"d")-1)</f>
      </c>
      <c r="K781" s="9" t="s">
        <f>=I781*365/J781</f>
      </c>
    </row>
    <row collapsed="false" customFormat="false" customHeight="false" hidden="false" ht="12.1" outlineLevel="0" r="782">
      <c r="A782" s="16" t="s">
        <v>41</v>
      </c>
      <c r="B782" s="16" t="s">
        <v>43</v>
      </c>
      <c r="C782" s="32" t="n">
        <v>45300</v>
      </c>
      <c r="D782" s="33" t="n">
        <v>45343</v>
      </c>
      <c r="E782" s="17" t="n">
        <v>1.3255</v>
      </c>
      <c r="F782" s="17" t="n">
        <v>1.3496</v>
      </c>
      <c r="G782" s="17" t="n">
        <v>30000</v>
      </c>
      <c r="H782" s="6" t="s">
        <f>=(F782-E782)*G782</f>
      </c>
      <c r="I782" s="9" t="s">
        <f>=(F782-E782)/E782</f>
      </c>
      <c r="J782" s="7" t="s">
        <f>=MAX(1,DATEDIF(C782,D782,"d")-1)</f>
      </c>
      <c r="K782" s="9" t="s">
        <f>=I782*365/J782</f>
      </c>
    </row>
    <row collapsed="false" customFormat="false" customHeight="false" hidden="false" ht="12.1" outlineLevel="0" r="783">
      <c r="A783" s="16" t="s">
        <v>41</v>
      </c>
      <c r="B783" s="16" t="s">
        <v>43</v>
      </c>
      <c r="C783" s="32" t="n">
        <v>45300</v>
      </c>
      <c r="D783" s="33" t="n">
        <v>45366</v>
      </c>
      <c r="E783" s="17" t="n">
        <v>1.3255</v>
      </c>
      <c r="F783" s="17" t="n">
        <v>1.3639</v>
      </c>
      <c r="G783" s="17" t="n">
        <v>27000</v>
      </c>
      <c r="H783" s="6" t="s">
        <f>=(F783-E783)*G783</f>
      </c>
      <c r="I783" s="9" t="s">
        <f>=(F783-E783)/E783</f>
      </c>
      <c r="J783" s="7" t="s">
        <f>=MAX(1,DATEDIF(C783,D783,"d")-1)</f>
      </c>
      <c r="K783" s="9" t="s">
        <f>=I783*365/J783</f>
      </c>
    </row>
    <row collapsed="false" customFormat="false" customHeight="false" hidden="false" ht="12.1" outlineLevel="0" r="784">
      <c r="A784" s="16" t="s">
        <v>41</v>
      </c>
      <c r="B784" s="16" t="s">
        <v>43</v>
      </c>
      <c r="C784" s="32" t="n">
        <v>45300</v>
      </c>
      <c r="D784" s="33" t="n">
        <v>45370</v>
      </c>
      <c r="E784" s="17" t="n">
        <v>1.3255</v>
      </c>
      <c r="F784" s="17" t="n">
        <v>1.365</v>
      </c>
      <c r="G784" s="17" t="n">
        <v>19000</v>
      </c>
      <c r="H784" s="6" t="s">
        <f>=(F784-E784)*G784</f>
      </c>
      <c r="I784" s="9" t="s">
        <f>=(F784-E784)/E784</f>
      </c>
      <c r="J784" s="7" t="s">
        <f>=MAX(1,DATEDIF(C784,D784,"d")-1)</f>
      </c>
      <c r="K784" s="9" t="s">
        <f>=I784*365/J784</f>
      </c>
    </row>
    <row collapsed="false" customFormat="false" customHeight="false" hidden="false" ht="12.1" outlineLevel="0" r="785">
      <c r="A785" s="16" t="s">
        <v>41</v>
      </c>
      <c r="B785" s="16" t="s">
        <v>43</v>
      </c>
      <c r="C785" s="32" t="n">
        <v>45300</v>
      </c>
      <c r="D785" s="33" t="n">
        <v>45373</v>
      </c>
      <c r="E785" s="17" t="n">
        <v>1.3255</v>
      </c>
      <c r="F785" s="17" t="n">
        <v>1.3678</v>
      </c>
      <c r="G785" s="17" t="n">
        <v>49000</v>
      </c>
      <c r="H785" s="6" t="s">
        <f>=(F785-E785)*G785</f>
      </c>
      <c r="I785" s="9" t="s">
        <f>=(F785-E785)/E785</f>
      </c>
      <c r="J785" s="7" t="s">
        <f>=MAX(1,DATEDIF(C785,D785,"d")-1)</f>
      </c>
      <c r="K785" s="9" t="s">
        <f>=I785*365/J785</f>
      </c>
    </row>
    <row collapsed="false" customFormat="false" customHeight="false" hidden="false" ht="12.1" outlineLevel="0" r="786">
      <c r="A786" s="16" t="s">
        <v>41</v>
      </c>
      <c r="B786" s="16" t="s">
        <v>43</v>
      </c>
      <c r="C786" s="32" t="n">
        <v>45300</v>
      </c>
      <c r="D786" s="33" t="n">
        <v>45376</v>
      </c>
      <c r="E786" s="17" t="n">
        <v>1.3255</v>
      </c>
      <c r="F786" s="17" t="n">
        <v>1.3684</v>
      </c>
      <c r="G786" s="17" t="n">
        <v>28500</v>
      </c>
      <c r="H786" s="6" t="s">
        <f>=(F786-E786)*G786</f>
      </c>
      <c r="I786" s="9" t="s">
        <f>=(F786-E786)/E786</f>
      </c>
      <c r="J786" s="7" t="s">
        <f>=MAX(1,DATEDIF(C786,D786,"d")-1)</f>
      </c>
      <c r="K786" s="9" t="s">
        <f>=I786*365/J786</f>
      </c>
    </row>
    <row collapsed="false" customFormat="false" customHeight="false" hidden="false" ht="12.1" outlineLevel="0" r="787">
      <c r="A787" s="16" t="s">
        <v>41</v>
      </c>
      <c r="B787" s="16" t="s">
        <v>43</v>
      </c>
      <c r="C787" s="32" t="n">
        <v>45300</v>
      </c>
      <c r="D787" s="33" t="n">
        <v>45377</v>
      </c>
      <c r="E787" s="17" t="n">
        <v>1.3255</v>
      </c>
      <c r="F787" s="17" t="n">
        <v>1.369</v>
      </c>
      <c r="G787" s="17" t="n">
        <v>29000</v>
      </c>
      <c r="H787" s="6" t="s">
        <f>=(F787-E787)*G787</f>
      </c>
      <c r="I787" s="9" t="s">
        <f>=(F787-E787)/E787</f>
      </c>
      <c r="J787" s="7" t="s">
        <f>=MAX(1,DATEDIF(C787,D787,"d")-1)</f>
      </c>
      <c r="K787" s="9" t="s">
        <f>=I787*365/J787</f>
      </c>
    </row>
    <row collapsed="false" customFormat="false" customHeight="false" hidden="false" ht="12.1" outlineLevel="0" r="788">
      <c r="A788" s="16" t="s">
        <v>41</v>
      </c>
      <c r="B788" s="16" t="s">
        <v>43</v>
      </c>
      <c r="C788" s="32" t="n">
        <v>45300</v>
      </c>
      <c r="D788" s="33" t="n">
        <v>45400</v>
      </c>
      <c r="E788" s="17" t="n">
        <v>1.3255</v>
      </c>
      <c r="F788" s="17" t="n">
        <v>1.3813</v>
      </c>
      <c r="G788" s="17" t="n">
        <v>13700</v>
      </c>
      <c r="H788" s="6" t="s">
        <f>=(F788-E788)*G788</f>
      </c>
      <c r="I788" s="9" t="s">
        <f>=(F788-E788)/E788</f>
      </c>
      <c r="J788" s="7" t="s">
        <f>=MAX(1,DATEDIF(C788,D788,"d")-1)</f>
      </c>
      <c r="K788" s="9" t="s">
        <f>=I788*365/J788</f>
      </c>
    </row>
    <row collapsed="false" customFormat="false" customHeight="false" hidden="false" ht="12.1" outlineLevel="0" r="789">
      <c r="A789" s="16" t="s">
        <v>41</v>
      </c>
      <c r="B789" s="16" t="s">
        <v>43</v>
      </c>
      <c r="C789" s="32" t="n">
        <v>45300</v>
      </c>
      <c r="D789" s="33" t="n">
        <v>45418</v>
      </c>
      <c r="E789" s="17" t="n">
        <v>1.3255</v>
      </c>
      <c r="F789" s="17" t="n">
        <v>1.3924</v>
      </c>
      <c r="G789" s="17" t="n">
        <v>23000</v>
      </c>
      <c r="H789" s="6" t="s">
        <f>=(F789-E789)*G789</f>
      </c>
      <c r="I789" s="9" t="s">
        <f>=(F789-E789)/E789</f>
      </c>
      <c r="J789" s="7" t="s">
        <f>=MAX(1,DATEDIF(C789,D789,"d")-1)</f>
      </c>
      <c r="K789" s="9" t="s">
        <f>=I789*365/J789</f>
      </c>
    </row>
    <row collapsed="false" customFormat="false" customHeight="false" hidden="false" ht="12.1" outlineLevel="0" r="790">
      <c r="A790" s="16" t="s">
        <v>41</v>
      </c>
      <c r="B790" s="16" t="s">
        <v>43</v>
      </c>
      <c r="C790" s="32" t="n">
        <v>45300</v>
      </c>
      <c r="D790" s="33" t="n">
        <v>45427</v>
      </c>
      <c r="E790" s="17" t="n">
        <v>1.3255</v>
      </c>
      <c r="F790" s="17" t="n">
        <v>1.3978</v>
      </c>
      <c r="G790" s="17" t="n">
        <v>37200</v>
      </c>
      <c r="H790" s="6" t="s">
        <f>=(F790-E790)*G790</f>
      </c>
      <c r="I790" s="9" t="s">
        <f>=(F790-E790)/E790</f>
      </c>
      <c r="J790" s="7" t="s">
        <f>=MAX(1,DATEDIF(C790,D790,"d")-1)</f>
      </c>
      <c r="K790" s="9" t="s">
        <f>=I790*365/J790</f>
      </c>
    </row>
    <row collapsed="false" customFormat="false" customHeight="false" hidden="false" ht="12.1" outlineLevel="0" r="791">
      <c r="A791" s="16" t="s">
        <v>41</v>
      </c>
      <c r="B791" s="16" t="s">
        <v>43</v>
      </c>
      <c r="C791" s="32" t="n">
        <v>45300</v>
      </c>
      <c r="D791" s="33" t="n">
        <v>45435</v>
      </c>
      <c r="E791" s="17" t="n">
        <v>1.3255</v>
      </c>
      <c r="F791" s="17" t="n">
        <v>1.4023</v>
      </c>
      <c r="G791" s="17" t="n">
        <v>15600</v>
      </c>
      <c r="H791" s="6" t="s">
        <f>=(F791-E791)*G791</f>
      </c>
      <c r="I791" s="9" t="s">
        <f>=(F791-E791)/E791</f>
      </c>
      <c r="J791" s="7" t="s">
        <f>=MAX(1,DATEDIF(C791,D791,"d")-1)</f>
      </c>
      <c r="K791" s="9" t="s">
        <f>=I791*365/J791</f>
      </c>
    </row>
    <row collapsed="false" customFormat="false" customHeight="false" hidden="false" ht="12.1" outlineLevel="0" r="792">
      <c r="A792" s="16" t="s">
        <v>41</v>
      </c>
      <c r="B792" s="16" t="s">
        <v>43</v>
      </c>
      <c r="C792" s="32" t="n">
        <v>45300</v>
      </c>
      <c r="D792" s="33" t="n">
        <v>45436</v>
      </c>
      <c r="E792" s="17" t="n">
        <v>1.3255</v>
      </c>
      <c r="F792" s="17" t="n">
        <v>1.4042</v>
      </c>
      <c r="G792" s="17" t="n">
        <v>40000</v>
      </c>
      <c r="H792" s="6" t="s">
        <f>=(F792-E792)*G792</f>
      </c>
      <c r="I792" s="9" t="s">
        <f>=(F792-E792)/E792</f>
      </c>
      <c r="J792" s="7" t="s">
        <f>=MAX(1,DATEDIF(C792,D792,"d")-1)</f>
      </c>
      <c r="K792" s="9" t="s">
        <f>=I792*365/J792</f>
      </c>
    </row>
    <row collapsed="false" customFormat="false" customHeight="false" hidden="false" ht="12.1" outlineLevel="0" r="793">
      <c r="A793" s="16" t="s">
        <v>41</v>
      </c>
      <c r="B793" s="16" t="s">
        <v>43</v>
      </c>
      <c r="C793" s="32" t="n">
        <v>45300</v>
      </c>
      <c r="D793" s="33" t="n">
        <v>45439</v>
      </c>
      <c r="E793" s="17" t="n">
        <v>1.3255</v>
      </c>
      <c r="F793" s="17" t="n">
        <v>1.405</v>
      </c>
      <c r="G793" s="17" t="n">
        <v>31000</v>
      </c>
      <c r="H793" s="6" t="s">
        <f>=(F793-E793)*G793</f>
      </c>
      <c r="I793" s="9" t="s">
        <f>=(F793-E793)/E793</f>
      </c>
      <c r="J793" s="7" t="s">
        <f>=MAX(1,DATEDIF(C793,D793,"d")-1)</f>
      </c>
      <c r="K793" s="9" t="s">
        <f>=I793*365/J793</f>
      </c>
    </row>
    <row collapsed="false" customFormat="false" customHeight="false" hidden="false" ht="12.1" outlineLevel="0" r="794">
      <c r="A794" s="16" t="s">
        <v>41</v>
      </c>
      <c r="B794" s="16" t="s">
        <v>43</v>
      </c>
      <c r="C794" s="32" t="n">
        <v>45300</v>
      </c>
      <c r="D794" s="33" t="n">
        <v>45440</v>
      </c>
      <c r="E794" s="17" t="n">
        <v>1.3255</v>
      </c>
      <c r="F794" s="17" t="n">
        <v>1.4056</v>
      </c>
      <c r="G794" s="17" t="n">
        <v>32000</v>
      </c>
      <c r="H794" s="6" t="s">
        <f>=(F794-E794)*G794</f>
      </c>
      <c r="I794" s="9" t="s">
        <f>=(F794-E794)/E794</f>
      </c>
      <c r="J794" s="7" t="s">
        <f>=MAX(1,DATEDIF(C794,D794,"d")-1)</f>
      </c>
      <c r="K794" s="9" t="s">
        <f>=I794*365/J794</f>
      </c>
    </row>
    <row collapsed="false" customFormat="false" customHeight="false" hidden="false" ht="12.1" outlineLevel="0" r="795">
      <c r="A795" s="16" t="s">
        <v>41</v>
      </c>
      <c r="B795" s="16" t="s">
        <v>43</v>
      </c>
      <c r="C795" s="32" t="n">
        <v>45300</v>
      </c>
      <c r="D795" s="33" t="n">
        <v>45443</v>
      </c>
      <c r="E795" s="17" t="n">
        <v>1.3255</v>
      </c>
      <c r="F795" s="17" t="n">
        <v>1.4085</v>
      </c>
      <c r="G795" s="17" t="n">
        <v>57700</v>
      </c>
      <c r="H795" s="6" t="s">
        <f>=(F795-E795)*G795</f>
      </c>
      <c r="I795" s="9" t="s">
        <f>=(F795-E795)/E795</f>
      </c>
      <c r="J795" s="7" t="s">
        <f>=MAX(1,DATEDIF(C795,D795,"d")-1)</f>
      </c>
      <c r="K795" s="9" t="s">
        <f>=I795*365/J795</f>
      </c>
    </row>
    <row collapsed="false" customFormat="false" customHeight="false" hidden="false" ht="12.1" outlineLevel="0" r="796">
      <c r="A796" s="16" t="s">
        <v>41</v>
      </c>
      <c r="B796" s="16" t="s">
        <v>43</v>
      </c>
      <c r="C796" s="32" t="n">
        <v>45300</v>
      </c>
      <c r="D796" s="33" t="n">
        <v>45446</v>
      </c>
      <c r="E796" s="17" t="n">
        <v>1.3255</v>
      </c>
      <c r="F796" s="17" t="n">
        <v>1.4092</v>
      </c>
      <c r="G796" s="17" t="n">
        <v>45000</v>
      </c>
      <c r="H796" s="6" t="s">
        <f>=(F796-E796)*G796</f>
      </c>
      <c r="I796" s="9" t="s">
        <f>=(F796-E796)/E796</f>
      </c>
      <c r="J796" s="7" t="s">
        <f>=MAX(1,DATEDIF(C796,D796,"d")-1)</f>
      </c>
      <c r="K796" s="9" t="s">
        <f>=I796*365/J796</f>
      </c>
    </row>
    <row collapsed="false" customFormat="false" customHeight="false" hidden="false" ht="12.1" outlineLevel="0" r="797">
      <c r="A797" s="16" t="s">
        <v>41</v>
      </c>
      <c r="B797" s="16" t="s">
        <v>43</v>
      </c>
      <c r="C797" s="32" t="n">
        <v>45300</v>
      </c>
      <c r="D797" s="33" t="n">
        <v>45461</v>
      </c>
      <c r="E797" s="17" t="n">
        <v>1.3255</v>
      </c>
      <c r="F797" s="17" t="n">
        <v>1.4184</v>
      </c>
      <c r="G797" s="17" t="n">
        <v>23500</v>
      </c>
      <c r="H797" s="6" t="s">
        <f>=(F797-E797)*G797</f>
      </c>
      <c r="I797" s="9" t="s">
        <f>=(F797-E797)/E797</f>
      </c>
      <c r="J797" s="7" t="s">
        <f>=MAX(1,DATEDIF(C797,D797,"d")-1)</f>
      </c>
      <c r="K797" s="9" t="s">
        <f>=I797*365/J797</f>
      </c>
    </row>
    <row collapsed="false" customFormat="false" customHeight="false" hidden="false" ht="12.1" outlineLevel="0" r="798">
      <c r="A798" s="16" t="s">
        <v>41</v>
      </c>
      <c r="B798" s="16" t="s">
        <v>43</v>
      </c>
      <c r="C798" s="32" t="n">
        <v>45300</v>
      </c>
      <c r="D798" s="33" t="n">
        <v>45462</v>
      </c>
      <c r="E798" s="17" t="n">
        <v>1.3255</v>
      </c>
      <c r="F798" s="17" t="n">
        <v>1.4189</v>
      </c>
      <c r="G798" s="17" t="n">
        <v>7000</v>
      </c>
      <c r="H798" s="6" t="s">
        <f>=(F798-E798)*G798</f>
      </c>
      <c r="I798" s="9" t="s">
        <f>=(F798-E798)/E798</f>
      </c>
      <c r="J798" s="7" t="s">
        <f>=MAX(1,DATEDIF(C798,D798,"d")-1)</f>
      </c>
      <c r="K798" s="9" t="s">
        <f>=I798*365/J798</f>
      </c>
    </row>
    <row collapsed="false" customFormat="false" customHeight="false" hidden="false" ht="12.1" outlineLevel="0" r="799">
      <c r="A799" s="16" t="s">
        <v>41</v>
      </c>
      <c r="B799" s="16" t="s">
        <v>43</v>
      </c>
      <c r="C799" s="32" t="n">
        <v>45300</v>
      </c>
      <c r="D799" s="33" t="n">
        <v>45463</v>
      </c>
      <c r="E799" s="17" t="n">
        <v>1.3255</v>
      </c>
      <c r="F799" s="17" t="n">
        <v>1.4193</v>
      </c>
      <c r="G799" s="17" t="n">
        <v>20000</v>
      </c>
      <c r="H799" s="6" t="s">
        <f>=(F799-E799)*G799</f>
      </c>
      <c r="I799" s="9" t="s">
        <f>=(F799-E799)/E799</f>
      </c>
      <c r="J799" s="7" t="s">
        <f>=MAX(1,DATEDIF(C799,D799,"d")-1)</f>
      </c>
      <c r="K799" s="9" t="s">
        <f>=I799*365/J799</f>
      </c>
    </row>
    <row collapsed="false" customFormat="false" customHeight="false" hidden="false" ht="12.1" outlineLevel="0" r="800">
      <c r="A800" s="16" t="s">
        <v>41</v>
      </c>
      <c r="B800" s="16" t="s">
        <v>43</v>
      </c>
      <c r="C800" s="32" t="n">
        <v>45300</v>
      </c>
      <c r="D800" s="33" t="n">
        <v>45464</v>
      </c>
      <c r="E800" s="17" t="n">
        <v>1.3255</v>
      </c>
      <c r="F800" s="17" t="n">
        <v>1.4212</v>
      </c>
      <c r="G800" s="17" t="n">
        <v>7000</v>
      </c>
      <c r="H800" s="6" t="s">
        <f>=(F800-E800)*G800</f>
      </c>
      <c r="I800" s="9" t="s">
        <f>=(F800-E800)/E800</f>
      </c>
      <c r="J800" s="7" t="s">
        <f>=MAX(1,DATEDIF(C800,D800,"d")-1)</f>
      </c>
      <c r="K800" s="9" t="s">
        <f>=I800*365/J800</f>
      </c>
    </row>
    <row collapsed="false" customFormat="false" customHeight="false" hidden="false" ht="12.1" outlineLevel="0" r="801">
      <c r="A801" s="16" t="s">
        <v>41</v>
      </c>
      <c r="B801" s="16" t="s">
        <v>43</v>
      </c>
      <c r="C801" s="32" t="n">
        <v>45300</v>
      </c>
      <c r="D801" s="33" t="n">
        <v>45471</v>
      </c>
      <c r="E801" s="17" t="n">
        <v>1.3255</v>
      </c>
      <c r="F801" s="17" t="n">
        <v>1.4253</v>
      </c>
      <c r="G801" s="17" t="n">
        <v>7000</v>
      </c>
      <c r="H801" s="6" t="s">
        <f>=(F801-E801)*G801</f>
      </c>
      <c r="I801" s="9" t="s">
        <f>=(F801-E801)/E801</f>
      </c>
      <c r="J801" s="7" t="s">
        <f>=MAX(1,DATEDIF(C801,D801,"d")-1)</f>
      </c>
      <c r="K801" s="9" t="s">
        <f>=I801*365/J801</f>
      </c>
    </row>
    <row collapsed="false" customFormat="false" customHeight="false" hidden="false" ht="12.1" outlineLevel="0" r="802">
      <c r="A802" s="16" t="s">
        <v>41</v>
      </c>
      <c r="B802" s="16" t="s">
        <v>43</v>
      </c>
      <c r="C802" s="32" t="n">
        <v>45300</v>
      </c>
      <c r="D802" s="33" t="n">
        <v>45474</v>
      </c>
      <c r="E802" s="17" t="n">
        <v>1.3255</v>
      </c>
      <c r="F802" s="17" t="n">
        <v>1.4259</v>
      </c>
      <c r="G802" s="17" t="n">
        <v>8000</v>
      </c>
      <c r="H802" s="6" t="s">
        <f>=(F802-E802)*G802</f>
      </c>
      <c r="I802" s="9" t="s">
        <f>=(F802-E802)/E802</f>
      </c>
      <c r="J802" s="7" t="s">
        <f>=MAX(1,DATEDIF(C802,D802,"d")-1)</f>
      </c>
      <c r="K802" s="9" t="s">
        <f>=I802*365/J802</f>
      </c>
    </row>
    <row collapsed="false" customFormat="false" customHeight="false" hidden="false" ht="12.1" outlineLevel="0" r="803">
      <c r="A803" s="16" t="s">
        <v>41</v>
      </c>
      <c r="B803" s="16" t="s">
        <v>43</v>
      </c>
      <c r="C803" s="32" t="n">
        <v>45300</v>
      </c>
      <c r="D803" s="33" t="n">
        <v>45477</v>
      </c>
      <c r="E803" s="17" t="n">
        <v>1.3255</v>
      </c>
      <c r="F803" s="17" t="n">
        <v>1.4279</v>
      </c>
      <c r="G803" s="17" t="n">
        <v>10000</v>
      </c>
      <c r="H803" s="6" t="s">
        <f>=(F803-E803)*G803</f>
      </c>
      <c r="I803" s="9" t="s">
        <f>=(F803-E803)/E803</f>
      </c>
      <c r="J803" s="7" t="s">
        <f>=MAX(1,DATEDIF(C803,D803,"d")-1)</f>
      </c>
      <c r="K803" s="9" t="s">
        <f>=I803*365/J803</f>
      </c>
    </row>
    <row collapsed="false" customFormat="false" customHeight="false" hidden="false" ht="12.1" outlineLevel="0" r="804">
      <c r="A804" s="16" t="s">
        <v>41</v>
      </c>
      <c r="B804" s="16" t="s">
        <v>43</v>
      </c>
      <c r="C804" s="32" t="n">
        <v>45300</v>
      </c>
      <c r="D804" s="33" t="n">
        <v>45482</v>
      </c>
      <c r="E804" s="17" t="n">
        <v>1.3255</v>
      </c>
      <c r="F804" s="17" t="n">
        <v>1.4308</v>
      </c>
      <c r="G804" s="17" t="n">
        <v>7000</v>
      </c>
      <c r="H804" s="6" t="s">
        <f>=(F804-E804)*G804</f>
      </c>
      <c r="I804" s="9" t="s">
        <f>=(F804-E804)/E804</f>
      </c>
      <c r="J804" s="7" t="s">
        <f>=MAX(1,DATEDIF(C804,D804,"d")-1)</f>
      </c>
      <c r="K804" s="9" t="s">
        <f>=I804*365/J804</f>
      </c>
    </row>
    <row collapsed="false" customFormat="false" customHeight="false" hidden="false" ht="12.1" outlineLevel="0" r="805">
      <c r="A805" s="16" t="s">
        <v>41</v>
      </c>
      <c r="B805" s="16" t="s">
        <v>43</v>
      </c>
      <c r="C805" s="32" t="n">
        <v>45300</v>
      </c>
      <c r="D805" s="33" t="n">
        <v>45483</v>
      </c>
      <c r="E805" s="17" t="n">
        <v>1.3255</v>
      </c>
      <c r="F805" s="17" t="n">
        <v>1.4315</v>
      </c>
      <c r="G805" s="17" t="n">
        <v>7000</v>
      </c>
      <c r="H805" s="6" t="s">
        <f>=(F805-E805)*G805</f>
      </c>
      <c r="I805" s="9" t="s">
        <f>=(F805-E805)/E805</f>
      </c>
      <c r="J805" s="7" t="s">
        <f>=MAX(1,DATEDIF(C805,D805,"d")-1)</f>
      </c>
      <c r="K805" s="9" t="s">
        <f>=I805*365/J805</f>
      </c>
    </row>
    <row collapsed="false" customFormat="false" customHeight="false" hidden="false" ht="12.1" outlineLevel="0" r="806">
      <c r="A806" s="16" t="s">
        <v>41</v>
      </c>
      <c r="B806" s="16" t="s">
        <v>43</v>
      </c>
      <c r="C806" s="32" t="n">
        <v>45300</v>
      </c>
      <c r="D806" s="33" t="n">
        <v>45484</v>
      </c>
      <c r="E806" s="17" t="n">
        <v>1.3255</v>
      </c>
      <c r="F806" s="17" t="n">
        <v>1.4321</v>
      </c>
      <c r="G806" s="17" t="n">
        <v>14000</v>
      </c>
      <c r="H806" s="6" t="s">
        <f>=(F806-E806)*G806</f>
      </c>
      <c r="I806" s="9" t="s">
        <f>=(F806-E806)/E806</f>
      </c>
      <c r="J806" s="7" t="s">
        <f>=MAX(1,DATEDIF(C806,D806,"d")-1)</f>
      </c>
      <c r="K806" s="9" t="s">
        <f>=I806*365/J806</f>
      </c>
    </row>
    <row collapsed="false" customFormat="false" customHeight="false" hidden="false" ht="12.1" outlineLevel="0" r="807">
      <c r="A807" s="16" t="s">
        <v>41</v>
      </c>
      <c r="B807" s="16" t="s">
        <v>43</v>
      </c>
      <c r="C807" s="32" t="n">
        <v>45300</v>
      </c>
      <c r="D807" s="33" t="n">
        <v>45485</v>
      </c>
      <c r="E807" s="17" t="n">
        <v>1.3255</v>
      </c>
      <c r="F807" s="17" t="n">
        <v>1.434</v>
      </c>
      <c r="G807" s="17" t="n">
        <v>3000</v>
      </c>
      <c r="H807" s="6" t="s">
        <f>=(F807-E807)*G807</f>
      </c>
      <c r="I807" s="9" t="s">
        <f>=(F807-E807)/E807</f>
      </c>
      <c r="J807" s="7" t="s">
        <f>=MAX(1,DATEDIF(C807,D807,"d")-1)</f>
      </c>
      <c r="K807" s="9" t="s">
        <f>=I807*365/J807</f>
      </c>
    </row>
    <row collapsed="false" customFormat="false" customHeight="false" hidden="false" ht="12.1" outlineLevel="0" r="808">
      <c r="A808" s="16" t="s">
        <v>41</v>
      </c>
      <c r="B808" s="16" t="s">
        <v>43</v>
      </c>
      <c r="C808" s="32" t="n">
        <v>45300</v>
      </c>
      <c r="D808" s="33" t="n">
        <v>45488</v>
      </c>
      <c r="E808" s="17" t="n">
        <v>1.3255</v>
      </c>
      <c r="F808" s="17" t="n">
        <v>1.4346</v>
      </c>
      <c r="G808" s="17" t="n">
        <v>7000</v>
      </c>
      <c r="H808" s="6" t="s">
        <f>=(F808-E808)*G808</f>
      </c>
      <c r="I808" s="9" t="s">
        <f>=(F808-E808)/E808</f>
      </c>
      <c r="J808" s="7" t="s">
        <f>=MAX(1,DATEDIF(C808,D808,"d")-1)</f>
      </c>
      <c r="K808" s="9" t="s">
        <f>=I808*365/J808</f>
      </c>
    </row>
    <row collapsed="false" customFormat="false" customHeight="false" hidden="false" ht="12.1" outlineLevel="0" r="809">
      <c r="A809" s="16" t="s">
        <v>41</v>
      </c>
      <c r="B809" s="16" t="s">
        <v>43</v>
      </c>
      <c r="C809" s="32" t="n">
        <v>45300</v>
      </c>
      <c r="D809" s="33" t="n">
        <v>45518</v>
      </c>
      <c r="E809" s="17" t="n">
        <v>1.3255</v>
      </c>
      <c r="F809" s="17" t="n">
        <v>1.4539</v>
      </c>
      <c r="G809" s="17" t="n">
        <v>11500</v>
      </c>
      <c r="H809" s="6" t="s">
        <f>=(F809-E809)*G809</f>
      </c>
      <c r="I809" s="9" t="s">
        <f>=(F809-E809)/E809</f>
      </c>
      <c r="J809" s="7" t="s">
        <f>=MAX(1,DATEDIF(C809,D809,"d")-1)</f>
      </c>
      <c r="K809" s="9" t="s">
        <f>=I809*365/J809</f>
      </c>
    </row>
    <row collapsed="false" customFormat="false" customHeight="false" hidden="false" ht="12.1" outlineLevel="0" r="810">
      <c r="A810" s="16" t="s">
        <v>41</v>
      </c>
      <c r="B810" s="16" t="s">
        <v>43</v>
      </c>
      <c r="C810" s="32" t="n">
        <v>45300</v>
      </c>
      <c r="D810" s="33" t="n">
        <v>45523</v>
      </c>
      <c r="E810" s="17" t="n">
        <v>1.3255</v>
      </c>
      <c r="F810" s="17" t="n">
        <v>1.4576</v>
      </c>
      <c r="G810" s="17" t="n">
        <v>10800</v>
      </c>
      <c r="H810" s="6" t="s">
        <f>=(F810-E810)*G810</f>
      </c>
      <c r="I810" s="9" t="s">
        <f>=(F810-E810)/E810</f>
      </c>
      <c r="J810" s="7" t="s">
        <f>=MAX(1,DATEDIF(C810,D810,"d")-1)</f>
      </c>
      <c r="K810" s="9" t="s">
        <f>=I810*365/J810</f>
      </c>
    </row>
    <row collapsed="false" customFormat="false" customHeight="false" hidden="false" ht="12.1" outlineLevel="0" r="811">
      <c r="A811" s="16" t="s">
        <v>41</v>
      </c>
      <c r="B811" s="16" t="s">
        <v>43</v>
      </c>
      <c r="C811" s="32" t="n">
        <v>45300</v>
      </c>
      <c r="D811" s="33" t="n">
        <v>45526</v>
      </c>
      <c r="E811" s="17" t="n">
        <v>1.3255</v>
      </c>
      <c r="F811" s="17" t="n">
        <v>1.4596</v>
      </c>
      <c r="G811" s="17" t="n">
        <v>6500</v>
      </c>
      <c r="H811" s="6" t="s">
        <f>=(F811-E811)*G811</f>
      </c>
      <c r="I811" s="9" t="s">
        <f>=(F811-E811)/E811</f>
      </c>
      <c r="J811" s="7" t="s">
        <f>=MAX(1,DATEDIF(C811,D811,"d")-1)</f>
      </c>
      <c r="K811" s="9" t="s">
        <f>=I811*365/J811</f>
      </c>
    </row>
    <row collapsed="false" customFormat="false" customHeight="false" hidden="false" ht="12.1" outlineLevel="0" r="812">
      <c r="A812" s="16" t="s">
        <v>41</v>
      </c>
      <c r="B812" s="16" t="s">
        <v>43</v>
      </c>
      <c r="C812" s="32" t="n">
        <v>45300</v>
      </c>
      <c r="D812" s="33" t="n">
        <v>45527</v>
      </c>
      <c r="E812" s="17" t="n">
        <v>1.3255</v>
      </c>
      <c r="F812" s="17" t="n">
        <v>1.4616</v>
      </c>
      <c r="G812" s="17" t="n">
        <v>11000</v>
      </c>
      <c r="H812" s="6" t="s">
        <f>=(F812-E812)*G812</f>
      </c>
      <c r="I812" s="9" t="s">
        <f>=(F812-E812)/E812</f>
      </c>
      <c r="J812" s="7" t="s">
        <f>=MAX(1,DATEDIF(C812,D812,"d")-1)</f>
      </c>
      <c r="K812" s="9" t="s">
        <f>=I812*365/J812</f>
      </c>
    </row>
    <row collapsed="false" customFormat="false" customHeight="false" hidden="false" ht="12.1" outlineLevel="0" r="813">
      <c r="A813" s="16" t="s">
        <v>41</v>
      </c>
      <c r="B813" s="16" t="s">
        <v>43</v>
      </c>
      <c r="C813" s="32" t="n">
        <v>45460</v>
      </c>
      <c r="D813" s="33" t="n">
        <v>45527</v>
      </c>
      <c r="E813" s="17" t="n">
        <v>1.4178</v>
      </c>
      <c r="F813" s="17" t="n">
        <v>1.4616</v>
      </c>
      <c r="G813" s="17" t="n">
        <v>7500</v>
      </c>
      <c r="H813" s="6" t="s">
        <f>=(F813-E813)*G813</f>
      </c>
      <c r="I813" s="9" t="s">
        <f>=(F813-E813)/E813</f>
      </c>
      <c r="J813" s="7" t="s">
        <f>=MAX(1,DATEDIF(C813,D813,"d")-1)</f>
      </c>
      <c r="K813" s="9" t="s">
        <f>=I813*365/J813</f>
      </c>
    </row>
    <row collapsed="false" customFormat="false" customHeight="false" hidden="false" ht="12.1" outlineLevel="0" r="814">
      <c r="A814" s="16" t="s">
        <v>41</v>
      </c>
      <c r="B814" s="16" t="s">
        <v>43</v>
      </c>
      <c r="C814" s="32" t="n">
        <v>45463</v>
      </c>
      <c r="D814" s="33" t="n">
        <v>45527</v>
      </c>
      <c r="E814" s="17" t="n">
        <v>1.4194</v>
      </c>
      <c r="F814" s="17" t="n">
        <v>1.4616</v>
      </c>
      <c r="G814" s="17" t="n">
        <v>1300</v>
      </c>
      <c r="H814" s="6" t="s">
        <f>=(F814-E814)*G814</f>
      </c>
      <c r="I814" s="9" t="s">
        <f>=(F814-E814)/E814</f>
      </c>
      <c r="J814" s="7" t="s">
        <f>=MAX(1,DATEDIF(C814,D814,"d")-1)</f>
      </c>
      <c r="K814" s="9" t="s">
        <f>=I814*365/J814</f>
      </c>
    </row>
    <row collapsed="false" customFormat="false" customHeight="false" hidden="false" ht="12.1" outlineLevel="0" r="815">
      <c r="A815" s="16" t="s">
        <v>41</v>
      </c>
      <c r="B815" s="16" t="s">
        <v>43</v>
      </c>
      <c r="C815" s="32" t="n">
        <v>45463</v>
      </c>
      <c r="D815" s="33" t="n">
        <v>45537</v>
      </c>
      <c r="E815" s="17" t="n">
        <v>1.4194</v>
      </c>
      <c r="F815" s="17" t="n">
        <v>1.4667</v>
      </c>
      <c r="G815" s="17" t="n">
        <v>7520</v>
      </c>
      <c r="H815" s="6" t="s">
        <f>=(F815-E815)*G815</f>
      </c>
      <c r="I815" s="9" t="s">
        <f>=(F815-E815)/E815</f>
      </c>
      <c r="J815" s="7" t="s">
        <f>=MAX(1,DATEDIF(C815,D815,"d")-1)</f>
      </c>
      <c r="K815" s="9" t="s">
        <f>=I815*365/J815</f>
      </c>
    </row>
    <row collapsed="false" customFormat="false" customHeight="false" hidden="false" ht="12.1" outlineLevel="0" r="816">
      <c r="A816" s="16" t="s">
        <v>41</v>
      </c>
      <c r="B816" s="16" t="s">
        <v>43</v>
      </c>
      <c r="C816" s="32" t="n">
        <v>45463</v>
      </c>
      <c r="D816" s="33" t="n">
        <v>45580</v>
      </c>
      <c r="E816" s="17" t="n">
        <v>1.4194</v>
      </c>
      <c r="F816" s="17" t="n">
        <v>1.4988</v>
      </c>
      <c r="G816" s="17" t="n">
        <v>6450</v>
      </c>
      <c r="H816" s="6" t="s">
        <f>=(F816-E816)*G816</f>
      </c>
      <c r="I816" s="9" t="s">
        <f>=(F816-E816)/E816</f>
      </c>
      <c r="J816" s="7" t="s">
        <f>=MAX(1,DATEDIF(C816,D816,"d")-1)</f>
      </c>
      <c r="K816" s="9" t="s">
        <f>=I816*365/J816</f>
      </c>
    </row>
    <row collapsed="false" customFormat="false" customHeight="false" hidden="false" ht="12.1" outlineLevel="0" r="817">
      <c r="A817" s="16" t="s">
        <v>41</v>
      </c>
      <c r="B817" s="16" t="s">
        <v>43</v>
      </c>
      <c r="C817" s="32" t="n">
        <v>45463</v>
      </c>
      <c r="D817" s="33" t="n">
        <v>45582</v>
      </c>
      <c r="E817" s="17" t="n">
        <v>1.4194</v>
      </c>
      <c r="F817" s="17" t="n">
        <v>1.5001</v>
      </c>
      <c r="G817" s="17" t="n">
        <v>6130</v>
      </c>
      <c r="H817" s="6" t="s">
        <f>=(F817-E817)*G817</f>
      </c>
      <c r="I817" s="9" t="s">
        <f>=(F817-E817)/E817</f>
      </c>
      <c r="J817" s="7" t="s">
        <f>=MAX(1,DATEDIF(C817,D817,"d")-1)</f>
      </c>
      <c r="K817" s="9" t="s">
        <f>=I817*365/J817</f>
      </c>
    </row>
    <row collapsed="false" customFormat="false" customHeight="false" hidden="false" ht="12.1" outlineLevel="0" r="818">
      <c r="A818" s="16" t="s">
        <v>41</v>
      </c>
      <c r="B818" s="16" t="s">
        <v>43</v>
      </c>
      <c r="C818" s="32" t="n">
        <v>45540</v>
      </c>
      <c r="D818" s="33" t="n">
        <v>45582</v>
      </c>
      <c r="E818" s="17" t="n">
        <v>1.469</v>
      </c>
      <c r="F818" s="17" t="n">
        <v>1.5001</v>
      </c>
      <c r="G818" s="17" t="n">
        <v>3870</v>
      </c>
      <c r="H818" s="6" t="s">
        <f>=(F818-E818)*G818</f>
      </c>
      <c r="I818" s="9" t="s">
        <f>=(F818-E818)/E818</f>
      </c>
      <c r="J818" s="7" t="s">
        <f>=MAX(1,DATEDIF(C818,D818,"d")-1)</f>
      </c>
      <c r="K818" s="9" t="s">
        <f>=I818*365/J818</f>
      </c>
    </row>
    <row collapsed="false" customFormat="false" customHeight="false" hidden="false" ht="12.1" outlineLevel="0" r="819">
      <c r="A819" s="16" t="s">
        <v>41</v>
      </c>
      <c r="B819" s="16" t="s">
        <v>43</v>
      </c>
      <c r="C819" s="32" t="n">
        <v>45540</v>
      </c>
      <c r="D819" s="33" t="n">
        <v>45588</v>
      </c>
      <c r="E819" s="17" t="n">
        <v>1.469</v>
      </c>
      <c r="F819" s="17" t="n">
        <v>1.5048</v>
      </c>
      <c r="G819" s="17" t="n">
        <v>6530</v>
      </c>
      <c r="H819" s="6" t="s">
        <f>=(F819-E819)*G819</f>
      </c>
      <c r="I819" s="9" t="s">
        <f>=(F819-E819)/E819</f>
      </c>
      <c r="J819" s="7" t="s">
        <f>=MAX(1,DATEDIF(C819,D819,"d")-1)</f>
      </c>
      <c r="K819" s="9" t="s">
        <f>=I819*365/J819</f>
      </c>
    </row>
    <row collapsed="false" customFormat="false" customHeight="false" hidden="false" ht="12.1" outlineLevel="0" r="820">
      <c r="A820" s="16" t="s">
        <v>41</v>
      </c>
      <c r="B820" s="16" t="s">
        <v>43</v>
      </c>
      <c r="C820" s="32" t="n">
        <v>45572</v>
      </c>
      <c r="D820" s="33" t="n">
        <v>45588</v>
      </c>
      <c r="E820" s="17" t="n">
        <v>1.493</v>
      </c>
      <c r="F820" s="17" t="n">
        <v>1.5048</v>
      </c>
      <c r="G820" s="17" t="n">
        <v>10000</v>
      </c>
      <c r="H820" s="6" t="s">
        <f>=(F820-E820)*G820</f>
      </c>
      <c r="I820" s="9" t="s">
        <f>=(F820-E820)/E820</f>
      </c>
      <c r="J820" s="7" t="s">
        <f>=MAX(1,DATEDIF(C820,D820,"d")-1)</f>
      </c>
      <c r="K820" s="9" t="s">
        <f>=I820*365/J820</f>
      </c>
    </row>
    <row collapsed="false" customFormat="false" customHeight="false" hidden="false" ht="12.1" outlineLevel="0" r="821">
      <c r="A821" s="16" t="s">
        <v>41</v>
      </c>
      <c r="B821" s="16" t="s">
        <v>43</v>
      </c>
      <c r="C821" s="32" t="n">
        <v>45573</v>
      </c>
      <c r="D821" s="33" t="n">
        <v>45588</v>
      </c>
      <c r="E821" s="17" t="n">
        <v>1.4937</v>
      </c>
      <c r="F821" s="17" t="n">
        <v>1.5048</v>
      </c>
      <c r="G821" s="17" t="n">
        <v>12870</v>
      </c>
      <c r="H821" s="6" t="s">
        <f>=(F821-E821)*G821</f>
      </c>
      <c r="I821" s="9" t="s">
        <f>=(F821-E821)/E821</f>
      </c>
      <c r="J821" s="7" t="s">
        <f>=MAX(1,DATEDIF(C821,D821,"d")-1)</f>
      </c>
      <c r="K821" s="9" t="s">
        <f>=I821*365/J821</f>
      </c>
    </row>
    <row collapsed="false" customFormat="false" customHeight="false" hidden="false" ht="12.1" outlineLevel="0" r="822">
      <c r="A822" s="16" t="s">
        <v>41</v>
      </c>
      <c r="B822" s="16" t="s">
        <v>43</v>
      </c>
      <c r="C822" s="32" t="n">
        <v>45573</v>
      </c>
      <c r="D822" s="33" t="n">
        <v>45597</v>
      </c>
      <c r="E822" s="17" t="n">
        <v>1.4937</v>
      </c>
      <c r="F822" s="17" t="n">
        <v>1.5113</v>
      </c>
      <c r="G822" s="17" t="n">
        <v>1330</v>
      </c>
      <c r="H822" s="6" t="s">
        <f>=(F822-E822)*G822</f>
      </c>
      <c r="I822" s="9" t="s">
        <f>=(F822-E822)/E822</f>
      </c>
      <c r="J822" s="7" t="s">
        <f>=MAX(1,DATEDIF(C822,D822,"d")-1)</f>
      </c>
      <c r="K822" s="9" t="s">
        <f>=I822*365/J822</f>
      </c>
    </row>
    <row collapsed="false" customFormat="false" customHeight="false" hidden="false" ht="12.1" outlineLevel="0" r="823">
      <c r="A823" s="16" t="s">
        <v>41</v>
      </c>
      <c r="B823" s="16" t="s">
        <v>43</v>
      </c>
      <c r="C823" s="32" t="n">
        <v>45596</v>
      </c>
      <c r="D823" s="33" t="n">
        <v>45597</v>
      </c>
      <c r="E823" s="17" t="n">
        <v>1.5111</v>
      </c>
      <c r="F823" s="17" t="n">
        <v>1.5113</v>
      </c>
      <c r="G823" s="17" t="n">
        <v>5070</v>
      </c>
      <c r="H823" s="6" t="s">
        <f>=(F823-E823)*G823</f>
      </c>
      <c r="I823" s="9" t="s">
        <f>=(F823-E823)/E823</f>
      </c>
      <c r="J823" s="7" t="s">
        <f>=MAX(1,DATEDIF(C823,D823,"d")-1)</f>
      </c>
      <c r="K823" s="9" t="s">
        <f>=I823*365/J823</f>
      </c>
    </row>
    <row collapsed="false" customFormat="false" customHeight="false" hidden="false" ht="12.1" outlineLevel="0" r="824">
      <c r="A824" s="16" t="s">
        <v>41</v>
      </c>
      <c r="B824" s="16" t="s">
        <v>43</v>
      </c>
      <c r="C824" s="32" t="n">
        <v>45596</v>
      </c>
      <c r="D824" s="33" t="n">
        <v>45615</v>
      </c>
      <c r="E824" s="17" t="n">
        <v>1.5111</v>
      </c>
      <c r="F824" s="17" t="n">
        <v>1.5266</v>
      </c>
      <c r="G824" s="17" t="n">
        <v>12750</v>
      </c>
      <c r="H824" s="6" t="s">
        <f>=(F824-E824)*G824</f>
      </c>
      <c r="I824" s="9" t="s">
        <f>=(F824-E824)/E824</f>
      </c>
      <c r="J824" s="7" t="s">
        <f>=MAX(1,DATEDIF(C824,D824,"d")-1)</f>
      </c>
      <c r="K824" s="9" t="s">
        <f>=I824*365/J824</f>
      </c>
    </row>
    <row collapsed="false" customFormat="false" customHeight="false" hidden="false" ht="12.1" outlineLevel="0" r="825">
      <c r="A825" s="16" t="s">
        <v>41</v>
      </c>
      <c r="B825" s="16" t="s">
        <v>43</v>
      </c>
      <c r="C825" s="32" t="n">
        <v>45596</v>
      </c>
      <c r="D825" s="33" t="n">
        <v>45617</v>
      </c>
      <c r="E825" s="17" t="n">
        <v>1.5111</v>
      </c>
      <c r="F825" s="17" t="n">
        <v>1.5283</v>
      </c>
      <c r="G825" s="17" t="n">
        <v>11500</v>
      </c>
      <c r="H825" s="6" t="s">
        <f>=(F825-E825)*G825</f>
      </c>
      <c r="I825" s="9" t="s">
        <f>=(F825-E825)/E825</f>
      </c>
      <c r="J825" s="7" t="s">
        <f>=MAX(1,DATEDIF(C825,D825,"d")-1)</f>
      </c>
      <c r="K825" s="9" t="s">
        <f>=I825*365/J825</f>
      </c>
    </row>
    <row collapsed="false" customFormat="false" customHeight="false" hidden="false" ht="12.1" outlineLevel="0" r="826">
      <c r="A826" s="16" t="s">
        <v>41</v>
      </c>
      <c r="B826" s="16" t="s">
        <v>43</v>
      </c>
      <c r="C826" s="32" t="n">
        <v>45596</v>
      </c>
      <c r="D826" s="33" t="n">
        <v>45622</v>
      </c>
      <c r="E826" s="17" t="n">
        <v>1.5111</v>
      </c>
      <c r="F826" s="17" t="n">
        <v>1.5325</v>
      </c>
      <c r="G826" s="17" t="n">
        <v>20000</v>
      </c>
      <c r="H826" s="6" t="s">
        <f>=(F826-E826)*G826</f>
      </c>
      <c r="I826" s="9" t="s">
        <f>=(F826-E826)/E826</f>
      </c>
      <c r="J826" s="7" t="s">
        <f>=MAX(1,DATEDIF(C826,D826,"d")-1)</f>
      </c>
      <c r="K826" s="9" t="s">
        <f>=I826*365/J826</f>
      </c>
    </row>
    <row collapsed="false" customFormat="false" customHeight="false" hidden="false" ht="12.1" outlineLevel="0" r="827">
      <c r="A827" s="16" t="s">
        <v>41</v>
      </c>
      <c r="B827" s="16" t="s">
        <v>43</v>
      </c>
      <c r="C827" s="32" t="n">
        <v>45596</v>
      </c>
      <c r="D827" s="33" t="n">
        <v>45624</v>
      </c>
      <c r="E827" s="17" t="n">
        <v>1.5111</v>
      </c>
      <c r="F827" s="17" t="n">
        <v>1.5342</v>
      </c>
      <c r="G827" s="17" t="n">
        <v>7720</v>
      </c>
      <c r="H827" s="6" t="s">
        <f>=(F827-E827)*G827</f>
      </c>
      <c r="I827" s="9" t="s">
        <f>=(F827-E827)/E827</f>
      </c>
      <c r="J827" s="7" t="s">
        <f>=MAX(1,DATEDIF(C827,D827,"d")-1)</f>
      </c>
      <c r="K827" s="9" t="s">
        <f>=I827*365/J827</f>
      </c>
    </row>
    <row collapsed="false" customFormat="false" customHeight="false" hidden="false" ht="12.1" outlineLevel="0" r="828">
      <c r="A828" s="16" t="s">
        <v>41</v>
      </c>
      <c r="B828" s="16" t="s">
        <v>43</v>
      </c>
      <c r="C828" s="32" t="n">
        <v>45596</v>
      </c>
      <c r="D828" s="33" t="n">
        <v>45625</v>
      </c>
      <c r="E828" s="17" t="n">
        <v>1.5111</v>
      </c>
      <c r="F828" s="17" t="n">
        <v>1.5368</v>
      </c>
      <c r="G828" s="17" t="n">
        <v>2960</v>
      </c>
      <c r="H828" s="6" t="s">
        <f>=(F828-E828)*G828</f>
      </c>
      <c r="I828" s="9" t="s">
        <f>=(F828-E828)/E828</f>
      </c>
      <c r="J828" s="7" t="s">
        <f>=MAX(1,DATEDIF(C828,D828,"d")-1)</f>
      </c>
      <c r="K828" s="9" t="s">
        <f>=I828*365/J828</f>
      </c>
    </row>
    <row collapsed="false" customFormat="false" customHeight="false" hidden="false" ht="12.1" outlineLevel="0" r="829">
      <c r="A829" s="16" t="s">
        <v>41</v>
      </c>
      <c r="B829" s="16" t="s">
        <v>43</v>
      </c>
      <c r="C829" s="32" t="n">
        <v>45601</v>
      </c>
      <c r="D829" s="33" t="n">
        <v>45625</v>
      </c>
      <c r="E829" s="17" t="n">
        <v>1.5148</v>
      </c>
      <c r="F829" s="17" t="n">
        <v>1.5368</v>
      </c>
      <c r="G829" s="17" t="n">
        <v>3590</v>
      </c>
      <c r="H829" s="6" t="s">
        <f>=(F829-E829)*G829</f>
      </c>
      <c r="I829" s="9" t="s">
        <f>=(F829-E829)/E829</f>
      </c>
      <c r="J829" s="7" t="s">
        <f>=MAX(1,DATEDIF(C829,D829,"d")-1)</f>
      </c>
      <c r="K829" s="9" t="s">
        <f>=I829*365/J829</f>
      </c>
    </row>
    <row collapsed="false" customFormat="false" customHeight="false" hidden="false" ht="12.1" outlineLevel="0" r="830">
      <c r="A830" s="16" t="s">
        <v>41</v>
      </c>
      <c r="B830" s="16" t="s">
        <v>43</v>
      </c>
      <c r="C830" s="32" t="n">
        <v>45601</v>
      </c>
      <c r="D830" s="33" t="n">
        <v>45630</v>
      </c>
      <c r="E830" s="17" t="n">
        <v>1.5148</v>
      </c>
      <c r="F830" s="17" t="n">
        <v>1.5395</v>
      </c>
      <c r="G830" s="17" t="n">
        <v>9320</v>
      </c>
      <c r="H830" s="6" t="s">
        <f>=(F830-E830)*G830</f>
      </c>
      <c r="I830" s="9" t="s">
        <f>=(F830-E830)/E830</f>
      </c>
      <c r="J830" s="7" t="s">
        <f>=MAX(1,DATEDIF(C830,D830,"d")-1)</f>
      </c>
      <c r="K830" s="9" t="s">
        <f>=I830*365/J830</f>
      </c>
    </row>
    <row collapsed="false" customFormat="false" customHeight="false" hidden="false" ht="12.1" outlineLevel="0" r="831">
      <c r="A831" s="16" t="s">
        <v>41</v>
      </c>
      <c r="B831" s="16" t="s">
        <v>43</v>
      </c>
      <c r="C831" s="32" t="n">
        <v>45601</v>
      </c>
      <c r="D831" s="33" t="n">
        <v>45638</v>
      </c>
      <c r="E831" s="17" t="n">
        <v>1.5148</v>
      </c>
      <c r="F831" s="17" t="n">
        <v>1.5462</v>
      </c>
      <c r="G831" s="17" t="n">
        <v>760</v>
      </c>
      <c r="H831" s="6" t="s">
        <f>=(F831-E831)*G831</f>
      </c>
      <c r="I831" s="9" t="s">
        <f>=(F831-E831)/E831</f>
      </c>
      <c r="J831" s="7" t="s">
        <f>=MAX(1,DATEDIF(C831,D831,"d")-1)</f>
      </c>
      <c r="K831" s="9" t="s">
        <f>=I831*365/J831</f>
      </c>
    </row>
    <row collapsed="false" customFormat="false" customHeight="false" hidden="false" ht="12.1" outlineLevel="0" r="832">
      <c r="A832" s="16" t="s">
        <v>41</v>
      </c>
      <c r="B832" s="16" t="s">
        <v>43</v>
      </c>
      <c r="C832" s="32" t="n">
        <v>45604</v>
      </c>
      <c r="D832" s="33" t="n">
        <v>45638</v>
      </c>
      <c r="E832" s="17" t="n">
        <v>1.5187</v>
      </c>
      <c r="F832" s="17" t="n">
        <v>1.5462</v>
      </c>
      <c r="G832" s="17" t="n">
        <v>6100</v>
      </c>
      <c r="H832" s="6" t="s">
        <f>=(F832-E832)*G832</f>
      </c>
      <c r="I832" s="9" t="s">
        <f>=(F832-E832)/E832</f>
      </c>
      <c r="J832" s="7" t="s">
        <f>=MAX(1,DATEDIF(C832,D832,"d")-1)</f>
      </c>
      <c r="K832" s="9" t="s">
        <f>=I832*365/J832</f>
      </c>
    </row>
    <row collapsed="false" customFormat="false" customHeight="false" hidden="false" ht="12.1" outlineLevel="0" r="833">
      <c r="A833" s="16" t="s">
        <v>41</v>
      </c>
      <c r="B833" s="16" t="s">
        <v>43</v>
      </c>
      <c r="C833" s="32" t="n">
        <v>45607</v>
      </c>
      <c r="D833" s="33" t="n">
        <v>45638</v>
      </c>
      <c r="E833" s="17" t="n">
        <v>1.5195</v>
      </c>
      <c r="F833" s="17" t="n">
        <v>1.5462</v>
      </c>
      <c r="G833" s="17" t="n">
        <v>4140</v>
      </c>
      <c r="H833" s="6" t="s">
        <f>=(F833-E833)*G833</f>
      </c>
      <c r="I833" s="9" t="s">
        <f>=(F833-E833)/E833</f>
      </c>
      <c r="J833" s="7" t="s">
        <f>=MAX(1,DATEDIF(C833,D833,"d")-1)</f>
      </c>
      <c r="K833" s="9" t="s">
        <f>=I833*365/J833</f>
      </c>
    </row>
    <row collapsed="false" customFormat="false" customHeight="false" hidden="false" ht="12.1" outlineLevel="0" r="834">
      <c r="A834" s="16" t="s">
        <v>41</v>
      </c>
      <c r="B834" s="16" t="s">
        <v>43</v>
      </c>
      <c r="C834" s="32" t="n">
        <v>45607</v>
      </c>
      <c r="D834" s="33" t="n">
        <v>45684</v>
      </c>
      <c r="E834" s="17" t="n">
        <v>1.5195</v>
      </c>
      <c r="F834" s="17" t="n">
        <v>1.5865</v>
      </c>
      <c r="G834" s="17" t="n">
        <v>17440</v>
      </c>
      <c r="H834" s="6" t="s">
        <f>=(F834-E834)*G834</f>
      </c>
      <c r="I834" s="9" t="s">
        <f>=(F834-E834)/E834</f>
      </c>
      <c r="J834" s="7" t="s">
        <f>=MAX(1,DATEDIF(C834,D834,"d")-1)</f>
      </c>
      <c r="K834" s="9" t="s">
        <f>=I834*365/J834</f>
      </c>
    </row>
    <row collapsed="false" customFormat="false" customHeight="false" hidden="false" ht="12.1" outlineLevel="0" r="835">
      <c r="A835" s="16" t="s">
        <v>41</v>
      </c>
      <c r="B835" s="16" t="s">
        <v>43</v>
      </c>
      <c r="C835" s="32" t="n">
        <v>45607</v>
      </c>
      <c r="D835" s="33" t="n">
        <v>45714</v>
      </c>
      <c r="E835" s="17" t="n">
        <v>1.5195</v>
      </c>
      <c r="F835" s="17" t="n">
        <v>1.6126</v>
      </c>
      <c r="G835" s="17" t="n">
        <v>12470</v>
      </c>
      <c r="H835" s="6" t="s">
        <f>=(F835-E835)*G835</f>
      </c>
      <c r="I835" s="9" t="s">
        <f>=(F835-E835)/E835</f>
      </c>
      <c r="J835" s="7" t="s">
        <f>=MAX(1,DATEDIF(C835,D835,"d")-1)</f>
      </c>
      <c r="K835" s="9" t="s">
        <f>=I835*365/J835</f>
      </c>
    </row>
    <row collapsed="false" customFormat="false" customHeight="false" hidden="false" ht="12.1" outlineLevel="0" r="836">
      <c r="A836" s="16" t="s">
        <v>41</v>
      </c>
      <c r="B836" s="16" t="s">
        <v>43</v>
      </c>
      <c r="C836" s="32" t="n">
        <v>45607</v>
      </c>
      <c r="D836" s="33" t="n">
        <v>45727</v>
      </c>
      <c r="E836" s="17" t="n">
        <v>1.5195</v>
      </c>
      <c r="F836" s="17" t="n">
        <v>1.6247</v>
      </c>
      <c r="G836" s="17" t="n">
        <v>5450</v>
      </c>
      <c r="H836" s="6" t="s">
        <f>=(F836-E836)*G836</f>
      </c>
      <c r="I836" s="9" t="s">
        <f>=(F836-E836)/E836</f>
      </c>
      <c r="J836" s="7" t="s">
        <f>=MAX(1,DATEDIF(C836,D836,"d")-1)</f>
      </c>
      <c r="K836" s="9" t="s">
        <f>=I836*365/J836</f>
      </c>
    </row>
    <row collapsed="false" customFormat="false" customHeight="false" hidden="false" ht="12.1" outlineLevel="0" r="837">
      <c r="A837" s="16" t="s">
        <v>41</v>
      </c>
      <c r="B837" s="16" t="s">
        <v>43</v>
      </c>
      <c r="C837" s="32" t="n">
        <v>45611</v>
      </c>
      <c r="D837" s="33" t="n">
        <v>45727</v>
      </c>
      <c r="E837" s="17" t="n">
        <v>1.5251</v>
      </c>
      <c r="F837" s="17" t="n">
        <v>1.6247</v>
      </c>
      <c r="G837" s="17" t="n">
        <v>8460</v>
      </c>
      <c r="H837" s="6" t="s">
        <f>=(F837-E837)*G837</f>
      </c>
      <c r="I837" s="9" t="s">
        <f>=(F837-E837)/E837</f>
      </c>
      <c r="J837" s="7" t="s">
        <f>=MAX(1,DATEDIF(C837,D837,"d")-1)</f>
      </c>
      <c r="K837" s="9" t="s">
        <f>=I837*365/J837</f>
      </c>
    </row>
    <row collapsed="false" customFormat="false" customHeight="false" hidden="false" ht="12.1" outlineLevel="0" r="838">
      <c r="A838" s="16" t="s">
        <v>41</v>
      </c>
      <c r="B838" s="16" t="s">
        <v>43</v>
      </c>
      <c r="C838" s="32" t="n">
        <v>45611</v>
      </c>
      <c r="D838" s="33" t="n">
        <v>45736</v>
      </c>
      <c r="E838" s="17" t="n">
        <v>1.5251</v>
      </c>
      <c r="F838" s="17" t="n">
        <v>1.6332</v>
      </c>
      <c r="G838" s="17" t="n">
        <v>12680</v>
      </c>
      <c r="H838" s="6" t="s">
        <f>=(F838-E838)*G838</f>
      </c>
      <c r="I838" s="9" t="s">
        <f>=(F838-E838)/E838</f>
      </c>
      <c r="J838" s="7" t="s">
        <f>=MAX(1,DATEDIF(C838,D838,"d")-1)</f>
      </c>
      <c r="K838" s="9" t="s">
        <f>=I838*365/J838</f>
      </c>
    </row>
    <row collapsed="false" customFormat="false" customHeight="false" hidden="false" ht="12.1" outlineLevel="0" r="839">
      <c r="A839" s="16" t="s">
        <v>41</v>
      </c>
      <c r="B839" s="16" t="s">
        <v>43</v>
      </c>
      <c r="C839" s="32" t="n">
        <v>45611</v>
      </c>
      <c r="D839" s="33" t="n">
        <v>45741</v>
      </c>
      <c r="E839" s="17" t="n">
        <v>1.5251</v>
      </c>
      <c r="F839" s="17" t="n">
        <v>1.6379</v>
      </c>
      <c r="G839" s="17" t="n">
        <v>11660</v>
      </c>
      <c r="H839" s="6" t="s">
        <f>=(F839-E839)*G839</f>
      </c>
      <c r="I839" s="9" t="s">
        <f>=(F839-E839)/E839</f>
      </c>
      <c r="J839" s="7" t="s">
        <f>=MAX(1,DATEDIF(C839,D839,"d")-1)</f>
      </c>
      <c r="K839" s="9" t="s">
        <f>=I839*365/J839</f>
      </c>
    </row>
    <row collapsed="false" customFormat="false" customHeight="false" hidden="false" ht="12.1" outlineLevel="0" r="840">
      <c r="A840" s="16" t="s">
        <v>41</v>
      </c>
      <c r="B840" s="16" t="s">
        <v>43</v>
      </c>
      <c r="C840" s="32" t="n">
        <v>45624</v>
      </c>
      <c r="D840" s="33" t="n">
        <v>45741</v>
      </c>
      <c r="E840" s="17" t="n">
        <v>1.5343</v>
      </c>
      <c r="F840" s="17" t="n">
        <v>1.6379</v>
      </c>
      <c r="G840" s="17" t="n">
        <v>2260</v>
      </c>
      <c r="H840" s="6" t="s">
        <f>=(F840-E840)*G840</f>
      </c>
      <c r="I840" s="9" t="s">
        <f>=(F840-E840)/E840</f>
      </c>
      <c r="J840" s="7" t="s">
        <f>=MAX(1,DATEDIF(C840,D840,"d")-1)</f>
      </c>
      <c r="K840" s="9" t="s">
        <f>=I840*365/J840</f>
      </c>
    </row>
    <row collapsed="false" customFormat="false" customHeight="false" hidden="false" ht="12.1" outlineLevel="0" r="841">
      <c r="A841" s="16" t="s">
        <v>41</v>
      </c>
      <c r="B841" s="16" t="s">
        <v>43</v>
      </c>
      <c r="C841" s="32" t="n">
        <v>45624</v>
      </c>
      <c r="D841" s="33" t="n">
        <v>45743</v>
      </c>
      <c r="E841" s="17" t="n">
        <v>1.5343</v>
      </c>
      <c r="F841" s="17" t="n">
        <v>1.6399</v>
      </c>
      <c r="G841" s="17" t="n">
        <v>26550</v>
      </c>
      <c r="H841" s="6" t="s">
        <f>=(F841-E841)*G841</f>
      </c>
      <c r="I841" s="9" t="s">
        <f>=(F841-E841)/E841</f>
      </c>
      <c r="J841" s="7" t="s">
        <f>=MAX(1,DATEDIF(C841,D841,"d")-1)</f>
      </c>
      <c r="K841" s="9" t="s">
        <f>=I841*365/J841</f>
      </c>
    </row>
    <row collapsed="false" customFormat="false" customHeight="false" hidden="false" ht="12.1" outlineLevel="0" r="842">
      <c r="A842" s="16" t="s">
        <v>41</v>
      </c>
      <c r="B842" s="16" t="s">
        <v>43</v>
      </c>
      <c r="C842" s="32" t="n">
        <v>45624</v>
      </c>
      <c r="D842" s="33" t="n">
        <v>45749</v>
      </c>
      <c r="E842" s="17" t="n">
        <v>1.5343</v>
      </c>
      <c r="F842" s="17" t="n">
        <v>1.6456</v>
      </c>
      <c r="G842" s="17" t="n">
        <v>3790</v>
      </c>
      <c r="H842" s="6" t="s">
        <f>=(F842-E842)*G842</f>
      </c>
      <c r="I842" s="9" t="s">
        <f>=(F842-E842)/E842</f>
      </c>
      <c r="J842" s="7" t="s">
        <f>=MAX(1,DATEDIF(C842,D842,"d")-1)</f>
      </c>
      <c r="K842" s="9" t="s">
        <f>=I842*365/J842</f>
      </c>
    </row>
    <row collapsed="false" customFormat="false" customHeight="false" hidden="false" ht="12.1" outlineLevel="0" r="843">
      <c r="A843" s="16" t="s">
        <v>41</v>
      </c>
      <c r="B843" s="16" t="s">
        <v>43</v>
      </c>
      <c r="C843" s="32" t="n">
        <v>45646</v>
      </c>
      <c r="D843" s="33" t="n">
        <v>45749</v>
      </c>
      <c r="E843" s="17" t="n">
        <v>1.5555</v>
      </c>
      <c r="F843" s="17" t="n">
        <v>1.6456</v>
      </c>
      <c r="G843" s="17" t="n">
        <v>2260</v>
      </c>
      <c r="H843" s="6" t="s">
        <f>=(F843-E843)*G843</f>
      </c>
      <c r="I843" s="9" t="s">
        <f>=(F843-E843)/E843</f>
      </c>
      <c r="J843" s="7" t="s">
        <f>=MAX(1,DATEDIF(C843,D843,"d")-1)</f>
      </c>
      <c r="K843" s="9" t="s">
        <f>=I843*365/J843</f>
      </c>
    </row>
    <row collapsed="false" customFormat="false" customHeight="false" hidden="false" ht="12.1" outlineLevel="0" r="844">
      <c r="A844" s="16" t="s">
        <v>41</v>
      </c>
      <c r="B844" s="16" t="s">
        <v>43</v>
      </c>
      <c r="C844" s="32" t="n">
        <v>45646</v>
      </c>
      <c r="D844" s="33" t="n">
        <v>45751</v>
      </c>
      <c r="E844" s="17" t="n">
        <v>1.5555</v>
      </c>
      <c r="F844" s="17" t="n">
        <v>1.6494</v>
      </c>
      <c r="G844" s="17" t="n">
        <v>44900</v>
      </c>
      <c r="H844" s="6" t="s">
        <f>=(F844-E844)*G844</f>
      </c>
      <c r="I844" s="9" t="s">
        <f>=(F844-E844)/E844</f>
      </c>
      <c r="J844" s="7" t="s">
        <f>=MAX(1,DATEDIF(C844,D844,"d")-1)</f>
      </c>
      <c r="K844" s="9" t="s">
        <f>=I844*365/J844</f>
      </c>
    </row>
    <row collapsed="false" customFormat="false" customHeight="false" hidden="false" ht="12.1" outlineLevel="0" r="845">
      <c r="A845" s="16" t="s">
        <v>41</v>
      </c>
      <c r="B845" s="16" t="s">
        <v>43</v>
      </c>
      <c r="C845" s="32" t="n">
        <v>45646</v>
      </c>
      <c r="D845" s="33" t="n">
        <v>45753</v>
      </c>
      <c r="E845" s="17" t="n">
        <v>1.5555</v>
      </c>
      <c r="F845" s="17" t="n">
        <v>1.6494</v>
      </c>
      <c r="G845" s="17" t="n">
        <v>5870</v>
      </c>
      <c r="H845" s="6" t="s">
        <f>=(F845-E845)*G845</f>
      </c>
      <c r="I845" s="9" t="s">
        <f>=(F845-E845)/E845</f>
      </c>
      <c r="J845" s="7" t="s">
        <f>=MAX(1,DATEDIF(C845,D845,"d")-1)</f>
      </c>
      <c r="K845" s="9" t="s">
        <f>=I845*365/J845</f>
      </c>
    </row>
    <row collapsed="false" customFormat="false" customHeight="false" hidden="false" ht="12.1" outlineLevel="0" r="846">
      <c r="A846" s="16" t="s">
        <v>41</v>
      </c>
      <c r="B846" s="16" t="s">
        <v>43</v>
      </c>
      <c r="C846" s="32" t="n">
        <v>45646</v>
      </c>
      <c r="D846" s="33" t="n">
        <v>45756</v>
      </c>
      <c r="E846" s="17" t="n">
        <v>1.5555</v>
      </c>
      <c r="F846" s="17" t="n">
        <v>1.6523</v>
      </c>
      <c r="G846" s="17" t="n">
        <v>28720</v>
      </c>
      <c r="H846" s="6" t="s">
        <f>=(F846-E846)*G846</f>
      </c>
      <c r="I846" s="9" t="s">
        <f>=(F846-E846)/E846</f>
      </c>
      <c r="J846" s="7" t="s">
        <f>=MAX(1,DATEDIF(C846,D846,"d")-1)</f>
      </c>
      <c r="K846" s="9" t="s">
        <f>=I846*365/J846</f>
      </c>
    </row>
    <row collapsed="false" customFormat="false" customHeight="false" hidden="false" ht="12.1" outlineLevel="0" r="847">
      <c r="A847" s="16" t="s">
        <v>41</v>
      </c>
      <c r="B847" s="16" t="s">
        <v>43</v>
      </c>
      <c r="C847" s="32" t="n">
        <v>45679</v>
      </c>
      <c r="D847" s="33" t="n">
        <v>45756</v>
      </c>
      <c r="E847" s="17" t="n">
        <v>1.5823</v>
      </c>
      <c r="F847" s="17" t="n">
        <v>1.6523</v>
      </c>
      <c r="G847" s="17" t="n">
        <v>2480</v>
      </c>
      <c r="H847" s="6" t="s">
        <f>=(F847-E847)*G847</f>
      </c>
      <c r="I847" s="9" t="s">
        <f>=(F847-E847)/E847</f>
      </c>
      <c r="J847" s="7" t="s">
        <f>=MAX(1,DATEDIF(C847,D847,"d")-1)</f>
      </c>
      <c r="K847" s="9" t="s">
        <f>=I847*365/J847</f>
      </c>
    </row>
    <row collapsed="false" customFormat="false" customHeight="false" hidden="false" ht="12.1" outlineLevel="0" r="848">
      <c r="A848" s="16" t="s">
        <v>41</v>
      </c>
      <c r="B848" s="16" t="s">
        <v>43</v>
      </c>
      <c r="C848" s="32" t="n">
        <v>45679</v>
      </c>
      <c r="D848" s="33" t="n">
        <v>45770</v>
      </c>
      <c r="E848" s="17" t="n">
        <v>1.5823</v>
      </c>
      <c r="F848" s="17" t="n">
        <v>1.6655</v>
      </c>
      <c r="G848" s="17" t="n">
        <v>11560</v>
      </c>
      <c r="H848" s="6" t="s">
        <f>=(F848-E848)*G848</f>
      </c>
      <c r="I848" s="9" t="s">
        <f>=(F848-E848)/E848</f>
      </c>
      <c r="J848" s="7" t="s">
        <f>=MAX(1,DATEDIF(C848,D848,"d")-1)</f>
      </c>
      <c r="K848" s="9" t="s">
        <f>=I848*365/J848</f>
      </c>
    </row>
    <row collapsed="false" customFormat="false" customHeight="false" hidden="false" ht="12.1" outlineLevel="0" r="849">
      <c r="A849" s="16" t="s">
        <v>41</v>
      </c>
      <c r="B849" s="16" t="s">
        <v>43</v>
      </c>
      <c r="C849" s="32" t="n">
        <v>45679</v>
      </c>
      <c r="D849" s="33" t="n">
        <v>45777</v>
      </c>
      <c r="E849" s="17" t="n">
        <v>1.5823</v>
      </c>
      <c r="F849" s="17" t="n">
        <v>1.673</v>
      </c>
      <c r="G849" s="17" t="n">
        <v>4960</v>
      </c>
      <c r="H849" s="6" t="s">
        <f>=(F849-E849)*G849</f>
      </c>
      <c r="I849" s="9" t="s">
        <f>=(F849-E849)/E849</f>
      </c>
      <c r="J849" s="7" t="s">
        <f>=MAX(1,DATEDIF(C849,D849,"d")-1)</f>
      </c>
      <c r="K849" s="9" t="s">
        <f>=I849*365/J849</f>
      </c>
    </row>
    <row collapsed="false" customFormat="false" customHeight="false" hidden="false" ht="12.1" outlineLevel="0" r="850">
      <c r="A850" s="16" t="s">
        <v>41</v>
      </c>
      <c r="B850" s="16" t="s">
        <v>43</v>
      </c>
      <c r="C850" s="32" t="n">
        <v>45686</v>
      </c>
      <c r="D850" s="33" t="n">
        <v>45777</v>
      </c>
      <c r="E850" s="17" t="n">
        <v>1.5883</v>
      </c>
      <c r="F850" s="17" t="n">
        <v>1.673</v>
      </c>
      <c r="G850" s="17" t="n">
        <v>24040</v>
      </c>
      <c r="H850" s="6" t="s">
        <f>=(F850-E850)*G850</f>
      </c>
      <c r="I850" s="9" t="s">
        <f>=(F850-E850)/E850</f>
      </c>
      <c r="J850" s="7" t="s">
        <f>=MAX(1,DATEDIF(C850,D850,"d")-1)</f>
      </c>
      <c r="K850" s="9" t="s">
        <f>=I850*365/J850</f>
      </c>
    </row>
    <row collapsed="false" customFormat="false" customHeight="false" hidden="false" ht="12.1" outlineLevel="0" r="851">
      <c r="A851" s="16" t="s">
        <v>41</v>
      </c>
      <c r="B851" s="16" t="s">
        <v>43</v>
      </c>
      <c r="C851" s="32" t="n">
        <v>45686</v>
      </c>
      <c r="D851" s="33" t="n">
        <v>45779</v>
      </c>
      <c r="E851" s="17" t="n">
        <v>1.5883</v>
      </c>
      <c r="F851" s="17" t="n">
        <v>1.6758</v>
      </c>
      <c r="G851" s="17" t="n">
        <v>2010</v>
      </c>
      <c r="H851" s="6" t="s">
        <f>=(F851-E851)*G851</f>
      </c>
      <c r="I851" s="9" t="s">
        <f>=(F851-E851)/E851</f>
      </c>
      <c r="J851" s="7" t="s">
        <f>=MAX(1,DATEDIF(C851,D851,"d")-1)</f>
      </c>
      <c r="K851" s="9" t="s">
        <f>=I851*365/J851</f>
      </c>
    </row>
    <row collapsed="false" customFormat="false" customHeight="false" hidden="false" ht="12.1" outlineLevel="0" r="852">
      <c r="A852" s="16" t="s">
        <v>41</v>
      </c>
      <c r="B852" s="16" t="s">
        <v>43</v>
      </c>
      <c r="C852" s="32" t="n">
        <v>45686</v>
      </c>
      <c r="D852" s="33" t="n">
        <v>45793</v>
      </c>
      <c r="E852" s="17" t="n">
        <v>1.5883</v>
      </c>
      <c r="F852" s="17" t="n">
        <v>1.689</v>
      </c>
      <c r="G852" s="17" t="n">
        <v>6450</v>
      </c>
      <c r="H852" s="6" t="s">
        <f>=(F852-E852)*G852</f>
      </c>
      <c r="I852" s="9" t="s">
        <f>=(F852-E852)/E852</f>
      </c>
      <c r="J852" s="7" t="s">
        <f>=MAX(1,DATEDIF(C852,D852,"d")-1)</f>
      </c>
      <c r="K852" s="9" t="s">
        <f>=I852*365/J852</f>
      </c>
    </row>
    <row collapsed="false" customFormat="false" customHeight="false" hidden="false" ht="12.1" outlineLevel="0" r="853">
      <c r="A853" s="16" t="s">
        <v>41</v>
      </c>
      <c r="B853" s="16" t="s">
        <v>43</v>
      </c>
      <c r="C853" s="32" t="n">
        <v>45687</v>
      </c>
      <c r="D853" s="33" t="n">
        <v>45793</v>
      </c>
      <c r="E853" s="17" t="n">
        <v>1.5894</v>
      </c>
      <c r="F853" s="17" t="n">
        <v>1.689</v>
      </c>
      <c r="G853" s="17" t="n">
        <v>2670</v>
      </c>
      <c r="H853" s="6" t="s">
        <f>=(F853-E853)*G853</f>
      </c>
      <c r="I853" s="9" t="s">
        <f>=(F853-E853)/E853</f>
      </c>
      <c r="J853" s="7" t="s">
        <f>=MAX(1,DATEDIF(C853,D853,"d")-1)</f>
      </c>
      <c r="K853" s="9" t="s">
        <f>=I853*365/J853</f>
      </c>
    </row>
    <row collapsed="false" customFormat="false" customHeight="false" hidden="false" ht="12.1" outlineLevel="0" r="854">
      <c r="A854" s="16" t="s">
        <v>41</v>
      </c>
      <c r="B854" s="16" t="s">
        <v>43</v>
      </c>
      <c r="C854" s="32" t="n">
        <v>45687</v>
      </c>
      <c r="D854" s="33" t="n">
        <v>45799</v>
      </c>
      <c r="E854" s="17" t="n">
        <v>1.5894</v>
      </c>
      <c r="F854" s="17" t="n">
        <v>1.693</v>
      </c>
      <c r="G854" s="17" t="n">
        <v>5600</v>
      </c>
      <c r="H854" s="6" t="s">
        <f>=(F854-E854)*G854</f>
      </c>
      <c r="I854" s="9" t="s">
        <f>=(F854-E854)/E854</f>
      </c>
      <c r="J854" s="7" t="s">
        <f>=MAX(1,DATEDIF(C854,D854,"d")-1)</f>
      </c>
      <c r="K854" s="9" t="s">
        <f>=I854*365/J854</f>
      </c>
    </row>
    <row collapsed="false" customFormat="false" customHeight="false" hidden="false" ht="12.1" outlineLevel="0" r="855">
      <c r="A855" s="16" t="s">
        <v>41</v>
      </c>
      <c r="B855" s="16" t="s">
        <v>43</v>
      </c>
      <c r="C855" s="32" t="n">
        <v>45687</v>
      </c>
      <c r="D855" s="33" t="n">
        <v>45800</v>
      </c>
      <c r="E855" s="17" t="n">
        <v>1.5894</v>
      </c>
      <c r="F855" s="17" t="n">
        <v>1.6958</v>
      </c>
      <c r="G855" s="17" t="n">
        <v>5380</v>
      </c>
      <c r="H855" s="6" t="s">
        <f>=(F855-E855)*G855</f>
      </c>
      <c r="I855" s="9" t="s">
        <f>=(F855-E855)/E855</f>
      </c>
      <c r="J855" s="7" t="s">
        <f>=MAX(1,DATEDIF(C855,D855,"d")-1)</f>
      </c>
      <c r="K855" s="9" t="s">
        <f>=I855*365/J855</f>
      </c>
    </row>
    <row collapsed="false" customFormat="false" customHeight="false" hidden="false" ht="12.1" outlineLevel="0" r="856">
      <c r="A856" s="16" t="s">
        <v>41</v>
      </c>
      <c r="B856" s="16" t="s">
        <v>43</v>
      </c>
      <c r="C856" s="32" t="n">
        <v>45693</v>
      </c>
      <c r="D856" s="33" t="n">
        <v>45800</v>
      </c>
      <c r="E856" s="17" t="n">
        <v>1.5944</v>
      </c>
      <c r="F856" s="17" t="n">
        <v>1.6958</v>
      </c>
      <c r="G856" s="17" t="n">
        <v>13630</v>
      </c>
      <c r="H856" s="6" t="s">
        <f>=(F856-E856)*G856</f>
      </c>
      <c r="I856" s="9" t="s">
        <f>=(F856-E856)/E856</f>
      </c>
      <c r="J856" s="7" t="s">
        <f>=MAX(1,DATEDIF(C856,D856,"d")-1)</f>
      </c>
      <c r="K856" s="9" t="s">
        <f>=I856*365/J856</f>
      </c>
    </row>
    <row collapsed="false" customFormat="false" customHeight="false" hidden="false" ht="12.1" outlineLevel="0" r="857">
      <c r="A857" s="16" t="s">
        <v>41</v>
      </c>
      <c r="B857" s="16" t="s">
        <v>43</v>
      </c>
      <c r="C857" s="32" t="n">
        <v>45698</v>
      </c>
      <c r="D857" s="33" t="n">
        <v>45800</v>
      </c>
      <c r="E857" s="17" t="n">
        <v>1.5986</v>
      </c>
      <c r="F857" s="17" t="n">
        <v>1.6958</v>
      </c>
      <c r="G857" s="17" t="n">
        <v>7150</v>
      </c>
      <c r="H857" s="6" t="s">
        <f>=(F857-E857)*G857</f>
      </c>
      <c r="I857" s="9" t="s">
        <f>=(F857-E857)/E857</f>
      </c>
      <c r="J857" s="7" t="s">
        <f>=MAX(1,DATEDIF(C857,D857,"d")-1)</f>
      </c>
      <c r="K857" s="9" t="s">
        <f>=I857*365/J857</f>
      </c>
    </row>
    <row collapsed="false" customFormat="false" customHeight="false" hidden="false" ht="12.1" outlineLevel="0" r="858">
      <c r="A858" s="16" t="s">
        <v>41</v>
      </c>
      <c r="B858" s="16" t="s">
        <v>43</v>
      </c>
      <c r="C858" s="32" t="n">
        <v>45705</v>
      </c>
      <c r="D858" s="33" t="n">
        <v>45800</v>
      </c>
      <c r="E858" s="17" t="n">
        <v>1.6048</v>
      </c>
      <c r="F858" s="17" t="n">
        <v>1.6958</v>
      </c>
      <c r="G858" s="17" t="n">
        <v>21770</v>
      </c>
      <c r="H858" s="6" t="s">
        <f>=(F858-E858)*G858</f>
      </c>
      <c r="I858" s="9" t="s">
        <f>=(F858-E858)/E858</f>
      </c>
      <c r="J858" s="7" t="s">
        <f>=MAX(1,DATEDIF(C858,D858,"d")-1)</f>
      </c>
      <c r="K858" s="9" t="s">
        <f>=I858*365/J858</f>
      </c>
    </row>
    <row collapsed="false" customFormat="false" customHeight="false" hidden="false" ht="12.1" outlineLevel="0" r="859">
      <c r="A859" s="16" t="s">
        <v>41</v>
      </c>
      <c r="B859" s="16" t="s">
        <v>43</v>
      </c>
      <c r="C859" s="32" t="n">
        <v>45720</v>
      </c>
      <c r="D859" s="33" t="n">
        <v>45800</v>
      </c>
      <c r="E859" s="17" t="n">
        <v>1.6182</v>
      </c>
      <c r="F859" s="17" t="n">
        <v>1.6958</v>
      </c>
      <c r="G859" s="17" t="n">
        <v>230</v>
      </c>
      <c r="H859" s="6" t="s">
        <f>=(F859-E859)*G859</f>
      </c>
      <c r="I859" s="9" t="s">
        <f>=(F859-E859)/E859</f>
      </c>
      <c r="J859" s="7" t="s">
        <f>=MAX(1,DATEDIF(C859,D859,"d")-1)</f>
      </c>
      <c r="K859" s="9" t="s">
        <f>=I859*365/J859</f>
      </c>
    </row>
    <row collapsed="false" customFormat="false" customHeight="false" hidden="false" ht="12.1" outlineLevel="0" r="860">
      <c r="A860" s="16" t="s">
        <v>41</v>
      </c>
      <c r="B860" s="16" t="s">
        <v>43</v>
      </c>
      <c r="C860" s="32" t="n">
        <v>45720</v>
      </c>
      <c r="D860" s="33" t="n">
        <v>45803</v>
      </c>
      <c r="E860" s="17" t="n">
        <v>1.6182</v>
      </c>
      <c r="F860" s="17" t="n">
        <v>1.6967</v>
      </c>
      <c r="G860" s="17" t="n">
        <v>6100</v>
      </c>
      <c r="H860" s="6" t="s">
        <f>=(F860-E860)*G860</f>
      </c>
      <c r="I860" s="9" t="s">
        <f>=(F860-E860)/E860</f>
      </c>
      <c r="J860" s="7" t="s">
        <f>=MAX(1,DATEDIF(C860,D860,"d")-1)</f>
      </c>
      <c r="K860" s="9" t="s">
        <f>=I860*365/J860</f>
      </c>
    </row>
    <row collapsed="false" customFormat="false" customHeight="false" hidden="false" ht="12.1" outlineLevel="0" r="861">
      <c r="A861" s="16" t="s">
        <v>41</v>
      </c>
      <c r="B861" s="16" t="s">
        <v>43</v>
      </c>
      <c r="C861" s="32" t="n">
        <v>45720</v>
      </c>
      <c r="D861" s="33" t="n">
        <v>45817</v>
      </c>
      <c r="E861" s="17" t="n">
        <v>1.6182</v>
      </c>
      <c r="F861" s="17" t="n">
        <v>1.71</v>
      </c>
      <c r="G861" s="17" t="n">
        <v>2270</v>
      </c>
      <c r="H861" s="6" t="s">
        <f>=(F861-E861)*G861</f>
      </c>
      <c r="I861" s="9" t="s">
        <f>=(F861-E861)/E861</f>
      </c>
      <c r="J861" s="7" t="s">
        <f>=MAX(1,DATEDIF(C861,D861,"d")-1)</f>
      </c>
      <c r="K861" s="9" t="s">
        <f>=I861*365/J861</f>
      </c>
    </row>
    <row collapsed="false" customFormat="false" customHeight="false" hidden="false" ht="12.1" outlineLevel="0" r="862">
      <c r="A862" s="16" t="s">
        <v>41</v>
      </c>
      <c r="B862" s="16" t="s">
        <v>43</v>
      </c>
      <c r="C862" s="32" t="n">
        <v>45729</v>
      </c>
      <c r="D862" s="33" t="n">
        <v>45817</v>
      </c>
      <c r="E862" s="17" t="n">
        <v>1.6267</v>
      </c>
      <c r="F862" s="17" t="n">
        <v>1.71</v>
      </c>
      <c r="G862" s="17" t="n">
        <v>510</v>
      </c>
      <c r="H862" s="6" t="s">
        <f>=(F862-E862)*G862</f>
      </c>
      <c r="I862" s="9" t="s">
        <f>=(F862-E862)/E862</f>
      </c>
      <c r="J862" s="7" t="s">
        <f>=MAX(1,DATEDIF(C862,D862,"d")-1)</f>
      </c>
      <c r="K862" s="9" t="s">
        <f>=I862*365/J862</f>
      </c>
    </row>
    <row collapsed="false" customFormat="false" customHeight="false" hidden="false" ht="12.1" outlineLevel="0" r="863">
      <c r="A863" s="16" t="s">
        <v>41</v>
      </c>
      <c r="B863" s="16" t="s">
        <v>43</v>
      </c>
      <c r="C863" s="32" t="n">
        <v>45747</v>
      </c>
      <c r="D863" s="33" t="n">
        <v>45817</v>
      </c>
      <c r="E863" s="17" t="n">
        <v>1.6442</v>
      </c>
      <c r="F863" s="17" t="n">
        <v>1.71</v>
      </c>
      <c r="G863" s="17" t="n">
        <v>2450</v>
      </c>
      <c r="H863" s="6" t="s">
        <f>=(F863-E863)*G863</f>
      </c>
      <c r="I863" s="9" t="s">
        <f>=(F863-E863)/E863</f>
      </c>
      <c r="J863" s="7" t="s">
        <f>=MAX(1,DATEDIF(C863,D863,"d")-1)</f>
      </c>
      <c r="K863" s="9" t="s">
        <f>=I863*365/J863</f>
      </c>
    </row>
    <row collapsed="false" customFormat="false" customHeight="false" hidden="false" ht="12.1" outlineLevel="0" r="864">
      <c r="A864" s="16" t="s">
        <v>41</v>
      </c>
      <c r="B864" s="16" t="s">
        <v>43</v>
      </c>
      <c r="C864" s="32" t="n">
        <v>45763</v>
      </c>
      <c r="D864" s="33" t="n">
        <v>45817</v>
      </c>
      <c r="E864" s="17" t="n">
        <v>1.6591</v>
      </c>
      <c r="F864" s="17" t="n">
        <v>1.71</v>
      </c>
      <c r="G864" s="17" t="n">
        <v>4350</v>
      </c>
      <c r="H864" s="6" t="s">
        <f>=(F864-E864)*G864</f>
      </c>
      <c r="I864" s="9" t="s">
        <f>=(F864-E864)/E864</f>
      </c>
      <c r="J864" s="7" t="s">
        <f>=MAX(1,DATEDIF(C864,D864,"d")-1)</f>
      </c>
      <c r="K864" s="9" t="s">
        <f>=I864*365/J864</f>
      </c>
    </row>
    <row collapsed="false" customFormat="false" customHeight="false" hidden="false" ht="12.1" outlineLevel="0" r="865">
      <c r="A865" s="16" t="s">
        <v>41</v>
      </c>
      <c r="B865" s="16" t="s">
        <v>43</v>
      </c>
      <c r="C865" s="32" t="n">
        <v>45769</v>
      </c>
      <c r="D865" s="33" t="n">
        <v>45817</v>
      </c>
      <c r="E865" s="17" t="n">
        <v>1.6647</v>
      </c>
      <c r="F865" s="17" t="n">
        <v>1.71</v>
      </c>
      <c r="G865" s="17" t="n">
        <v>15100</v>
      </c>
      <c r="H865" s="6" t="s">
        <f>=(F865-E865)*G865</f>
      </c>
      <c r="I865" s="9" t="s">
        <f>=(F865-E865)/E865</f>
      </c>
      <c r="J865" s="7" t="s">
        <f>=MAX(1,DATEDIF(C865,D865,"d")-1)</f>
      </c>
      <c r="K865" s="9" t="s">
        <f>=I865*365/J865</f>
      </c>
    </row>
    <row collapsed="false" customFormat="false" customHeight="false" hidden="false" ht="12.1" outlineLevel="0" r="866">
      <c r="A866" s="16" t="s">
        <v>41</v>
      </c>
      <c r="B866" s="16" t="s">
        <v>43</v>
      </c>
      <c r="C866" s="32" t="n">
        <v>45769</v>
      </c>
      <c r="D866" s="33" t="n">
        <v>45818</v>
      </c>
      <c r="E866" s="17" t="n">
        <v>1.6647</v>
      </c>
      <c r="F866" s="17" t="n">
        <v>1.711</v>
      </c>
      <c r="G866" s="17" t="n">
        <v>11900</v>
      </c>
      <c r="H866" s="6" t="s">
        <f>=(F866-E866)*G866</f>
      </c>
      <c r="I866" s="9" t="s">
        <f>=(F866-E866)/E866</f>
      </c>
      <c r="J866" s="7" t="s">
        <f>=MAX(1,DATEDIF(C866,D866,"d")-1)</f>
      </c>
      <c r="K866" s="9" t="s">
        <f>=I866*365/J866</f>
      </c>
    </row>
    <row collapsed="false" customFormat="false" customHeight="false" hidden="false" ht="12.1" outlineLevel="0" r="867">
      <c r="A867" s="16" t="s">
        <v>41</v>
      </c>
      <c r="B867" s="16" t="s">
        <v>43</v>
      </c>
      <c r="C867" s="32" t="n">
        <v>45769</v>
      </c>
      <c r="D867" s="33" t="n">
        <v>45847</v>
      </c>
      <c r="E867" s="17" t="n">
        <v>1.6647</v>
      </c>
      <c r="F867" s="17" t="n">
        <v>1.7385</v>
      </c>
      <c r="G867" s="17" t="n">
        <v>14080</v>
      </c>
      <c r="H867" s="6" t="s">
        <f>=(F867-E867)*G867</f>
      </c>
      <c r="I867" s="9" t="s">
        <f>=(F867-E867)/E867</f>
      </c>
      <c r="J867" s="7" t="s">
        <f>=MAX(1,DATEDIF(C867,D867,"d")-1)</f>
      </c>
      <c r="K867" s="9" t="s">
        <f>=I867*365/J867</f>
      </c>
    </row>
    <row collapsed="false" customFormat="false" customHeight="false" hidden="false" ht="12.1" outlineLevel="0" r="868">
      <c r="A868" s="16" t="s">
        <v>41</v>
      </c>
      <c r="B868" s="16" t="s">
        <v>43</v>
      </c>
      <c r="C868" s="32" t="n">
        <v>45789</v>
      </c>
      <c r="D868" s="33" t="n">
        <v>45847</v>
      </c>
      <c r="E868" s="17" t="n">
        <v>1.6834</v>
      </c>
      <c r="F868" s="17" t="n">
        <v>1.7385</v>
      </c>
      <c r="G868" s="17" t="n">
        <v>4250</v>
      </c>
      <c r="H868" s="6" t="s">
        <f>=(F868-E868)*G868</f>
      </c>
      <c r="I868" s="9" t="s">
        <f>=(F868-E868)/E868</f>
      </c>
      <c r="J868" s="7" t="s">
        <f>=MAX(1,DATEDIF(C868,D868,"d")-1)</f>
      </c>
      <c r="K868" s="9" t="s">
        <f>=I868*365/J868</f>
      </c>
    </row>
    <row collapsed="false" customFormat="false" customHeight="false" hidden="false" ht="12.1" outlineLevel="0" r="869">
      <c r="A869" s="16" t="s">
        <v>41</v>
      </c>
      <c r="B869" s="16" t="s">
        <v>43</v>
      </c>
      <c r="C869" s="32" t="n">
        <v>45804</v>
      </c>
      <c r="D869" s="33" t="n">
        <v>45847</v>
      </c>
      <c r="E869" s="17" t="n">
        <v>1.6978</v>
      </c>
      <c r="F869" s="17" t="n">
        <v>1.7385</v>
      </c>
      <c r="G869" s="17" t="n">
        <v>19570</v>
      </c>
      <c r="H869" s="6" t="s">
        <f>=(F869-E869)*G869</f>
      </c>
      <c r="I869" s="9" t="s">
        <f>=(F869-E869)/E869</f>
      </c>
      <c r="J869" s="7" t="s">
        <f>=MAX(1,DATEDIF(C869,D869,"d")-1)</f>
      </c>
      <c r="K869" s="9" t="s">
        <f>=I869*365/J869</f>
      </c>
    </row>
    <row collapsed="false" customFormat="false" customHeight="false" hidden="false" ht="12.1" outlineLevel="0" r="870">
      <c r="A870" s="16" t="s">
        <v>41</v>
      </c>
      <c r="B870" s="16" t="s">
        <v>43</v>
      </c>
      <c r="C870" s="32" t="n">
        <v>45804</v>
      </c>
      <c r="D870" s="33" t="n">
        <v>45852</v>
      </c>
      <c r="E870" s="17" t="n">
        <v>1.6978</v>
      </c>
      <c r="F870" s="17" t="n">
        <v>1.7432</v>
      </c>
      <c r="G870" s="17" t="n">
        <v>19210</v>
      </c>
      <c r="H870" s="6" t="s">
        <f>=(F870-E870)*G870</f>
      </c>
      <c r="I870" s="9" t="s">
        <f>=(F870-E870)/E870</f>
      </c>
      <c r="J870" s="7" t="s">
        <f>=MAX(1,DATEDIF(C870,D870,"d")-1)</f>
      </c>
      <c r="K870" s="9" t="s">
        <f>=I870*365/J870</f>
      </c>
    </row>
    <row collapsed="false" customFormat="false" customHeight="false" hidden="false" ht="12.1" outlineLevel="0" r="871">
      <c r="A871" s="16" t="s">
        <v>41</v>
      </c>
      <c r="B871" s="16" t="s">
        <v>43</v>
      </c>
      <c r="C871" s="32" t="n">
        <v>45804</v>
      </c>
      <c r="D871" s="33" t="n">
        <v>45891</v>
      </c>
      <c r="E871" s="17" t="n">
        <v>1.6978</v>
      </c>
      <c r="F871" s="17" t="n">
        <v>1.779</v>
      </c>
      <c r="G871" s="17" t="n">
        <v>18770</v>
      </c>
      <c r="H871" s="6" t="s">
        <f>=(F871-E871)*G871</f>
      </c>
      <c r="I871" s="9" t="s">
        <f>=(F871-E871)/E871</f>
      </c>
      <c r="J871" s="7" t="s">
        <f>=MAX(1,DATEDIF(C871,D871,"d")-1)</f>
      </c>
      <c r="K871" s="9" t="s">
        <f>=I871*365/J871</f>
      </c>
    </row>
    <row collapsed="false" customFormat="false" customHeight="false" hidden="false" ht="12.1" outlineLevel="0" r="872">
      <c r="A872" s="16" t="s">
        <v>41</v>
      </c>
      <c r="B872" s="16" t="s">
        <v>43</v>
      </c>
      <c r="C872" s="32" t="n">
        <v>45804</v>
      </c>
      <c r="D872" s="33" t="n">
        <v>45902</v>
      </c>
      <c r="E872" s="17" t="n">
        <v>1.6978</v>
      </c>
      <c r="F872" s="17" t="n">
        <v>1.7867</v>
      </c>
      <c r="G872" s="17" t="n">
        <v>2590</v>
      </c>
      <c r="H872" s="6" t="s">
        <f>=(F872-E872)*G872</f>
      </c>
      <c r="I872" s="9" t="s">
        <f>=(F872-E872)/E872</f>
      </c>
      <c r="J872" s="7" t="s">
        <f>=MAX(1,DATEDIF(C872,D872,"d")-1)</f>
      </c>
      <c r="K872" s="9" t="s">
        <f>=I872*365/J872</f>
      </c>
    </row>
    <row collapsed="false" customFormat="false" customHeight="false" hidden="false" ht="12.1" outlineLevel="0" r="873">
      <c r="A873" s="16" t="s">
        <v>41</v>
      </c>
      <c r="B873" s="16" t="s">
        <v>43</v>
      </c>
      <c r="C873" s="32" t="n">
        <v>45805</v>
      </c>
      <c r="D873" s="33" t="n">
        <v>45902</v>
      </c>
      <c r="E873" s="17" t="n">
        <v>1.6988</v>
      </c>
      <c r="F873" s="17" t="n">
        <v>1.7867</v>
      </c>
      <c r="G873" s="17" t="n">
        <v>29220</v>
      </c>
      <c r="H873" s="6" t="s">
        <f>=(F873-E873)*G873</f>
      </c>
      <c r="I873" s="9" t="s">
        <f>=(F873-E873)/E873</f>
      </c>
      <c r="J873" s="7" t="s">
        <f>=MAX(1,DATEDIF(C873,D873,"d")-1)</f>
      </c>
      <c r="K873" s="9" t="s">
        <f>=I873*365/J873</f>
      </c>
    </row>
    <row collapsed="false" customFormat="false" customHeight="false" hidden="false" ht="12.1" outlineLevel="0" r="874">
      <c r="A874" s="16" t="s">
        <v>41</v>
      </c>
      <c r="B874" s="16" t="s">
        <v>43</v>
      </c>
      <c r="C874" s="32" t="n">
        <v>45810</v>
      </c>
      <c r="D874" s="33" t="n">
        <v>45902</v>
      </c>
      <c r="E874" s="17" t="n">
        <v>1.7035</v>
      </c>
      <c r="F874" s="17" t="n">
        <v>1.7867</v>
      </c>
      <c r="G874" s="17" t="n">
        <v>12350</v>
      </c>
      <c r="H874" s="6" t="s">
        <f>=(F874-E874)*G874</f>
      </c>
      <c r="I874" s="9" t="s">
        <f>=(F874-E874)/E874</f>
      </c>
      <c r="J874" s="7" t="s">
        <f>=MAX(1,DATEDIF(C874,D874,"d")-1)</f>
      </c>
      <c r="K874" s="9" t="s">
        <f>=I874*365/J874</f>
      </c>
    </row>
    <row collapsed="false" customFormat="false" customHeight="false" hidden="false" ht="12.1" outlineLevel="0" r="875">
      <c r="A875" s="16" t="s">
        <v>41</v>
      </c>
      <c r="B875" s="16" t="s">
        <v>43</v>
      </c>
      <c r="C875" s="32" t="n">
        <v>45810</v>
      </c>
      <c r="D875" s="33" t="n">
        <v>45912</v>
      </c>
      <c r="E875" s="17" t="n">
        <v>1.7035</v>
      </c>
      <c r="F875" s="17" t="n">
        <v>1.7968</v>
      </c>
      <c r="G875" s="17" t="n">
        <v>47200</v>
      </c>
      <c r="H875" s="6" t="s">
        <f>=(F875-E875)*G875</f>
      </c>
      <c r="I875" s="9" t="s">
        <f>=(F875-E875)/E875</f>
      </c>
      <c r="J875" s="7" t="s">
        <f>=MAX(1,DATEDIF(C875,D875,"d")-1)</f>
      </c>
      <c r="K875" s="9" t="s">
        <f>=I875*365/J875</f>
      </c>
    </row>
    <row collapsed="false" customFormat="false" customHeight="false" hidden="false" ht="12.1" outlineLevel="0" r="876">
      <c r="A876" s="16" t="s">
        <v>41</v>
      </c>
      <c r="B876" s="16" t="s">
        <v>43</v>
      </c>
      <c r="C876" s="32" t="n">
        <v>45810</v>
      </c>
      <c r="D876" s="33" t="n">
        <v>45916</v>
      </c>
      <c r="E876" s="17" t="n">
        <v>1.7035</v>
      </c>
      <c r="F876" s="17" t="n">
        <v>1.7985</v>
      </c>
      <c r="G876" s="17" t="n">
        <v>25100</v>
      </c>
      <c r="H876" s="6" t="s">
        <f>=(F876-E876)*G876</f>
      </c>
      <c r="I876" s="9" t="s">
        <f>=(F876-E876)/E876</f>
      </c>
      <c r="J876" s="7" t="s">
        <f>=MAX(1,DATEDIF(C876,D876,"d")-1)</f>
      </c>
      <c r="K876" s="9" t="s">
        <f>=I876*365/J876</f>
      </c>
    </row>
    <row collapsed="false" customFormat="false" customHeight="false" hidden="false" ht="12.1" outlineLevel="0" r="877">
      <c r="A877" s="16" t="s">
        <v>41</v>
      </c>
      <c r="B877" s="16" t="s">
        <v>43</v>
      </c>
      <c r="C877" s="32" t="n">
        <v>45810</v>
      </c>
      <c r="D877" s="33" t="n">
        <v>45917</v>
      </c>
      <c r="E877" s="17" t="n">
        <v>1.7035</v>
      </c>
      <c r="F877" s="17" t="n">
        <v>1.7993</v>
      </c>
      <c r="G877" s="17" t="n">
        <v>20200</v>
      </c>
      <c r="H877" s="6" t="s">
        <f>=(F877-E877)*G877</f>
      </c>
      <c r="I877" s="9" t="s">
        <f>=(F877-E877)/E877</f>
      </c>
      <c r="J877" s="7" t="s">
        <f>=MAX(1,DATEDIF(C877,D877,"d")-1)</f>
      </c>
      <c r="K877" s="9" t="s">
        <f>=I877*365/J877</f>
      </c>
    </row>
    <row collapsed="false" customFormat="false" customHeight="false" hidden="false" ht="12.1" outlineLevel="0" r="878">
      <c r="A878" s="16" t="s">
        <v>41</v>
      </c>
      <c r="B878" s="16" t="s">
        <v>43</v>
      </c>
      <c r="C878" s="32" t="n">
        <v>45810</v>
      </c>
      <c r="D878" s="33" t="n">
        <v>45925</v>
      </c>
      <c r="E878" s="17" t="n">
        <v>1.7035</v>
      </c>
      <c r="F878" s="17" t="n">
        <v>1.8051</v>
      </c>
      <c r="G878" s="17" t="n">
        <v>6450</v>
      </c>
      <c r="H878" s="6" t="s">
        <f>=(F878-E878)*G878</f>
      </c>
      <c r="I878" s="9" t="s">
        <f>=(F878-E878)/E878</f>
      </c>
      <c r="J878" s="7" t="s">
        <f>=MAX(1,DATEDIF(C878,D878,"d")-1)</f>
      </c>
      <c r="K878" s="9" t="s">
        <f>=I878*365/J878</f>
      </c>
    </row>
    <row collapsed="false" customFormat="false" customHeight="false" hidden="false" ht="12.1" outlineLevel="0" r="879">
      <c r="A879" s="16" t="s">
        <v>41</v>
      </c>
      <c r="B879" s="16" t="s">
        <v>43</v>
      </c>
      <c r="C879" s="32" t="n">
        <v>45810</v>
      </c>
      <c r="D879" s="33" t="n">
        <v>45932</v>
      </c>
      <c r="E879" s="17" t="n">
        <v>1.7035</v>
      </c>
      <c r="F879" s="17" t="n">
        <v>1.8118</v>
      </c>
      <c r="G879" s="17" t="n">
        <v>28610</v>
      </c>
      <c r="H879" s="6" t="s">
        <f>=(F879-E879)*G879</f>
      </c>
      <c r="I879" s="9" t="s">
        <f>=(F879-E879)/E879</f>
      </c>
      <c r="J879" s="7" t="s">
        <f>=MAX(1,DATEDIF(C879,D879,"d")-1)</f>
      </c>
      <c r="K879" s="9" t="s">
        <f>=I879*365/J879</f>
      </c>
    </row>
    <row collapsed="false" customFormat="false" customHeight="false" hidden="false" ht="12.1" outlineLevel="0" r="880">
      <c r="A880" s="16" t="s">
        <v>41</v>
      </c>
      <c r="B880" s="16" t="s">
        <v>43</v>
      </c>
      <c r="C880" s="32" t="n">
        <v>45810</v>
      </c>
      <c r="D880" s="33" t="n">
        <v>45936</v>
      </c>
      <c r="E880" s="17" t="n">
        <v>1.7035</v>
      </c>
      <c r="F880" s="17" t="n">
        <v>1.8151</v>
      </c>
      <c r="G880" s="17" t="n">
        <v>15920</v>
      </c>
      <c r="H880" s="6" t="s">
        <f>=(F880-E880)*G880</f>
      </c>
      <c r="I880" s="9" t="s">
        <f>=(F880-E880)/E880</f>
      </c>
      <c r="J880" s="7" t="s">
        <f>=MAX(1,DATEDIF(C880,D880,"d")-1)</f>
      </c>
      <c r="K880" s="9" t="s">
        <f>=I880*365/J880</f>
      </c>
    </row>
    <row collapsed="false" customFormat="false" customHeight="false" hidden="false" ht="12.1" outlineLevel="0" r="881">
      <c r="A881" s="16" t="s">
        <v>41</v>
      </c>
      <c r="B881" s="16" t="s">
        <v>43</v>
      </c>
      <c r="C881" s="32" t="n">
        <v>45810</v>
      </c>
      <c r="D881" s="33" t="n">
        <v>45938</v>
      </c>
      <c r="E881" s="17" t="n">
        <v>1.7035</v>
      </c>
      <c r="F881" s="17" t="n">
        <v>1.8167</v>
      </c>
      <c r="G881" s="17" t="n">
        <v>11420</v>
      </c>
      <c r="H881" s="6" t="s">
        <f>=(F881-E881)*G881</f>
      </c>
      <c r="I881" s="9" t="s">
        <f>=(F881-E881)/E881</f>
      </c>
      <c r="J881" s="7" t="s">
        <f>=MAX(1,DATEDIF(C881,D881,"d")-1)</f>
      </c>
      <c r="K881" s="9" t="s">
        <f>=I881*365/J881</f>
      </c>
    </row>
    <row collapsed="false" customFormat="false" customHeight="false" hidden="false" ht="12.1" outlineLevel="0" r="882">
      <c r="A882" s="16" t="s">
        <v>41</v>
      </c>
      <c r="B882" s="16" t="s">
        <v>43</v>
      </c>
      <c r="C882" s="32" t="n">
        <v>45810</v>
      </c>
      <c r="D882" s="33" t="n">
        <v>45944</v>
      </c>
      <c r="E882" s="17" t="n">
        <v>1.7035</v>
      </c>
      <c r="F882" s="17" t="n">
        <v>1.8219</v>
      </c>
      <c r="G882" s="17" t="n">
        <v>6500</v>
      </c>
      <c r="H882" s="6" t="s">
        <f>=(F882-E882)*G882</f>
      </c>
      <c r="I882" s="9" t="s">
        <f>=(F882-E882)/E882</f>
      </c>
      <c r="J882" s="7" t="s">
        <f>=MAX(1,DATEDIF(C882,D882,"d")-1)</f>
      </c>
      <c r="K882" s="9" t="s">
        <f>=I882*365/J882</f>
      </c>
    </row>
    <row collapsed="false" customFormat="false" customHeight="false" hidden="false" ht="12.1" outlineLevel="0" r="883">
      <c r="A883" s="16" t="s">
        <v>41</v>
      </c>
      <c r="B883" s="16" t="s">
        <v>43</v>
      </c>
      <c r="C883" s="32" t="n">
        <v>45810</v>
      </c>
      <c r="D883" s="33" t="n">
        <v>45945</v>
      </c>
      <c r="E883" s="17" t="n">
        <v>1.7035</v>
      </c>
      <c r="F883" s="17" t="n">
        <v>1.8227</v>
      </c>
      <c r="G883" s="17" t="n">
        <v>24540</v>
      </c>
      <c r="H883" s="6" t="s">
        <f>=(F883-E883)*G883</f>
      </c>
      <c r="I883" s="9" t="s">
        <f>=(F883-E883)/E883</f>
      </c>
      <c r="J883" s="7" t="s">
        <f>=MAX(1,DATEDIF(C883,D883,"d")-1)</f>
      </c>
      <c r="K883" s="9" t="s">
        <f>=I883*365/J883</f>
      </c>
    </row>
    <row collapsed="false" customFormat="false" customHeight="false" hidden="false" ht="12.1" outlineLevel="0" r="884">
      <c r="A884" s="16" t="s">
        <v>41</v>
      </c>
      <c r="B884" s="16" t="s">
        <v>43</v>
      </c>
      <c r="C884" s="32" t="n">
        <v>45810</v>
      </c>
      <c r="D884" s="33" t="n">
        <v>45951</v>
      </c>
      <c r="E884" s="17" t="n">
        <v>1.7035</v>
      </c>
      <c r="F884" s="17" t="n">
        <v>1.8276</v>
      </c>
      <c r="G884" s="17" t="n">
        <v>3350</v>
      </c>
      <c r="H884" s="6" t="s">
        <f>=(F884-E884)*G884</f>
      </c>
      <c r="I884" s="9" t="s">
        <f>=(F884-E884)/E884</f>
      </c>
      <c r="J884" s="7" t="s">
        <f>=MAX(1,DATEDIF(C884,D884,"d")-1)</f>
      </c>
      <c r="K884" s="9" t="s">
        <f>=I884*365/J884</f>
      </c>
    </row>
    <row collapsed="false" customFormat="false" customHeight="false" hidden="false" ht="12.1" outlineLevel="0" r="885">
      <c r="A885" s="16" t="s">
        <v>41</v>
      </c>
      <c r="B885" s="16" t="s">
        <v>43</v>
      </c>
      <c r="C885" s="32" t="n">
        <v>45810</v>
      </c>
      <c r="D885" s="33" t="n">
        <v>45957</v>
      </c>
      <c r="E885" s="17" t="n">
        <v>1.7035</v>
      </c>
      <c r="F885" s="17" t="n">
        <v>1.8325</v>
      </c>
      <c r="G885" s="17" t="n">
        <v>31260</v>
      </c>
      <c r="H885" s="6" t="s">
        <f>=(F885-E885)*G885</f>
      </c>
      <c r="I885" s="9" t="s">
        <f>=(F885-E885)/E885</f>
      </c>
      <c r="J885" s="7" t="s">
        <f>=MAX(1,DATEDIF(C885,D885,"d")-1)</f>
      </c>
      <c r="K885" s="9" t="s">
        <f>=I885*365/J885</f>
      </c>
    </row>
    <row collapsed="false" customFormat="false" customHeight="false" hidden="false" ht="12.1" outlineLevel="0" r="886">
      <c r="A886" s="16" t="s">
        <v>41</v>
      </c>
      <c r="B886" s="16" t="s">
        <v>43</v>
      </c>
      <c r="C886" s="32" t="n">
        <v>45876</v>
      </c>
      <c r="D886" s="33" t="n">
        <v>45957</v>
      </c>
      <c r="E886" s="17" t="n">
        <v>1.7644</v>
      </c>
      <c r="F886" s="17" t="n">
        <v>1.8325</v>
      </c>
      <c r="G886" s="17" t="n">
        <v>1110</v>
      </c>
      <c r="H886" s="6" t="s">
        <f>=(F886-E886)*G886</f>
      </c>
      <c r="I886" s="9" t="s">
        <f>=(F886-E886)/E886</f>
      </c>
      <c r="J886" s="7" t="s">
        <f>=MAX(1,DATEDIF(C886,D886,"d")-1)</f>
      </c>
      <c r="K886" s="9" t="s">
        <f>=I886*365/J886</f>
      </c>
    </row>
    <row collapsed="false" customFormat="false" customHeight="false" hidden="false" ht="12.1" outlineLevel="0" r="887">
      <c r="A887" s="16" t="s">
        <v>41</v>
      </c>
      <c r="B887" s="16" t="s">
        <v>43</v>
      </c>
      <c r="C887" s="32" t="n">
        <v>45876</v>
      </c>
      <c r="D887" s="33" t="n">
        <v>45958</v>
      </c>
      <c r="E887" s="17" t="n">
        <v>1.7644</v>
      </c>
      <c r="F887" s="17" t="n">
        <v>1.8333</v>
      </c>
      <c r="G887" s="17" t="n">
        <v>8590</v>
      </c>
      <c r="H887" s="6" t="s">
        <f>=(F887-E887)*G887</f>
      </c>
      <c r="I887" s="9" t="s">
        <f>=(F887-E887)/E887</f>
      </c>
      <c r="J887" s="7" t="s">
        <f>=MAX(1,DATEDIF(C887,D887,"d")-1)</f>
      </c>
      <c r="K887" s="9" t="s">
        <f>=I887*365/J887</f>
      </c>
    </row>
    <row collapsed="false" customFormat="false" customHeight="false" hidden="false" ht="12.1" outlineLevel="0" r="888">
      <c r="A888" s="16" t="s">
        <v>41</v>
      </c>
      <c r="B888" s="16" t="s">
        <v>43</v>
      </c>
      <c r="C888" s="32" t="n">
        <v>45876</v>
      </c>
      <c r="D888" s="33" t="n">
        <v>45988</v>
      </c>
      <c r="E888" s="17" t="n">
        <v>1.7644</v>
      </c>
      <c r="F888" s="17" t="n">
        <v>1.8576</v>
      </c>
      <c r="G888" s="17" t="n">
        <v>35080</v>
      </c>
      <c r="H888" s="6" t="s">
        <f>=(F888-E888)*G888</f>
      </c>
      <c r="I888" s="9" t="s">
        <f>=(F888-E888)/E888</f>
      </c>
      <c r="J888" s="7" t="s">
        <f>=MAX(1,DATEDIF(C888,D888,"d")-1)</f>
      </c>
      <c r="K888" s="9" t="s">
        <f>=I888*365/J888</f>
      </c>
    </row>
    <row collapsed="false" customFormat="false" customHeight="false" hidden="false" ht="12.1" outlineLevel="0" r="889">
      <c r="A889" s="16" t="s">
        <v>41</v>
      </c>
      <c r="B889" s="16" t="s">
        <v>43</v>
      </c>
      <c r="C889" s="32" t="n">
        <v>45876</v>
      </c>
      <c r="D889" s="33" t="n">
        <v>46052</v>
      </c>
      <c r="E889" s="17" t="n">
        <v>1.7644</v>
      </c>
      <c r="F889" s="17" t="n">
        <v>1.9107</v>
      </c>
      <c r="G889" s="17" t="n">
        <v>51360</v>
      </c>
      <c r="H889" s="6" t="s">
        <f>=(F889-E889)*G889</f>
      </c>
      <c r="I889" s="9" t="s">
        <f>=(F889-E889)/E889</f>
      </c>
      <c r="J889" s="7" t="s">
        <f>=MAX(1,DATEDIF(C889,D889,"d")-1)</f>
      </c>
      <c r="K889" s="9" t="s">
        <f>=I889*365/J889</f>
      </c>
    </row>
    <row collapsed="false" customFormat="false" customHeight="false" hidden="false" ht="12.1" outlineLevel="0" r="890">
      <c r="A890" s="16" t="s">
        <v>41</v>
      </c>
      <c r="B890" s="16" t="s">
        <v>43</v>
      </c>
      <c r="C890" s="32" t="n">
        <v>45876</v>
      </c>
      <c r="D890" s="33" t="n">
        <v>46058</v>
      </c>
      <c r="E890" s="17" t="n">
        <v>1.7644</v>
      </c>
      <c r="F890" s="17" t="n">
        <v>1.9139</v>
      </c>
      <c r="G890" s="17" t="n">
        <v>14500</v>
      </c>
      <c r="H890" s="6" t="s">
        <f>=(F890-E890)*G890</f>
      </c>
      <c r="I890" s="9" t="s">
        <f>=(F890-E890)/E890</f>
      </c>
      <c r="J890" s="7" t="s">
        <f>=MAX(1,DATEDIF(C890,D890,"d")-1)</f>
      </c>
      <c r="K890" s="9" t="s">
        <f>=I890*365/J890</f>
      </c>
    </row>
    <row collapsed="false" customFormat="false" customHeight="false" hidden="false" ht="12.1" outlineLevel="0" r="891">
      <c r="A891" s="16" t="s">
        <v>41</v>
      </c>
      <c r="B891" s="16" t="s">
        <v>43</v>
      </c>
      <c r="C891" s="32" t="n">
        <v>45876</v>
      </c>
      <c r="D891" s="33" t="n">
        <v>46073</v>
      </c>
      <c r="E891" s="17" t="n">
        <v>1.7644</v>
      </c>
      <c r="F891" s="17" t="n">
        <v>1.9282</v>
      </c>
      <c r="G891" s="17" t="n">
        <v>28300</v>
      </c>
      <c r="H891" s="6" t="s">
        <f>=(F891-E891)*G891</f>
      </c>
      <c r="I891" s="9" t="s">
        <f>=(F891-E891)/E891</f>
      </c>
      <c r="J891" s="7" t="s">
        <f>=MAX(1,DATEDIF(C891,D891,"d")-1)</f>
      </c>
      <c r="K891" s="9" t="s">
        <f>=I891*365/J891</f>
      </c>
    </row>
    <row collapsed="false" customFormat="false" customHeight="false" hidden="false" ht="12.1" outlineLevel="0" r="892">
      <c r="A892" s="16" t="s">
        <v>41</v>
      </c>
      <c r="B892" s="16" t="s">
        <v>43</v>
      </c>
      <c r="C892" s="32" t="n">
        <v>45876</v>
      </c>
      <c r="D892" s="33" t="n">
        <v>46077</v>
      </c>
      <c r="E892" s="17" t="n">
        <v>1.7644</v>
      </c>
      <c r="F892" s="17" t="n">
        <v>1.929</v>
      </c>
      <c r="G892" s="17" t="n">
        <v>26730</v>
      </c>
      <c r="H892" s="6" t="s">
        <f>=(F892-E892)*G892</f>
      </c>
      <c r="I892" s="9" t="s">
        <f>=(F892-E892)/E892</f>
      </c>
      <c r="J892" s="7" t="s">
        <f>=MAX(1,DATEDIF(C892,D892,"d")-1)</f>
      </c>
      <c r="K892" s="9" t="s">
        <f>=I892*365/J892</f>
      </c>
    </row>
    <row collapsed="false" customFormat="false" customHeight="false" hidden="false" ht="12.1" outlineLevel="0" r="893">
      <c r="A893" s="16" t="s">
        <v>41</v>
      </c>
      <c r="B893" s="16" t="s">
        <v>43</v>
      </c>
      <c r="C893" s="32" t="n">
        <v>45876</v>
      </c>
      <c r="D893" s="33" t="n">
        <v>46088</v>
      </c>
      <c r="E893" s="17" t="n">
        <v>1.7644</v>
      </c>
      <c r="F893" s="17" t="n">
        <v>1.9394</v>
      </c>
      <c r="G893" s="17" t="n">
        <v>22000</v>
      </c>
      <c r="H893" s="6" t="s">
        <f>=(F893-E893)*G893</f>
      </c>
      <c r="I893" s="9" t="s">
        <f>=(F893-E893)/E893</f>
      </c>
      <c r="J893" s="7" t="s">
        <f>=MAX(1,DATEDIF(C893,D893,"d")-1)</f>
      </c>
      <c r="K893" s="9" t="s">
        <f>=I893*365/J893</f>
      </c>
    </row>
    <row collapsed="false" customFormat="false" customHeight="false" hidden="false" ht="12.1" outlineLevel="0" r="894">
      <c r="A894" s="16" t="s">
        <v>41</v>
      </c>
      <c r="B894" s="16" t="s">
        <v>43</v>
      </c>
      <c r="C894" s="32" t="n">
        <v>45876</v>
      </c>
      <c r="D894" s="33" t="n">
        <v>46094</v>
      </c>
      <c r="E894" s="17" t="n">
        <v>1.7644</v>
      </c>
      <c r="F894" s="17" t="n">
        <v>1.9442</v>
      </c>
      <c r="G894" s="17" t="n">
        <v>6930</v>
      </c>
      <c r="H894" s="6" t="s">
        <f>=(F894-E894)*G894</f>
      </c>
      <c r="I894" s="9" t="s">
        <f>=(F894-E894)/E894</f>
      </c>
      <c r="J894" s="7" t="s">
        <f>=MAX(1,DATEDIF(C894,D894,"d")-1)</f>
      </c>
      <c r="K894" s="9" t="s">
        <f>=I894*365/J894</f>
      </c>
    </row>
    <row collapsed="false" customFormat="false" customHeight="false" hidden="false" ht="12.1" outlineLevel="0" r="895">
      <c r="A895" s="16" t="s">
        <v>41</v>
      </c>
      <c r="B895" s="16" t="s">
        <v>43</v>
      </c>
      <c r="C895" s="32" t="n">
        <v>45905</v>
      </c>
      <c r="D895" s="33" t="n">
        <v>46094</v>
      </c>
      <c r="E895" s="17" t="n">
        <v>1.7912</v>
      </c>
      <c r="F895" s="17" t="n">
        <v>1.9442</v>
      </c>
      <c r="G895" s="17" t="n">
        <v>25340</v>
      </c>
      <c r="H895" s="6" t="s">
        <f>=(F895-E895)*G895</f>
      </c>
      <c r="I895" s="9" t="s">
        <f>=(F895-E895)/E895</f>
      </c>
      <c r="J895" s="7" t="s">
        <f>=MAX(1,DATEDIF(C895,D895,"d")-1)</f>
      </c>
      <c r="K895" s="9" t="s">
        <f>=I895*365/J895</f>
      </c>
    </row>
    <row collapsed="false" customFormat="false" customHeight="false" hidden="false" ht="12.1" outlineLevel="0" r="896">
      <c r="A896" s="16" t="s">
        <v>41</v>
      </c>
      <c r="B896" s="16" t="s">
        <v>43</v>
      </c>
      <c r="C896" s="32" t="n">
        <v>45954</v>
      </c>
      <c r="D896" s="33" t="n">
        <v>46094</v>
      </c>
      <c r="E896" s="17" t="n">
        <v>1.8294</v>
      </c>
      <c r="F896" s="17" t="n">
        <v>1.9442</v>
      </c>
      <c r="G896" s="17" t="n">
        <v>3590</v>
      </c>
      <c r="H896" s="6" t="s">
        <f>=(F896-E896)*G896</f>
      </c>
      <c r="I896" s="9" t="s">
        <f>=(F896-E896)/E896</f>
      </c>
      <c r="J896" s="7" t="s">
        <f>=MAX(1,DATEDIF(C896,D896,"d")-1)</f>
      </c>
      <c r="K896" s="9" t="s">
        <f>=I896*365/J896</f>
      </c>
    </row>
    <row collapsed="false" customFormat="false" customHeight="false" hidden="false" ht="12.1" outlineLevel="0" r="897">
      <c r="A897" s="16" t="s">
        <v>41</v>
      </c>
      <c r="B897" s="16" t="s">
        <v>43</v>
      </c>
      <c r="C897" s="32" t="n">
        <v>45954</v>
      </c>
      <c r="D897" s="33" t="n">
        <v>46104</v>
      </c>
      <c r="E897" s="17" t="n">
        <v>1.8294</v>
      </c>
      <c r="F897" s="17" t="n">
        <v>1.9504</v>
      </c>
      <c r="G897" s="17" t="n">
        <v>7250</v>
      </c>
      <c r="H897" s="6" t="s">
        <f>=(F897-E897)*G897</f>
      </c>
      <c r="I897" s="9" t="s">
        <f>=(F897-E897)/E897</f>
      </c>
      <c r="J897" s="7" t="s">
        <f>=MAX(1,DATEDIF(C897,D897,"d")-1)</f>
      </c>
      <c r="K897" s="9" t="s">
        <f>=I897*365/J897</f>
      </c>
    </row>
    <row collapsed="false" customFormat="false" customHeight="false" hidden="false" ht="12.1" outlineLevel="0" r="898">
      <c r="A898" s="16" t="s">
        <v>41</v>
      </c>
      <c r="B898" s="16" t="s">
        <v>43</v>
      </c>
      <c r="C898" s="32" t="n">
        <v>45962</v>
      </c>
      <c r="D898" s="33" t="n">
        <v>46104</v>
      </c>
      <c r="E898" s="17" t="n">
        <v>1.8372</v>
      </c>
      <c r="F898" s="17" t="n">
        <v>1.9504</v>
      </c>
      <c r="G898" s="17" t="n">
        <v>6700</v>
      </c>
      <c r="H898" s="6" t="s">
        <f>=(F898-E898)*G898</f>
      </c>
      <c r="I898" s="9" t="s">
        <f>=(F898-E898)/E898</f>
      </c>
      <c r="J898" s="7" t="s">
        <f>=MAX(1,DATEDIF(C898,D898,"d")-1)</f>
      </c>
      <c r="K898" s="9" t="s">
        <f>=I898*365/J898</f>
      </c>
    </row>
    <row collapsed="false" customFormat="false" customHeight="false" hidden="false" ht="12.1" outlineLevel="0" r="899">
      <c r="A899" s="16" t="s">
        <v>41</v>
      </c>
      <c r="B899" s="16" t="s">
        <v>43</v>
      </c>
      <c r="C899" s="32" t="n">
        <v>45979</v>
      </c>
      <c r="D899" s="33" t="n">
        <v>46104</v>
      </c>
      <c r="E899" s="17" t="n">
        <v>1.8501</v>
      </c>
      <c r="F899" s="17" t="n">
        <v>1.9504</v>
      </c>
      <c r="G899" s="17" t="n">
        <v>6700</v>
      </c>
      <c r="H899" s="6" t="s">
        <f>=(F899-E899)*G899</f>
      </c>
      <c r="I899" s="9" t="s">
        <f>=(F899-E899)/E899</f>
      </c>
      <c r="J899" s="7" t="s">
        <f>=MAX(1,DATEDIF(C899,D899,"d")-1)</f>
      </c>
      <c r="K899" s="9" t="s">
        <f>=I899*365/J899</f>
      </c>
    </row>
    <row collapsed="false" customFormat="false" customHeight="false" hidden="false" ht="12.1" outlineLevel="0" r="900">
      <c r="A900" s="16" t="s">
        <v>41</v>
      </c>
      <c r="B900" s="16" t="s">
        <v>43</v>
      </c>
      <c r="C900" s="32" t="n">
        <v>45979</v>
      </c>
      <c r="D900" s="33" t="n">
        <v>46112</v>
      </c>
      <c r="E900" s="17" t="n">
        <v>1.8501</v>
      </c>
      <c r="F900" s="17" t="n">
        <v>1.9566</v>
      </c>
      <c r="G900" s="17" t="n">
        <v>23890</v>
      </c>
      <c r="H900" s="6" t="s">
        <f>=(F900-E900)*G900</f>
      </c>
      <c r="I900" s="9" t="s">
        <f>=(F900-E900)/E900</f>
      </c>
      <c r="J900" s="7" t="s">
        <f>=MAX(1,DATEDIF(C900,D900,"d")-1)</f>
      </c>
      <c r="K900" s="9" t="s">
        <f>=I900*365/J900</f>
      </c>
    </row>
    <row collapsed="false" customFormat="false" customHeight="false" hidden="false" ht="12.1" outlineLevel="0" r="901">
      <c r="A901" s="16" t="s">
        <v>41</v>
      </c>
      <c r="B901" s="16" t="s">
        <v>43</v>
      </c>
      <c r="C901" s="32" t="n">
        <v>45982</v>
      </c>
      <c r="D901" s="33" t="n">
        <v>46112</v>
      </c>
      <c r="E901" s="17" t="n">
        <v>1.8523</v>
      </c>
      <c r="F901" s="17" t="n">
        <v>1.9566</v>
      </c>
      <c r="G901" s="17" t="n">
        <v>12960</v>
      </c>
      <c r="H901" s="6" t="s">
        <f>=(F901-E901)*G901</f>
      </c>
      <c r="I901" s="9" t="s">
        <f>=(F901-E901)/E901</f>
      </c>
      <c r="J901" s="7" t="s">
        <f>=MAX(1,DATEDIF(C901,D901,"d")-1)</f>
      </c>
      <c r="K901" s="9" t="s">
        <f>=I901*365/J901</f>
      </c>
    </row>
    <row collapsed="false" customFormat="false" customHeight="false" hidden="false" ht="12.1" outlineLevel="0" r="902">
      <c r="A902" s="16" t="s">
        <v>176</v>
      </c>
      <c r="B902" s="16" t="s">
        <v>344</v>
      </c>
      <c r="C902" s="32" t="n">
        <v>45215</v>
      </c>
      <c r="D902" s="33" t="n">
        <v>45288</v>
      </c>
      <c r="E902" s="17" t="n">
        <v>172.5865</v>
      </c>
      <c r="F902" s="17" t="n">
        <v>137.5313</v>
      </c>
      <c r="G902" s="17" t="n">
        <v>20</v>
      </c>
      <c r="H902" s="6" t="s">
        <f>=(F902-E902)*G902</f>
      </c>
      <c r="I902" s="9" t="s">
        <f>=(F902-E902)/E902</f>
      </c>
      <c r="J902" s="7" t="s">
        <f>=MAX(1,DATEDIF(C902,D902,"d")-1)</f>
      </c>
      <c r="K902" s="9" t="s">
        <f>=I902*365/J902</f>
      </c>
    </row>
    <row collapsed="false" customFormat="false" customHeight="false" hidden="false" ht="12.1" outlineLevel="0" r="903">
      <c r="A903" s="16" t="s">
        <v>176</v>
      </c>
      <c r="B903" s="16" t="s">
        <v>344</v>
      </c>
      <c r="C903" s="32" t="n">
        <v>45229</v>
      </c>
      <c r="D903" s="33" t="n">
        <v>45288</v>
      </c>
      <c r="E903" s="17" t="n">
        <v>164.8825</v>
      </c>
      <c r="F903" s="17" t="n">
        <v>137.5313</v>
      </c>
      <c r="G903" s="17" t="n">
        <v>20</v>
      </c>
      <c r="H903" s="6" t="s">
        <f>=(F903-E903)*G903</f>
      </c>
      <c r="I903" s="9" t="s">
        <f>=(F903-E903)/E903</f>
      </c>
      <c r="J903" s="7" t="s">
        <f>=MAX(1,DATEDIF(C903,D903,"d")-1)</f>
      </c>
      <c r="K903" s="9" t="s">
        <f>=I903*365/J903</f>
      </c>
    </row>
    <row collapsed="false" customFormat="false" customHeight="false" hidden="false" ht="12.1" outlineLevel="0" r="904">
      <c r="A904" s="16" t="s">
        <v>177</v>
      </c>
      <c r="B904" s="16" t="s">
        <v>345</v>
      </c>
      <c r="C904" s="32" t="n">
        <v>45224</v>
      </c>
      <c r="D904" s="33" t="n">
        <v>45288</v>
      </c>
      <c r="E904" s="17" t="n">
        <v>33.4717</v>
      </c>
      <c r="F904" s="17" t="n">
        <v>26.7466</v>
      </c>
      <c r="G904" s="17" t="n">
        <v>100</v>
      </c>
      <c r="H904" s="6" t="s">
        <f>=(F904-E904)*G904</f>
      </c>
      <c r="I904" s="9" t="s">
        <f>=(F904-E904)/E904</f>
      </c>
      <c r="J904" s="7" t="s">
        <f>=MAX(1,DATEDIF(C904,D904,"d")-1)</f>
      </c>
      <c r="K904" s="9" t="s">
        <f>=I904*365/J904</f>
      </c>
    </row>
    <row collapsed="false" customFormat="false" customHeight="false" hidden="false" ht="12.1" outlineLevel="0" r="905">
      <c r="A905" s="16" t="s">
        <v>177</v>
      </c>
      <c r="B905" s="16" t="s">
        <v>345</v>
      </c>
      <c r="C905" s="32" t="n">
        <v>45268</v>
      </c>
      <c r="D905" s="33" t="n">
        <v>45288</v>
      </c>
      <c r="E905" s="17" t="n">
        <v>28.1141</v>
      </c>
      <c r="F905" s="17" t="n">
        <v>26.7466</v>
      </c>
      <c r="G905" s="17" t="n">
        <v>100</v>
      </c>
      <c r="H905" s="6" t="s">
        <f>=(F905-E905)*G905</f>
      </c>
      <c r="I905" s="9" t="s">
        <f>=(F905-E905)/E905</f>
      </c>
      <c r="J905" s="7" t="s">
        <f>=MAX(1,DATEDIF(C905,D905,"d")-1)</f>
      </c>
      <c r="K905" s="9" t="s">
        <f>=I905*365/J905</f>
      </c>
    </row>
    <row collapsed="false" customFormat="false" customHeight="false" hidden="false" ht="12.1" outlineLevel="0" r="906">
      <c r="A906" s="16" t="s">
        <v>178</v>
      </c>
      <c r="B906" s="16" t="s">
        <v>285</v>
      </c>
      <c r="C906" s="32" t="n">
        <v>45439</v>
      </c>
      <c r="D906" s="33" t="n">
        <v>45650</v>
      </c>
      <c r="E906" s="17" t="n">
        <v>1640.82</v>
      </c>
      <c r="F906" s="17" t="n">
        <v>1059.9698</v>
      </c>
      <c r="G906" s="17" t="n">
        <v>2</v>
      </c>
      <c r="H906" s="6" t="s">
        <f>=(F906-E906)*G906</f>
      </c>
      <c r="I906" s="9" t="s">
        <f>=(F906-E906)/E906</f>
      </c>
      <c r="J906" s="7" t="s">
        <f>=MAX(1,DATEDIF(C906,D906,"d")-1)</f>
      </c>
      <c r="K906" s="9" t="s">
        <f>=I906*365/J906</f>
      </c>
    </row>
    <row collapsed="false" customFormat="false" customHeight="false" hidden="false" ht="12.1" outlineLevel="0" r="907">
      <c r="A907" s="16" t="s">
        <v>178</v>
      </c>
      <c r="B907" s="16" t="s">
        <v>285</v>
      </c>
      <c r="C907" s="32" t="n">
        <v>45443</v>
      </c>
      <c r="D907" s="33" t="n">
        <v>45650</v>
      </c>
      <c r="E907" s="17" t="n">
        <v>1613.1383</v>
      </c>
      <c r="F907" s="17" t="n">
        <v>1059.9698</v>
      </c>
      <c r="G907" s="17" t="n">
        <v>6</v>
      </c>
      <c r="H907" s="6" t="s">
        <f>=(F907-E907)*G907</f>
      </c>
      <c r="I907" s="9" t="s">
        <f>=(F907-E907)/E907</f>
      </c>
      <c r="J907" s="7" t="s">
        <f>=MAX(1,DATEDIF(C907,D907,"d")-1)</f>
      </c>
      <c r="K907" s="9" t="s">
        <f>=I907*365/J907</f>
      </c>
    </row>
    <row collapsed="false" customFormat="false" customHeight="false" hidden="false" ht="12.1" outlineLevel="0" r="908">
      <c r="A908" s="16" t="s">
        <v>178</v>
      </c>
      <c r="B908" s="16" t="s">
        <v>285</v>
      </c>
      <c r="C908" s="32" t="n">
        <v>45464</v>
      </c>
      <c r="D908" s="33" t="n">
        <v>45650</v>
      </c>
      <c r="E908" s="17" t="n">
        <v>1554.2767</v>
      </c>
      <c r="F908" s="17" t="n">
        <v>1059.9698</v>
      </c>
      <c r="G908" s="17" t="n">
        <v>6</v>
      </c>
      <c r="H908" s="6" t="s">
        <f>=(F908-E908)*G908</f>
      </c>
      <c r="I908" s="9" t="s">
        <f>=(F908-E908)/E908</f>
      </c>
      <c r="J908" s="7" t="s">
        <f>=MAX(1,DATEDIF(C908,D908,"d")-1)</f>
      </c>
      <c r="K908" s="9" t="s">
        <f>=I908*365/J908</f>
      </c>
    </row>
    <row collapsed="false" customFormat="false" customHeight="false" hidden="false" ht="12.1" outlineLevel="0" r="909">
      <c r="A909" s="16" t="s">
        <v>178</v>
      </c>
      <c r="B909" s="16" t="s">
        <v>285</v>
      </c>
      <c r="C909" s="32" t="n">
        <v>45482</v>
      </c>
      <c r="D909" s="33" t="n">
        <v>45650</v>
      </c>
      <c r="E909" s="17" t="n">
        <v>1526.062</v>
      </c>
      <c r="F909" s="17" t="n">
        <v>1059.9698</v>
      </c>
      <c r="G909" s="17" t="n">
        <v>10</v>
      </c>
      <c r="H909" s="6" t="s">
        <f>=(F909-E909)*G909</f>
      </c>
      <c r="I909" s="9" t="s">
        <f>=(F909-E909)/E909</f>
      </c>
      <c r="J909" s="7" t="s">
        <f>=MAX(1,DATEDIF(C909,D909,"d")-1)</f>
      </c>
      <c r="K909" s="9" t="s">
        <f>=I909*365/J909</f>
      </c>
    </row>
    <row collapsed="false" customFormat="false" customHeight="false" hidden="false" ht="12.1" outlineLevel="0" r="910">
      <c r="A910" s="16" t="s">
        <v>178</v>
      </c>
      <c r="B910" s="16" t="s">
        <v>285</v>
      </c>
      <c r="C910" s="32" t="n">
        <v>45483</v>
      </c>
      <c r="D910" s="33" t="n">
        <v>45650</v>
      </c>
      <c r="E910" s="17" t="n">
        <v>1451.2267</v>
      </c>
      <c r="F910" s="17" t="n">
        <v>1059.9698</v>
      </c>
      <c r="G910" s="17" t="n">
        <v>3</v>
      </c>
      <c r="H910" s="6" t="s">
        <f>=(F910-E910)*G910</f>
      </c>
      <c r="I910" s="9" t="s">
        <f>=(F910-E910)/E910</f>
      </c>
      <c r="J910" s="7" t="s">
        <f>=MAX(1,DATEDIF(C910,D910,"d")-1)</f>
      </c>
      <c r="K910" s="9" t="s">
        <f>=I910*365/J910</f>
      </c>
    </row>
    <row collapsed="false" customFormat="false" customHeight="false" hidden="false" ht="12.1" outlineLevel="0" r="911">
      <c r="A911" s="16" t="s">
        <v>178</v>
      </c>
      <c r="B911" s="16" t="s">
        <v>285</v>
      </c>
      <c r="C911" s="32" t="n">
        <v>45484</v>
      </c>
      <c r="D911" s="33" t="n">
        <v>45650</v>
      </c>
      <c r="E911" s="17" t="n">
        <v>1423.71</v>
      </c>
      <c r="F911" s="17" t="n">
        <v>1059.9698</v>
      </c>
      <c r="G911" s="17" t="n">
        <v>3</v>
      </c>
      <c r="H911" s="6" t="s">
        <f>=(F911-E911)*G911</f>
      </c>
      <c r="I911" s="9" t="s">
        <f>=(F911-E911)/E911</f>
      </c>
      <c r="J911" s="7" t="s">
        <f>=MAX(1,DATEDIF(C911,D911,"d")-1)</f>
      </c>
      <c r="K911" s="9" t="s">
        <f>=I911*365/J911</f>
      </c>
    </row>
    <row collapsed="false" customFormat="false" customHeight="false" hidden="false" ht="12.1" outlineLevel="0" r="912">
      <c r="A912" s="16" t="s">
        <v>178</v>
      </c>
      <c r="B912" s="16" t="s">
        <v>285</v>
      </c>
      <c r="C912" s="32" t="n">
        <v>45489</v>
      </c>
      <c r="D912" s="33" t="n">
        <v>45650</v>
      </c>
      <c r="E912" s="17" t="n">
        <v>1404.7025</v>
      </c>
      <c r="F912" s="17" t="n">
        <v>1059.9698</v>
      </c>
      <c r="G912" s="17" t="n">
        <v>4</v>
      </c>
      <c r="H912" s="6" t="s">
        <f>=(F912-E912)*G912</f>
      </c>
      <c r="I912" s="9" t="s">
        <f>=(F912-E912)/E912</f>
      </c>
      <c r="J912" s="7" t="s">
        <f>=MAX(1,DATEDIF(C912,D912,"d")-1)</f>
      </c>
      <c r="K912" s="9" t="s">
        <f>=I912*365/J912</f>
      </c>
    </row>
    <row collapsed="false" customFormat="false" customHeight="false" hidden="false" ht="12.1" outlineLevel="0" r="913">
      <c r="A913" s="16" t="s">
        <v>178</v>
      </c>
      <c r="B913" s="16" t="s">
        <v>285</v>
      </c>
      <c r="C913" s="32" t="n">
        <v>45597</v>
      </c>
      <c r="D913" s="33" t="n">
        <v>45650</v>
      </c>
      <c r="E913" s="17" t="n">
        <v>1247.6233</v>
      </c>
      <c r="F913" s="17" t="n">
        <v>1059.9698</v>
      </c>
      <c r="G913" s="17" t="n">
        <v>6</v>
      </c>
      <c r="H913" s="6" t="s">
        <f>=(F913-E913)*G913</f>
      </c>
      <c r="I913" s="9" t="s">
        <f>=(F913-E913)/E913</f>
      </c>
      <c r="J913" s="7" t="s">
        <f>=MAX(1,DATEDIF(C913,D913,"d")-1)</f>
      </c>
      <c r="K913" s="9" t="s">
        <f>=I913*365/J913</f>
      </c>
    </row>
    <row collapsed="false" customFormat="false" customHeight="false" hidden="false" ht="12.1" outlineLevel="0" r="914">
      <c r="A914" s="16" t="s">
        <v>178</v>
      </c>
      <c r="B914" s="16" t="s">
        <v>285</v>
      </c>
      <c r="C914" s="32" t="n">
        <v>45615</v>
      </c>
      <c r="D914" s="33" t="n">
        <v>45650</v>
      </c>
      <c r="E914" s="17" t="n">
        <v>1177.088</v>
      </c>
      <c r="F914" s="17" t="n">
        <v>1059.9698</v>
      </c>
      <c r="G914" s="17" t="n">
        <v>5</v>
      </c>
      <c r="H914" s="6" t="s">
        <f>=(F914-E914)*G914</f>
      </c>
      <c r="I914" s="9" t="s">
        <f>=(F914-E914)/E914</f>
      </c>
      <c r="J914" s="7" t="s">
        <f>=MAX(1,DATEDIF(C914,D914,"d")-1)</f>
      </c>
      <c r="K914" s="9" t="s">
        <f>=I914*365/J914</f>
      </c>
    </row>
    <row collapsed="false" customFormat="false" customHeight="false" hidden="false" ht="12.1" outlineLevel="0" r="915">
      <c r="A915" s="16" t="s">
        <v>178</v>
      </c>
      <c r="B915" s="16" t="s">
        <v>285</v>
      </c>
      <c r="C915" s="32" t="n">
        <v>45617</v>
      </c>
      <c r="D915" s="33" t="n">
        <v>45650</v>
      </c>
      <c r="E915" s="17" t="n">
        <v>1108.054</v>
      </c>
      <c r="F915" s="17" t="n">
        <v>1059.9698</v>
      </c>
      <c r="G915" s="17" t="n">
        <v>5</v>
      </c>
      <c r="H915" s="6" t="s">
        <f>=(F915-E915)*G915</f>
      </c>
      <c r="I915" s="9" t="s">
        <f>=(F915-E915)/E915</f>
      </c>
      <c r="J915" s="7" t="s">
        <f>=MAX(1,DATEDIF(C915,D915,"d")-1)</f>
      </c>
      <c r="K915" s="9" t="s">
        <f>=I915*365/J915</f>
      </c>
    </row>
    <row collapsed="false" customFormat="false" customHeight="false" hidden="false" ht="12.1" outlineLevel="0" r="916">
      <c r="A916" s="16" t="s">
        <v>178</v>
      </c>
      <c r="B916" s="16" t="s">
        <v>285</v>
      </c>
      <c r="C916" s="32" t="n">
        <v>45622</v>
      </c>
      <c r="D916" s="33" t="n">
        <v>45650</v>
      </c>
      <c r="E916" s="17" t="n">
        <v>1022.01</v>
      </c>
      <c r="F916" s="17" t="n">
        <v>1059.9698</v>
      </c>
      <c r="G916" s="17" t="n">
        <v>5</v>
      </c>
      <c r="H916" s="6" t="s">
        <f>=(F916-E916)*G916</f>
      </c>
      <c r="I916" s="9" t="s">
        <f>=(F916-E916)/E916</f>
      </c>
      <c r="J916" s="7" t="s">
        <f>=MAX(1,DATEDIF(C916,D916,"d")-1)</f>
      </c>
      <c r="K916" s="9" t="s">
        <f>=I916*365/J916</f>
      </c>
    </row>
    <row collapsed="false" customFormat="false" customHeight="false" hidden="false" ht="12.1" outlineLevel="0" r="917">
      <c r="A917" s="16" t="s">
        <v>178</v>
      </c>
      <c r="B917" s="16" t="s">
        <v>285</v>
      </c>
      <c r="C917" s="32" t="n">
        <v>45625</v>
      </c>
      <c r="D917" s="33" t="n">
        <v>45650</v>
      </c>
      <c r="E917" s="17" t="n">
        <v>1004.502</v>
      </c>
      <c r="F917" s="17" t="n">
        <v>1059.9698</v>
      </c>
      <c r="G917" s="17" t="n">
        <v>10</v>
      </c>
      <c r="H917" s="6" t="s">
        <f>=(F917-E917)*G917</f>
      </c>
      <c r="I917" s="9" t="s">
        <f>=(F917-E917)/E917</f>
      </c>
      <c r="J917" s="7" t="s">
        <f>=MAX(1,DATEDIF(C917,D917,"d")-1)</f>
      </c>
      <c r="K917" s="9" t="s">
        <f>=I917*365/J917</f>
      </c>
    </row>
    <row collapsed="false" customFormat="false" customHeight="false" hidden="false" ht="12.1" outlineLevel="0" r="918">
      <c r="A918" s="16" t="s">
        <v>178</v>
      </c>
      <c r="B918" s="16" t="s">
        <v>285</v>
      </c>
      <c r="C918" s="32" t="n">
        <v>45630</v>
      </c>
      <c r="D918" s="33" t="n">
        <v>45650</v>
      </c>
      <c r="E918" s="17" t="n">
        <v>957.4787</v>
      </c>
      <c r="F918" s="17" t="n">
        <v>1059.9698</v>
      </c>
      <c r="G918" s="17" t="n">
        <v>15</v>
      </c>
      <c r="H918" s="6" t="s">
        <f>=(F918-E918)*G918</f>
      </c>
      <c r="I918" s="9" t="s">
        <f>=(F918-E918)/E918</f>
      </c>
      <c r="J918" s="7" t="s">
        <f>=MAX(1,DATEDIF(C918,D918,"d")-1)</f>
      </c>
      <c r="K918" s="9" t="s">
        <f>=I918*365/J918</f>
      </c>
    </row>
    <row collapsed="false" customFormat="false" customHeight="false" hidden="false" ht="12.1" outlineLevel="0" r="919">
      <c r="A919" s="16" t="s">
        <v>178</v>
      </c>
      <c r="B919" s="16" t="s">
        <v>285</v>
      </c>
      <c r="C919" s="32" t="n">
        <v>45650</v>
      </c>
      <c r="D919" s="33" t="n">
        <v>45747</v>
      </c>
      <c r="E919" s="17" t="n">
        <v>1059.5295</v>
      </c>
      <c r="F919" s="17" t="n">
        <v>1256.8</v>
      </c>
      <c r="G919" s="17" t="n">
        <v>30</v>
      </c>
      <c r="H919" s="6" t="s">
        <f>=(F919-E919)*G919</f>
      </c>
      <c r="I919" s="9" t="s">
        <f>=(F919-E919)/E919</f>
      </c>
      <c r="J919" s="7" t="s">
        <f>=MAX(1,DATEDIF(C919,D919,"d")-1)</f>
      </c>
      <c r="K919" s="9" t="s">
        <f>=I919*365/J919</f>
      </c>
    </row>
    <row collapsed="false" customFormat="false" customHeight="false" hidden="false" ht="12.1" outlineLevel="0" r="920">
      <c r="A920" s="16" t="s">
        <v>178</v>
      </c>
      <c r="B920" s="16" t="s">
        <v>285</v>
      </c>
      <c r="C920" s="32" t="n">
        <v>45650</v>
      </c>
      <c r="D920" s="33" t="n">
        <v>45749</v>
      </c>
      <c r="E920" s="17" t="n">
        <v>1059.5295</v>
      </c>
      <c r="F920" s="17" t="n">
        <v>1255.172</v>
      </c>
      <c r="G920" s="17" t="n">
        <v>10</v>
      </c>
      <c r="H920" s="6" t="s">
        <f>=(F920-E920)*G920</f>
      </c>
      <c r="I920" s="9" t="s">
        <f>=(F920-E920)/E920</f>
      </c>
      <c r="J920" s="7" t="s">
        <f>=MAX(1,DATEDIF(C920,D920,"d")-1)</f>
      </c>
      <c r="K920" s="9" t="s">
        <f>=I920*365/J920</f>
      </c>
    </row>
    <row collapsed="false" customFormat="false" customHeight="false" hidden="false" ht="12.1" outlineLevel="0" r="921">
      <c r="A921" s="16" t="s">
        <v>178</v>
      </c>
      <c r="B921" s="16" t="s">
        <v>285</v>
      </c>
      <c r="C921" s="32" t="n">
        <v>45650</v>
      </c>
      <c r="D921" s="33" t="n">
        <v>45769</v>
      </c>
      <c r="E921" s="17" t="n">
        <v>1059.5295</v>
      </c>
      <c r="F921" s="17" t="n">
        <v>1315.342</v>
      </c>
      <c r="G921" s="17" t="n">
        <v>30</v>
      </c>
      <c r="H921" s="6" t="s">
        <f>=(F921-E921)*G921</f>
      </c>
      <c r="I921" s="9" t="s">
        <f>=(F921-E921)/E921</f>
      </c>
      <c r="J921" s="7" t="s">
        <f>=MAX(1,DATEDIF(C921,D921,"d")-1)</f>
      </c>
      <c r="K921" s="9" t="s">
        <f>=I921*365/J921</f>
      </c>
    </row>
    <row collapsed="false" customFormat="false" customHeight="false" hidden="false" ht="12.1" outlineLevel="0" r="922">
      <c r="A922" s="16" t="s">
        <v>178</v>
      </c>
      <c r="B922" s="16" t="s">
        <v>285</v>
      </c>
      <c r="C922" s="32" t="n">
        <v>45650</v>
      </c>
      <c r="D922" s="33" t="n">
        <v>45804</v>
      </c>
      <c r="E922" s="17" t="n">
        <v>1059.5295</v>
      </c>
      <c r="F922" s="17" t="n">
        <v>1251.374</v>
      </c>
      <c r="G922" s="17" t="n">
        <v>10</v>
      </c>
      <c r="H922" s="6" t="s">
        <f>=(F922-E922)*G922</f>
      </c>
      <c r="I922" s="9" t="s">
        <f>=(F922-E922)/E922</f>
      </c>
      <c r="J922" s="7" t="s">
        <f>=MAX(1,DATEDIF(C922,D922,"d")-1)</f>
      </c>
      <c r="K922" s="9" t="s">
        <f>=I922*365/J922</f>
      </c>
    </row>
    <row collapsed="false" customFormat="false" customHeight="false" hidden="false" ht="12.1" outlineLevel="0" r="923">
      <c r="A923" s="16" t="s">
        <v>178</v>
      </c>
      <c r="B923" s="16" t="s">
        <v>285</v>
      </c>
      <c r="C923" s="32" t="n">
        <v>45751</v>
      </c>
      <c r="D923" s="33" t="n">
        <v>45804</v>
      </c>
      <c r="E923" s="17" t="n">
        <v>1210.605</v>
      </c>
      <c r="F923" s="17" t="n">
        <v>1251.374</v>
      </c>
      <c r="G923" s="17" t="n">
        <v>20</v>
      </c>
      <c r="H923" s="6" t="s">
        <f>=(F923-E923)*G923</f>
      </c>
      <c r="I923" s="9" t="s">
        <f>=(F923-E923)/E923</f>
      </c>
      <c r="J923" s="7" t="s">
        <f>=MAX(1,DATEDIF(C923,D923,"d")-1)</f>
      </c>
      <c r="K923" s="9" t="s">
        <f>=I923*365/J923</f>
      </c>
    </row>
    <row collapsed="false" customFormat="false" customHeight="false" hidden="false" ht="12.1" outlineLevel="0" r="924">
      <c r="A924" s="16" t="s">
        <v>178</v>
      </c>
      <c r="B924" s="16" t="s">
        <v>285</v>
      </c>
      <c r="C924" s="32" t="n">
        <v>45770</v>
      </c>
      <c r="D924" s="33" t="n">
        <v>45805</v>
      </c>
      <c r="E924" s="17" t="n">
        <v>1285.8427</v>
      </c>
      <c r="F924" s="17" t="n">
        <v>1287.1563</v>
      </c>
      <c r="G924" s="17" t="n">
        <v>15</v>
      </c>
      <c r="H924" s="6" t="s">
        <f>=(F924-E924)*G924</f>
      </c>
      <c r="I924" s="9" t="s">
        <f>=(F924-E924)/E924</f>
      </c>
      <c r="J924" s="7" t="s">
        <f>=MAX(1,DATEDIF(C924,D924,"d")-1)</f>
      </c>
      <c r="K924" s="9" t="s">
        <f>=I924*365/J924</f>
      </c>
    </row>
    <row collapsed="false" customFormat="false" customHeight="false" hidden="false" ht="12.1" outlineLevel="0" r="925">
      <c r="A925" s="16" t="s">
        <v>178</v>
      </c>
      <c r="B925" s="16" t="s">
        <v>285</v>
      </c>
      <c r="C925" s="32" t="n">
        <v>45777</v>
      </c>
      <c r="D925" s="33" t="n">
        <v>45805</v>
      </c>
      <c r="E925" s="17" t="n">
        <v>1278.84</v>
      </c>
      <c r="F925" s="17" t="n">
        <v>1287.1563</v>
      </c>
      <c r="G925" s="17" t="n">
        <v>15</v>
      </c>
      <c r="H925" s="6" t="s">
        <f>=(F925-E925)*G925</f>
      </c>
      <c r="I925" s="9" t="s">
        <f>=(F925-E925)/E925</f>
      </c>
      <c r="J925" s="7" t="s">
        <f>=MAX(1,DATEDIF(C925,D925,"d")-1)</f>
      </c>
      <c r="K925" s="9" t="s">
        <f>=I925*365/J925</f>
      </c>
    </row>
    <row collapsed="false" customFormat="false" customHeight="false" hidden="false" ht="12.1" outlineLevel="0" r="926">
      <c r="A926" s="16" t="s">
        <v>178</v>
      </c>
      <c r="B926" s="16" t="s">
        <v>285</v>
      </c>
      <c r="C926" s="32" t="n">
        <v>45917</v>
      </c>
      <c r="D926" s="33" t="n">
        <v>45981</v>
      </c>
      <c r="E926" s="17" t="n">
        <v>1258.1025</v>
      </c>
      <c r="F926" s="17" t="n">
        <v>1274.69</v>
      </c>
      <c r="G926" s="17" t="n">
        <v>4</v>
      </c>
      <c r="H926" s="6" t="s">
        <f>=(F926-E926)*G926</f>
      </c>
      <c r="I926" s="9" t="s">
        <f>=(F926-E926)/E926</f>
      </c>
      <c r="J926" s="7" t="s">
        <f>=MAX(1,DATEDIF(C926,D926,"d")-1)</f>
      </c>
      <c r="K926" s="9" t="s">
        <f>=I926*365/J926</f>
      </c>
    </row>
    <row collapsed="false" customFormat="false" customHeight="false" hidden="false" ht="12.1" outlineLevel="0" r="927">
      <c r="A927" s="16" t="s">
        <v>178</v>
      </c>
      <c r="B927" s="16" t="s">
        <v>285</v>
      </c>
      <c r="C927" s="32" t="n">
        <v>45944</v>
      </c>
      <c r="D927" s="33" t="n">
        <v>45981</v>
      </c>
      <c r="E927" s="17" t="n">
        <v>1218.6875</v>
      </c>
      <c r="F927" s="17" t="n">
        <v>1274.69</v>
      </c>
      <c r="G927" s="17" t="n">
        <v>6</v>
      </c>
      <c r="H927" s="6" t="s">
        <f>=(F927-E927)*G927</f>
      </c>
      <c r="I927" s="9" t="s">
        <f>=(F927-E927)/E927</f>
      </c>
      <c r="J927" s="7" t="s">
        <f>=MAX(1,DATEDIF(C927,D927,"d")-1)</f>
      </c>
      <c r="K927" s="9" t="s">
        <f>=I927*365/J927</f>
      </c>
    </row>
    <row collapsed="false" customFormat="false" customHeight="false" hidden="false" ht="12.1" outlineLevel="0" r="928">
      <c r="A928" s="16" t="s">
        <v>178</v>
      </c>
      <c r="B928" s="16" t="s">
        <v>285</v>
      </c>
      <c r="C928" s="32" t="n">
        <v>45944</v>
      </c>
      <c r="D928" s="33" t="n">
        <v>45988</v>
      </c>
      <c r="E928" s="17" t="n">
        <v>1218.6875</v>
      </c>
      <c r="F928" s="17" t="n">
        <v>1308.68</v>
      </c>
      <c r="G928" s="17" t="n">
        <v>2</v>
      </c>
      <c r="H928" s="6" t="s">
        <f>=(F928-E928)*G928</f>
      </c>
      <c r="I928" s="9" t="s">
        <f>=(F928-E928)/E928</f>
      </c>
      <c r="J928" s="7" t="s">
        <f>=MAX(1,DATEDIF(C928,D928,"d")-1)</f>
      </c>
      <c r="K928" s="9" t="s">
        <f>=I928*365/J928</f>
      </c>
    </row>
    <row collapsed="false" customFormat="false" customHeight="false" hidden="false" ht="12.1" outlineLevel="0" r="929">
      <c r="A929" s="16" t="s">
        <v>36</v>
      </c>
      <c r="B929" s="16" t="s">
        <v>37</v>
      </c>
      <c r="C929" s="32" t="n">
        <v>45944</v>
      </c>
      <c r="D929" s="33" t="n">
        <v>45959</v>
      </c>
      <c r="E929" s="17" t="n">
        <v>2106.04</v>
      </c>
      <c r="F929" s="17" t="n">
        <v>2048.78</v>
      </c>
      <c r="G929" s="17" t="n">
        <v>1</v>
      </c>
      <c r="H929" s="6" t="s">
        <f>=(F929-E929)*G929</f>
      </c>
      <c r="I929" s="9" t="s">
        <f>=(F929-E929)/E929</f>
      </c>
      <c r="J929" s="7" t="s">
        <f>=MAX(1,DATEDIF(C929,D929,"d")-1)</f>
      </c>
      <c r="K929" s="9" t="s">
        <f>=I929*365/J929</f>
      </c>
    </row>
    <row collapsed="false" customFormat="false" customHeight="false" hidden="false" ht="12.1" outlineLevel="0" r="930">
      <c r="A930" s="16" t="s">
        <v>36</v>
      </c>
      <c r="B930" s="16" t="s">
        <v>37</v>
      </c>
      <c r="C930" s="32" t="n">
        <v>45951</v>
      </c>
      <c r="D930" s="33" t="n">
        <v>45959</v>
      </c>
      <c r="E930" s="17" t="n">
        <v>2044.8167</v>
      </c>
      <c r="F930" s="17" t="n">
        <v>2048.78</v>
      </c>
      <c r="G930" s="17" t="n">
        <v>3</v>
      </c>
      <c r="H930" s="6" t="s">
        <f>=(F930-E930)*G930</f>
      </c>
      <c r="I930" s="9" t="s">
        <f>=(F930-E930)/E930</f>
      </c>
      <c r="J930" s="7" t="s">
        <f>=MAX(1,DATEDIF(C930,D930,"d")-1)</f>
      </c>
      <c r="K930" s="9" t="s">
        <f>=I930*365/J930</f>
      </c>
    </row>
    <row collapsed="false" customFormat="false" customHeight="false" hidden="false" ht="12.1" outlineLevel="0" r="931">
      <c r="A931" s="16" t="s">
        <v>36</v>
      </c>
      <c r="B931" s="16" t="s">
        <v>37</v>
      </c>
      <c r="C931" s="32" t="n">
        <v>45958</v>
      </c>
      <c r="D931" s="33" t="n">
        <v>45959</v>
      </c>
      <c r="E931" s="17" t="n">
        <v>1967.7863</v>
      </c>
      <c r="F931" s="17" t="n">
        <v>2048.78</v>
      </c>
      <c r="G931" s="17" t="n">
        <v>2</v>
      </c>
      <c r="H931" s="6" t="s">
        <f>=(F931-E931)*G931</f>
      </c>
      <c r="I931" s="9" t="s">
        <f>=(F931-E931)/E931</f>
      </c>
      <c r="J931" s="7" t="s">
        <f>=MAX(1,DATEDIF(C931,D931,"d")-1)</f>
      </c>
      <c r="K931" s="9" t="s">
        <f>=I931*365/J931</f>
      </c>
    </row>
    <row collapsed="false" customFormat="false" customHeight="false" hidden="false" ht="12.1" outlineLevel="0" r="932">
      <c r="A932" s="16" t="s">
        <v>36</v>
      </c>
      <c r="B932" s="16" t="s">
        <v>37</v>
      </c>
      <c r="C932" s="32" t="n">
        <v>45958</v>
      </c>
      <c r="D932" s="33" t="n">
        <v>45979</v>
      </c>
      <c r="E932" s="17" t="n">
        <v>1967.7863</v>
      </c>
      <c r="F932" s="17" t="n">
        <v>2128.95</v>
      </c>
      <c r="G932" s="17" t="n">
        <v>4</v>
      </c>
      <c r="H932" s="6" t="s">
        <f>=(F932-E932)*G932</f>
      </c>
      <c r="I932" s="9" t="s">
        <f>=(F932-E932)/E932</f>
      </c>
      <c r="J932" s="7" t="s">
        <f>=MAX(1,DATEDIF(C932,D932,"d")-1)</f>
      </c>
      <c r="K932" s="9" t="s">
        <f>=I932*365/J932</f>
      </c>
    </row>
    <row collapsed="false" customFormat="false" customHeight="false" hidden="false" ht="12.1" outlineLevel="0" r="933">
      <c r="A933" s="16" t="s">
        <v>36</v>
      </c>
      <c r="B933" s="16" t="s">
        <v>37</v>
      </c>
      <c r="C933" s="32" t="n">
        <v>45958</v>
      </c>
      <c r="D933" s="33" t="n">
        <v>45982</v>
      </c>
      <c r="E933" s="17" t="n">
        <v>1967.7863</v>
      </c>
      <c r="F933" s="17" t="n">
        <v>2172.93</v>
      </c>
      <c r="G933" s="17" t="n">
        <v>2</v>
      </c>
      <c r="H933" s="6" t="s">
        <f>=(F933-E933)*G933</f>
      </c>
      <c r="I933" s="9" t="s">
        <f>=(F933-E933)/E933</f>
      </c>
      <c r="J933" s="7" t="s">
        <f>=MAX(1,DATEDIF(C933,D933,"d")-1)</f>
      </c>
      <c r="K933" s="9" t="s">
        <f>=I933*365/J933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2026-08-14T08:30:26.00Z</dcterms:created>
  <dc:creator>izi-invest.ru</dc:creator>
  <cp:revision>0</cp:revision>
</cp:coreProperties>
</file>