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закр." sheetId="3" state="visible" r:id="rId4"/>
    <sheet name="Сделки" sheetId="4" state="visible" r:id="rId5"/>
    <sheet name="Возраст" sheetId="5" state="visible" r:id="rId6"/>
    <sheet name="FIFO" sheetId="6" state="visible" r:id="rId7"/>
  </sheets>
  <calcPr iterateCount="100" refMode="A1" iterate="false" iterateDelta="0.001"/>
</workbook>
</file>

<file path=xl/sharedStrings.xml><?xml version="1.0" encoding="utf-8"?>
<sst xmlns="http://schemas.openxmlformats.org/spreadsheetml/2006/main" count="678" uniqueCount="125">
  <si>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</si>
  <si>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</si>
  <si>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</si>
  <si>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</si>
  <si>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</si>
  <si>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</si>
  <si>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</si>
  <si>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</si>
  <si>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</si>
  <si>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</si>
  <si>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</si>
  <si>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</si>
  <si>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</si>
  <si>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</si>
  <si>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</si>
  <si>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</si>
  <si>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USD</t>
  </si>
  <si>
    <t>Доллар</t>
  </si>
  <si>
    <t>RUR</t>
  </si>
  <si>
    <t>AMD</t>
  </si>
  <si>
    <t>Сумма по валютам:</t>
  </si>
  <si>
    <t>BYN</t>
  </si>
  <si>
    <t>Сумма: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</si>
  <si>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</si>
  <si>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</si>
  <si>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</si>
  <si>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</si>
  <si>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</si>
  <si>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</si>
  <si>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</si>
  <si>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</si>
  <si>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</si>
  <si>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</si>
  <si>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</si>
  <si>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</si>
  <si>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</si>
  <si>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</si>
  <si>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</si>
  <si>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</si>
  <si>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</si>
  <si>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</si>
  <si>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</si>
  <si>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</si>
  <si>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Вывод ДС</t>
  </si>
  <si>
    <t>Баланс сейчас</t>
  </si>
  <si>
    <t>XIRR</t>
  </si>
  <si>
    <t>Сред.взвеш.сумм.</t>
  </si>
  <si>
    <t>Полный доход, USD</t>
  </si>
  <si>
    <t>Сред.год.дох.</t>
  </si>
  <si>
    <t>C98-USD</t>
  </si>
  <si>
    <t>ICP-USD</t>
  </si>
  <si>
    <t>YFI-USD</t>
  </si>
  <si>
    <t>KP3R-USD</t>
  </si>
  <si>
    <t>UNFI-USD</t>
  </si>
  <si>
    <t>INJ-USD</t>
  </si>
  <si>
    <t>COMP-USD-U</t>
  </si>
  <si>
    <t>NEO-USD</t>
  </si>
  <si>
    <t>RLC-USD</t>
  </si>
  <si>
    <t>XLM-USD</t>
  </si>
  <si>
    <t>LTC-USD</t>
  </si>
  <si>
    <t>CELO-USD</t>
  </si>
  <si>
    <t>THETA-USD</t>
  </si>
  <si>
    <t>WIN-USD</t>
  </si>
  <si>
    <t>ALICE-USD</t>
  </si>
  <si>
    <t>DODO-USD</t>
  </si>
  <si>
    <t>1INCH-USD</t>
  </si>
  <si>
    <t>WNXM-USD</t>
  </si>
  <si>
    <t>IOTA-USD</t>
  </si>
  <si>
    <t>RPL-USD</t>
  </si>
  <si>
    <t>SUSHI-USD</t>
  </si>
  <si>
    <t>GLMR-USD</t>
  </si>
  <si>
    <t>buy</t>
  </si>
  <si>
    <t>sell</t>
  </si>
  <si>
    <t>Полный доход</t>
  </si>
  <si>
    <t>Операция</t>
  </si>
  <si>
    <t>Комиссия банка</t>
  </si>
  <si>
    <t>Комиссия ТС</t>
  </si>
  <si>
    <t>Комментарий</t>
  </si>
  <si>
    <t>input</t>
  </si>
  <si>
    <t>Internet Computer USD</t>
  </si>
  <si>
    <t>share</t>
  </si>
  <si>
    <t>Litecoin</t>
  </si>
  <si>
    <t>Stellar</t>
  </si>
  <si>
    <t>iExec RLC USD</t>
  </si>
  <si>
    <t>Neo USD</t>
  </si>
  <si>
    <t>Compound (user price)</t>
  </si>
  <si>
    <t>custom</t>
  </si>
  <si>
    <t>Coin98 USD</t>
  </si>
  <si>
    <t>Injective USD</t>
  </si>
  <si>
    <t>Unifi Protocol DAO USD</t>
  </si>
  <si>
    <t>Keep3rV1 USD</t>
  </si>
  <si>
    <t>yearn.finance USD</t>
  </si>
  <si>
    <t>Moonbeam USD</t>
  </si>
  <si>
    <t>Пользовательская бумага</t>
  </si>
  <si>
    <t>IOTA USD</t>
  </si>
  <si>
    <t>Wrapped NXM USD</t>
  </si>
  <si>
    <t>Celo USD</t>
  </si>
  <si>
    <t>DODO USD</t>
  </si>
  <si>
    <t>MyNeighborAlice USD</t>
  </si>
  <si>
    <t>WINkLink USD</t>
  </si>
  <si>
    <t>THETA</t>
  </si>
  <si>
    <t>output</t>
  </si>
  <si>
    <t>с Huobi в Россию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</si>
  <si>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</si>
  <si>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</si>
  <si>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</si>
  <si>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</si>
  <si>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</si>
  <si>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</si>
  <si>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</si>
  <si>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</si>
  <si>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</si>
  <si>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</si>
  <si>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</si>
  <si>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</si>
  <si>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</si>
  <si>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</si>
  <si>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</si>
  <si>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</si>
  <si>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</si>
  <si>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</si>
  <si>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</si>
  <si>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1inch Network</t>
  </si>
  <si>
    <t>Rocket Pool</t>
  </si>
  <si>
    <t>SushiSwap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</si>
</sst>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3</v>
      </c>
      <c r="C2" s="17" t="s">
        <v>17</v>
      </c>
      <c r="D2" s="17" t="s">
        <v>18</v>
      </c>
      <c r="E2" s="7" t="n">
        <v>0.0031</v>
      </c>
      <c r="F2" s="6" t="n">
        <v>1</v>
      </c>
      <c r="G2" s="18" t="n">
        <v>0</v>
      </c>
      <c r="H2" s="6" t="n">
        <v>0</v>
      </c>
      <c r="I2" s="17"/>
      <c r="J2" s="6" t="s">
        <f>=E2*F2</f>
      </c>
      <c r="K2" s="18"/>
      <c r="L2" s="6"/>
      <c r="M2" s="18" t="n">
        <v>0.2138</v>
      </c>
      <c r="N2" s="17"/>
      <c r="O2" s="17" t="s">
        <v>19</v>
      </c>
      <c r="P2" s="18" t="n">
        <v>0.2138</v>
      </c>
      <c r="Q2" s="6" t="s">
        <f>=P2/$P$17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20</v>
      </c>
      <c r="I3" s="4"/>
      <c r="J3" s="5" t="s">
        <f>=SUM(J2:J2)</f>
      </c>
      <c r="K3" s="4"/>
      <c r="L3" s="4"/>
      <c r="M3" s="18" t="n">
        <v>27.015</v>
      </c>
      <c r="N3" s="17"/>
      <c r="O3" s="17" t="s">
        <v>21</v>
      </c>
      <c r="P3" s="18" t="n">
        <v>27.015</v>
      </c>
      <c r="Q3" s="6" t="s">
        <f>=P3/$P$17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22</v>
      </c>
      <c r="I4" s="4"/>
      <c r="J4" s="5" t="s">
        <f>=J3</f>
      </c>
      <c r="K4" s="18"/>
      <c r="L4" s="6"/>
      <c r="M4" s="18" t="n">
        <v>56.834370306801</v>
      </c>
      <c r="N4" s="17"/>
      <c r="O4" s="17" t="s">
        <v>23</v>
      </c>
      <c r="P4" s="18" t="n">
        <v>56.834370306801</v>
      </c>
      <c r="Q4" s="6" t="s">
        <f>=P4/$P$17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99.826</v>
      </c>
      <c r="N5" s="17"/>
      <c r="O5" s="17" t="s">
        <v>24</v>
      </c>
      <c r="P5" s="18" t="n">
        <v>99.826</v>
      </c>
      <c r="Q5" s="6" t="s">
        <f>=P5/$P$17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11.1707</v>
      </c>
      <c r="N6" s="17"/>
      <c r="O6" s="17" t="s">
        <v>25</v>
      </c>
      <c r="P6" s="18" t="n">
        <v>11.1707</v>
      </c>
      <c r="Q6" s="6" t="s">
        <f>=P6/$P$17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92.2466</v>
      </c>
      <c r="N7" s="17"/>
      <c r="O7" s="17" t="s">
        <v>26</v>
      </c>
      <c r="P7" s="18" t="n">
        <v>92.2466</v>
      </c>
      <c r="Q7" s="6" t="s">
        <f>=P7/$P$17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105.5223</v>
      </c>
      <c r="N8" s="17"/>
      <c r="O8" s="17" t="s">
        <v>27</v>
      </c>
      <c r="P8" s="18" t="n">
        <v>105.5223</v>
      </c>
      <c r="Q8" s="6" t="s">
        <f>=P8/$P$17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10354.9</v>
      </c>
      <c r="N9" s="17"/>
      <c r="O9" s="17" t="s">
        <v>28</v>
      </c>
      <c r="P9" s="18" t="n">
        <v>10354.9</v>
      </c>
      <c r="Q9" s="6" t="s">
        <f>=P9/$P$17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29</v>
      </c>
      <c r="P10" s="18" t="n">
        <v>10.369</v>
      </c>
      <c r="Q10" s="6" t="s">
        <f>=P10/$P$17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30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31</v>
      </c>
      <c r="P12" s="18" t="n">
        <v>0.147</v>
      </c>
      <c r="Q12" s="6" t="s">
        <f>=P12/$P$17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18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32</v>
      </c>
      <c r="P14" s="18" t="n">
        <v>153.09</v>
      </c>
      <c r="Q14" s="6" t="s">
        <f>=P14/$P$17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33</v>
      </c>
      <c r="P15" s="18" t="n">
        <v>1.848</v>
      </c>
      <c r="Q15" s="6" t="s">
        <f>=P15/$P$17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34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16</v>
      </c>
      <c r="P17" s="18" t="n">
        <v>79.4715</v>
      </c>
      <c r="Q17" s="6" t="s">
        <f>=P17/$P$17</f>
      </c>
    </row>
  </sheetData>
  <mergeCells>
    <mergeCell ref="H3:I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35</v>
      </c>
      <c r="B1" s="19" t="s">
        <v>9</v>
      </c>
      <c r="C1" s="19" t="s">
        <v>36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</row>
    <row collapsed="false" customFormat="false" customHeight="false" hidden="false" ht="12.1" outlineLevel="0" r="2">
      <c r="A2" s="14" t="n">
        <v>45357.73125</v>
      </c>
      <c r="B2" s="6" t="n">
        <v>15063.21</v>
      </c>
      <c r="C2" s="17" t="s">
        <v>42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45552</v>
      </c>
      <c r="B3" s="6" t="n">
        <v>5859.31</v>
      </c>
      <c r="C3" s="17" t="s">
        <v>42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45632.670138889</v>
      </c>
      <c r="B4" s="6" t="n">
        <v>-3000</v>
      </c>
      <c r="C4" s="17" t="s">
        <v>43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45636.556944444</v>
      </c>
      <c r="B5" s="6" t="n">
        <v>-4848</v>
      </c>
      <c r="C5" s="17" t="s">
        <v>43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45638.508333333</v>
      </c>
      <c r="B6" s="6" t="n">
        <v>-25456.1</v>
      </c>
      <c r="C6" s="17" t="s">
        <v>43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2" t="n">
        <v>45960.999988426</v>
      </c>
      <c r="B7" s="5" t="n">
        <v>-0</v>
      </c>
      <c r="C7" s="15" t="s">
        <v>44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/>
      <c r="B8" s="9" t="s">
        <f>=XIRR(B2:B7,A2:A7)</f>
      </c>
      <c r="C8" s="17" t="s">
        <v>45</v>
      </c>
      <c r="D8" s="17"/>
      <c r="E8" s="17"/>
      <c r="F8" s="7"/>
      <c r="G8" s="2" t="s">
        <v>46</v>
      </c>
      <c r="H8" s="6" t="s">
        <f>=SUM(I2:H7)/365</f>
      </c>
    </row>
    <row collapsed="false" customFormat="false" customHeight="false" hidden="false" ht="12.1" outlineLevel="0" r="9">
      <c r="A9" s="14"/>
      <c r="B9" s="5" t="s">
        <f>=-SUM(B2:B7)</f>
      </c>
      <c r="C9" s="17" t="s">
        <v>47</v>
      </c>
      <c r="D9" s="17"/>
      <c r="E9" s="17"/>
      <c r="F9" s="7"/>
      <c r="G9" s="15" t="s">
        <v>48</v>
      </c>
      <c r="H9" s="9" t="s">
        <f>=B9/H8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49</v>
      </c>
      <c r="C1" s="0"/>
      <c r="D1" s="0"/>
      <c r="E1" s="4" t="s">
        <v>50</v>
      </c>
      <c r="F1" s="0"/>
      <c r="G1" s="0"/>
      <c r="H1" s="4" t="s">
        <v>51</v>
      </c>
      <c r="I1" s="0"/>
      <c r="J1" s="0"/>
      <c r="K1" s="4" t="s">
        <v>52</v>
      </c>
      <c r="L1" s="0"/>
      <c r="M1" s="0"/>
      <c r="N1" s="4" t="s">
        <v>53</v>
      </c>
      <c r="O1" s="0"/>
      <c r="P1" s="0"/>
      <c r="Q1" s="4" t="s">
        <v>54</v>
      </c>
      <c r="R1" s="0"/>
      <c r="S1" s="0"/>
      <c r="T1" s="4" t="s">
        <v>55</v>
      </c>
      <c r="U1" s="0"/>
      <c r="V1" s="0"/>
      <c r="W1" s="4" t="s">
        <v>56</v>
      </c>
      <c r="X1" s="0"/>
      <c r="Y1" s="0"/>
      <c r="Z1" s="4" t="s">
        <v>57</v>
      </c>
      <c r="AA1" s="0"/>
      <c r="AB1" s="0"/>
      <c r="AC1" s="4" t="s">
        <v>58</v>
      </c>
      <c r="AD1" s="0"/>
      <c r="AE1" s="0"/>
      <c r="AF1" s="4" t="s">
        <v>59</v>
      </c>
      <c r="AG1" s="0"/>
      <c r="AH1" s="0"/>
      <c r="AI1" s="4" t="s">
        <v>60</v>
      </c>
      <c r="AJ1" s="0"/>
      <c r="AK1" s="0"/>
      <c r="AL1" s="4" t="s">
        <v>61</v>
      </c>
      <c r="AM1" s="0"/>
      <c r="AN1" s="0"/>
      <c r="AO1" s="4" t="s">
        <v>62</v>
      </c>
      <c r="AP1" s="0"/>
      <c r="AQ1" s="0"/>
      <c r="AR1" s="4" t="s">
        <v>63</v>
      </c>
      <c r="AS1" s="0"/>
      <c r="AT1" s="0"/>
      <c r="AU1" s="4" t="s">
        <v>64</v>
      </c>
      <c r="AV1" s="0"/>
      <c r="AW1" s="0"/>
      <c r="AX1" s="4" t="s">
        <v>65</v>
      </c>
      <c r="AY1" s="0"/>
      <c r="AZ1" s="0"/>
      <c r="BA1" s="4" t="s">
        <v>66</v>
      </c>
      <c r="BB1" s="0"/>
      <c r="BC1" s="0"/>
      <c r="BD1" s="4" t="s">
        <v>67</v>
      </c>
      <c r="BE1" s="0"/>
      <c r="BF1" s="0"/>
      <c r="BG1" s="4" t="s">
        <v>68</v>
      </c>
      <c r="BH1" s="0"/>
      <c r="BI1" s="0"/>
      <c r="BJ1" s="4" t="s">
        <v>69</v>
      </c>
      <c r="BK1" s="0"/>
      <c r="BL1" s="0"/>
      <c r="BM1" s="4" t="s">
        <v>70</v>
      </c>
      <c r="BN1" s="0"/>
    </row>
    <row collapsed="false" customFormat="false" customHeight="false" hidden="false" ht="12.1" outlineLevel="0" r="2">
      <c r="A2" s="11" t="n">
        <v>45357</v>
      </c>
      <c r="B2" s="6" t="n">
        <v>500.05</v>
      </c>
      <c r="C2" s="0" t="s">
        <v>71</v>
      </c>
      <c r="D2" s="11" t="n">
        <v>45357</v>
      </c>
      <c r="E2" s="6" t="n">
        <v>789.6</v>
      </c>
      <c r="F2" s="0" t="s">
        <v>71</v>
      </c>
      <c r="G2" s="11" t="n">
        <v>45357</v>
      </c>
      <c r="H2" s="6" t="n">
        <v>801.72</v>
      </c>
      <c r="I2" s="0" t="s">
        <v>71</v>
      </c>
      <c r="J2" s="11" t="n">
        <v>45357</v>
      </c>
      <c r="K2" s="6" t="n">
        <v>499.73</v>
      </c>
      <c r="L2" s="0" t="s">
        <v>71</v>
      </c>
      <c r="M2" s="11" t="n">
        <v>45357</v>
      </c>
      <c r="N2" s="6" t="n">
        <v>800</v>
      </c>
      <c r="O2" s="0" t="s">
        <v>71</v>
      </c>
      <c r="P2" s="11" t="n">
        <v>45357</v>
      </c>
      <c r="Q2" s="6" t="n">
        <v>800</v>
      </c>
      <c r="R2" s="0" t="s">
        <v>71</v>
      </c>
      <c r="S2" s="11" t="n">
        <v>45357</v>
      </c>
      <c r="T2" s="6" t="n">
        <v>799.98</v>
      </c>
      <c r="U2" s="0" t="s">
        <v>71</v>
      </c>
      <c r="V2" s="11" t="n">
        <v>45357</v>
      </c>
      <c r="W2" s="6" t="n">
        <v>798.05</v>
      </c>
      <c r="X2" s="0" t="s">
        <v>71</v>
      </c>
      <c r="Y2" s="11" t="n">
        <v>45357</v>
      </c>
      <c r="Z2" s="6" t="n">
        <v>800.65</v>
      </c>
      <c r="AA2" s="0" t="s">
        <v>71</v>
      </c>
      <c r="AB2" s="11" t="n">
        <v>45357</v>
      </c>
      <c r="AC2" s="6" t="n">
        <v>799.89</v>
      </c>
      <c r="AD2" s="0" t="s">
        <v>71</v>
      </c>
      <c r="AE2" s="11" t="n">
        <v>45357</v>
      </c>
      <c r="AF2" s="6" t="n">
        <v>799.96</v>
      </c>
      <c r="AG2" s="0" t="s">
        <v>71</v>
      </c>
      <c r="AH2" s="11" t="n">
        <v>45370</v>
      </c>
      <c r="AI2" s="6" t="n">
        <v>499.88</v>
      </c>
      <c r="AJ2" s="0" t="s">
        <v>71</v>
      </c>
      <c r="AK2" s="11" t="n">
        <v>45370</v>
      </c>
      <c r="AL2" s="6" t="n">
        <v>798.89</v>
      </c>
      <c r="AM2" s="0" t="s">
        <v>71</v>
      </c>
      <c r="AN2" s="11" t="n">
        <v>45370</v>
      </c>
      <c r="AO2" s="6" t="n">
        <v>77.27</v>
      </c>
      <c r="AP2" s="0" t="s">
        <v>71</v>
      </c>
      <c r="AQ2" s="11" t="n">
        <v>45370</v>
      </c>
      <c r="AR2" s="6" t="n">
        <v>500.26</v>
      </c>
      <c r="AS2" s="0" t="s">
        <v>71</v>
      </c>
      <c r="AT2" s="11" t="n">
        <v>45370</v>
      </c>
      <c r="AU2" s="6" t="n">
        <v>498.54</v>
      </c>
      <c r="AV2" s="0" t="s">
        <v>71</v>
      </c>
      <c r="AW2" s="11" t="n">
        <v>45370</v>
      </c>
      <c r="AX2" s="6" t="n">
        <v>799.98</v>
      </c>
      <c r="AY2" s="0" t="s">
        <v>71</v>
      </c>
      <c r="AZ2" s="11" t="n">
        <v>45370</v>
      </c>
      <c r="BA2" s="6" t="n">
        <v>799.34</v>
      </c>
      <c r="BB2" s="0" t="s">
        <v>71</v>
      </c>
      <c r="BC2" s="11" t="n">
        <v>45370</v>
      </c>
      <c r="BD2" s="6" t="n">
        <v>799.54</v>
      </c>
      <c r="BE2" s="0" t="s">
        <v>71</v>
      </c>
      <c r="BF2" s="11" t="n">
        <v>45370</v>
      </c>
      <c r="BG2" s="6" t="n">
        <v>800.04</v>
      </c>
      <c r="BH2" s="0" t="s">
        <v>71</v>
      </c>
      <c r="BI2" s="11" t="n">
        <v>45370</v>
      </c>
      <c r="BJ2" s="6" t="n">
        <v>799.84</v>
      </c>
      <c r="BK2" s="0" t="s">
        <v>71</v>
      </c>
      <c r="BL2" s="11" t="n">
        <v>45370</v>
      </c>
      <c r="BM2" s="6" t="n">
        <v>500</v>
      </c>
      <c r="BN2" s="0" t="s">
        <v>71</v>
      </c>
    </row>
    <row collapsed="false" customFormat="false" customHeight="false" hidden="false" ht="12.1" outlineLevel="0" r="3">
      <c r="A3" s="11" t="n">
        <v>45635</v>
      </c>
      <c r="B3" s="6" t="n">
        <v>-352.05</v>
      </c>
      <c r="C3" s="0" t="s">
        <v>72</v>
      </c>
      <c r="D3" s="11" t="n">
        <v>45552</v>
      </c>
      <c r="E3" s="6" t="n">
        <v>417.21</v>
      </c>
      <c r="F3" s="0" t="s">
        <v>71</v>
      </c>
      <c r="G3" s="11" t="n">
        <v>45552</v>
      </c>
      <c r="H3" s="6" t="n">
        <v>417.21</v>
      </c>
      <c r="I3" s="0" t="s">
        <v>71</v>
      </c>
      <c r="J3" s="11" t="n">
        <v>45590</v>
      </c>
      <c r="K3" s="6" t="n">
        <v>-189.4</v>
      </c>
      <c r="L3" s="0" t="s">
        <v>72</v>
      </c>
      <c r="M3" s="11" t="n">
        <v>45552</v>
      </c>
      <c r="N3" s="6" t="n">
        <v>217.21</v>
      </c>
      <c r="O3" s="0" t="s">
        <v>71</v>
      </c>
      <c r="P3" s="11" t="n">
        <v>45552</v>
      </c>
      <c r="Q3" s="6" t="n">
        <v>417.21</v>
      </c>
      <c r="R3" s="0" t="s">
        <v>71</v>
      </c>
      <c r="S3" s="11" t="n">
        <v>45552</v>
      </c>
      <c r="T3" s="6" t="n">
        <v>417.21</v>
      </c>
      <c r="U3" s="0" t="s">
        <v>71</v>
      </c>
      <c r="V3" s="11" t="n">
        <v>45552</v>
      </c>
      <c r="W3" s="6" t="n">
        <v>417.21</v>
      </c>
      <c r="X3" s="0" t="s">
        <v>71</v>
      </c>
      <c r="Y3" s="11" t="n">
        <v>45552</v>
      </c>
      <c r="Z3" s="6" t="n">
        <v>417.21</v>
      </c>
      <c r="AA3" s="0" t="s">
        <v>71</v>
      </c>
      <c r="AB3" s="11" t="n">
        <v>45552</v>
      </c>
      <c r="AC3" s="6" t="n">
        <v>417.18</v>
      </c>
      <c r="AD3" s="0" t="s">
        <v>71</v>
      </c>
      <c r="AE3" s="11" t="n">
        <v>45552</v>
      </c>
      <c r="AF3" s="6" t="n">
        <v>417.21</v>
      </c>
      <c r="AG3" s="0" t="s">
        <v>71</v>
      </c>
      <c r="AH3" s="11" t="n">
        <v>45637</v>
      </c>
      <c r="AI3" s="6" t="n">
        <v>-385.12</v>
      </c>
      <c r="AJ3" s="0" t="s">
        <v>72</v>
      </c>
      <c r="AK3" s="11" t="n">
        <v>45552</v>
      </c>
      <c r="AL3" s="6" t="n">
        <v>417.21</v>
      </c>
      <c r="AM3" s="0" t="s">
        <v>71</v>
      </c>
      <c r="AN3" s="11" t="n">
        <v>45635</v>
      </c>
      <c r="AO3" s="6" t="n">
        <v>-75.16</v>
      </c>
      <c r="AP3" s="0" t="s">
        <v>72</v>
      </c>
      <c r="AQ3" s="11" t="n">
        <v>45630</v>
      </c>
      <c r="AR3" s="6" t="n">
        <v>-529.06</v>
      </c>
      <c r="AS3" s="0" t="s">
        <v>72</v>
      </c>
      <c r="AT3" s="11" t="n">
        <v>45635</v>
      </c>
      <c r="AU3" s="6" t="n">
        <v>-455.57</v>
      </c>
      <c r="AV3" s="0" t="s">
        <v>72</v>
      </c>
      <c r="AW3" s="11" t="n">
        <v>45552</v>
      </c>
      <c r="AX3" s="6" t="n">
        <v>218.84</v>
      </c>
      <c r="AY3" s="0" t="s">
        <v>71</v>
      </c>
      <c r="AZ3" s="11" t="n">
        <v>45552</v>
      </c>
      <c r="BA3" s="6" t="n">
        <v>416.77</v>
      </c>
      <c r="BB3" s="0" t="s">
        <v>71</v>
      </c>
      <c r="BC3" s="11" t="n">
        <v>45552</v>
      </c>
      <c r="BD3" s="6" t="n">
        <v>417.21</v>
      </c>
      <c r="BE3" s="0" t="s">
        <v>71</v>
      </c>
      <c r="BF3" s="11" t="n">
        <v>45552</v>
      </c>
      <c r="BG3" s="6" t="n">
        <v>417.21</v>
      </c>
      <c r="BH3" s="0" t="s">
        <v>71</v>
      </c>
      <c r="BI3" s="11" t="n">
        <v>45552</v>
      </c>
      <c r="BJ3" s="6" t="n">
        <v>417.21</v>
      </c>
      <c r="BK3" s="0" t="s">
        <v>71</v>
      </c>
      <c r="BL3" s="11" t="n">
        <v>45638</v>
      </c>
      <c r="BM3" s="6" t="n">
        <v>-332.75</v>
      </c>
      <c r="BN3" s="0" t="s">
        <v>72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45635</v>
      </c>
      <c r="E4" s="6" t="n">
        <v>-1452</v>
      </c>
      <c r="F4" s="0" t="s">
        <v>72</v>
      </c>
      <c r="G4" s="11" t="n">
        <v>45633</v>
      </c>
      <c r="H4" s="6" t="n">
        <v>-1191.98</v>
      </c>
      <c r="I4" s="0" t="s">
        <v>72</v>
      </c>
      <c r="J4" s="0"/>
      <c r="K4" s="10" t="s">
        <f>=XIRR(K2:K3,J2:J3)</f>
      </c>
      <c r="L4" s="0"/>
      <c r="M4" s="11" t="n">
        <v>45590</v>
      </c>
      <c r="N4" s="6" t="n">
        <v>-464.31</v>
      </c>
      <c r="O4" s="0" t="s">
        <v>72</v>
      </c>
      <c r="P4" s="11" t="n">
        <v>45635</v>
      </c>
      <c r="Q4" s="6" t="n">
        <v>-1369.21</v>
      </c>
      <c r="R4" s="0" t="s">
        <v>72</v>
      </c>
      <c r="S4" s="11" t="n">
        <v>45634</v>
      </c>
      <c r="T4" s="6" t="n">
        <v>-1183.23</v>
      </c>
      <c r="U4" s="0" t="s">
        <v>72</v>
      </c>
      <c r="V4" s="11" t="n">
        <v>45631</v>
      </c>
      <c r="W4" s="6" t="n">
        <v>-2037.39</v>
      </c>
      <c r="X4" s="0" t="s">
        <v>72</v>
      </c>
      <c r="Y4" s="11" t="n">
        <v>45590</v>
      </c>
      <c r="Z4" s="6" t="n">
        <v>464.31</v>
      </c>
      <c r="AA4" s="0" t="s">
        <v>71</v>
      </c>
      <c r="AB4" s="11" t="n">
        <v>45628</v>
      </c>
      <c r="AC4" s="6" t="n">
        <v>-5641.7</v>
      </c>
      <c r="AD4" s="0" t="s">
        <v>72</v>
      </c>
      <c r="AE4" s="11" t="n">
        <v>45633</v>
      </c>
      <c r="AF4" s="6" t="n">
        <v>-2233.33</v>
      </c>
      <c r="AG4" s="0" t="s">
        <v>72</v>
      </c>
      <c r="AH4" s="0"/>
      <c r="AI4" s="10" t="s">
        <f>=XIRR(AI2:AI3,AH2:AH3)</f>
      </c>
      <c r="AJ4" s="0"/>
      <c r="AK4" s="11" t="n">
        <v>45590</v>
      </c>
      <c r="AL4" s="6" t="n">
        <v>189.4</v>
      </c>
      <c r="AM4" s="0" t="s">
        <v>71</v>
      </c>
      <c r="AN4" s="0"/>
      <c r="AO4" s="10" t="s">
        <f>=XIRR(AO2:AO3,AN2:AN3)</f>
      </c>
      <c r="AP4" s="0"/>
      <c r="AQ4" s="11" t="n">
        <v>45630</v>
      </c>
      <c r="AR4" s="6" t="n">
        <v>514.08</v>
      </c>
      <c r="AS4" s="0" t="s">
        <v>71</v>
      </c>
      <c r="AT4" s="0"/>
      <c r="AU4" s="10" t="s">
        <f>=XIRR(AU2:AU3,AT2:AT3)</f>
      </c>
      <c r="AV4" s="0"/>
      <c r="AW4" s="11" t="n">
        <v>45635</v>
      </c>
      <c r="AX4" s="6" t="n">
        <v>-815.08</v>
      </c>
      <c r="AY4" s="0" t="s">
        <v>72</v>
      </c>
      <c r="AZ4" s="11" t="n">
        <v>45635</v>
      </c>
      <c r="BA4" s="6" t="n">
        <v>-1484.44</v>
      </c>
      <c r="BB4" s="0" t="s">
        <v>72</v>
      </c>
      <c r="BC4" s="11" t="n">
        <v>45629</v>
      </c>
      <c r="BD4" s="6" t="n">
        <v>-1924.96307</v>
      </c>
      <c r="BE4" s="0" t="s">
        <v>72</v>
      </c>
      <c r="BF4" s="11" t="n">
        <v>45635</v>
      </c>
      <c r="BG4" s="6" t="n">
        <v>-443.27</v>
      </c>
      <c r="BH4" s="0" t="s">
        <v>72</v>
      </c>
      <c r="BI4" s="11" t="n">
        <v>45633</v>
      </c>
      <c r="BJ4" s="6" t="n">
        <v>-871.84</v>
      </c>
      <c r="BK4" s="0" t="s">
        <v>72</v>
      </c>
      <c r="BL4" s="0"/>
      <c r="BM4" s="10" t="s">
        <f>=XIRR(BM2:BM3,BL2:BL3)</f>
      </c>
      <c r="BN4" s="0"/>
    </row>
    <row collapsed="false" customFormat="false" customHeight="false" hidden="false" ht="12.1" outlineLevel="0" r="5">
      <c r="A5" s="0"/>
      <c r="B5" s="8" t="s">
        <f>=-SUM(B2:B3)</f>
      </c>
      <c r="C5" s="0" t="s">
        <v>73</v>
      </c>
      <c r="D5" s="0"/>
      <c r="E5" s="10" t="s">
        <f>=XIRR(E2:E4,D2:D4)</f>
      </c>
      <c r="F5" s="0"/>
      <c r="G5" s="11" t="n">
        <v>45633</v>
      </c>
      <c r="H5" s="6" t="n">
        <v>-1159.09</v>
      </c>
      <c r="I5" s="0" t="s">
        <v>72</v>
      </c>
      <c r="J5" s="0"/>
      <c r="K5" s="8" t="s">
        <f>=-SUM(K2:K3)</f>
      </c>
      <c r="L5" s="0" t="s">
        <v>73</v>
      </c>
      <c r="M5" s="0"/>
      <c r="N5" s="10" t="s">
        <f>=XIRR(N2:N4,M2:M4)</f>
      </c>
      <c r="O5" s="0"/>
      <c r="P5" s="0"/>
      <c r="Q5" s="10" t="s">
        <f>=XIRR(Q2:Q4,P2:P4)</f>
      </c>
      <c r="R5" s="0"/>
      <c r="S5" s="11" t="n">
        <v>45635</v>
      </c>
      <c r="T5" s="6" t="n">
        <v>-991.47</v>
      </c>
      <c r="U5" s="0" t="s">
        <v>72</v>
      </c>
      <c r="V5" s="0"/>
      <c r="W5" s="10" t="s">
        <f>=XIRR(W2:W4,V2:V4)</f>
      </c>
      <c r="X5" s="0"/>
      <c r="Y5" s="11" t="n">
        <v>45635</v>
      </c>
      <c r="Z5" s="6" t="n">
        <v>-2218.6</v>
      </c>
      <c r="AA5" s="0" t="s">
        <v>72</v>
      </c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0"/>
      <c r="AI5" s="8" t="s">
        <f>=-SUM(AI2:AI3)</f>
      </c>
      <c r="AJ5" s="0" t="s">
        <v>73</v>
      </c>
      <c r="AK5" s="11" t="n">
        <v>45633</v>
      </c>
      <c r="AL5" s="6" t="n">
        <v>-986.14</v>
      </c>
      <c r="AM5" s="0" t="s">
        <v>72</v>
      </c>
      <c r="AN5" s="0"/>
      <c r="AO5" s="8" t="s">
        <f>=-SUM(AO2:AO3)</f>
      </c>
      <c r="AP5" s="0" t="s">
        <v>73</v>
      </c>
      <c r="AQ5" s="11" t="n">
        <v>45635</v>
      </c>
      <c r="AR5" s="6" t="n">
        <v>-486.72</v>
      </c>
      <c r="AS5" s="0" t="s">
        <v>72</v>
      </c>
      <c r="AT5" s="0"/>
      <c r="AU5" s="8" t="s">
        <f>=-SUM(AU2:AU3)</f>
      </c>
      <c r="AV5" s="0" t="s">
        <v>73</v>
      </c>
      <c r="AW5" s="11" t="n">
        <v>45635</v>
      </c>
      <c r="AX5" s="6" t="n">
        <v>-495.72</v>
      </c>
      <c r="AY5" s="0" t="s">
        <v>72</v>
      </c>
      <c r="AZ5" s="0"/>
      <c r="BA5" s="10" t="s">
        <f>=XIRR(BA2:BA4,AZ2:AZ4)</f>
      </c>
      <c r="BB5" s="0"/>
      <c r="BC5" s="11" t="n">
        <v>45629</v>
      </c>
      <c r="BD5" s="6" t="n">
        <v>-1420.25</v>
      </c>
      <c r="BE5" s="0" t="s">
        <v>72</v>
      </c>
      <c r="BF5" s="11" t="n">
        <v>45635</v>
      </c>
      <c r="BG5" s="6" t="n">
        <v>-711.13</v>
      </c>
      <c r="BH5" s="0" t="s">
        <v>72</v>
      </c>
      <c r="BI5" s="11" t="n">
        <v>45633</v>
      </c>
      <c r="BJ5" s="6" t="n">
        <v>-1240.99</v>
      </c>
      <c r="BK5" s="0" t="s">
        <v>72</v>
      </c>
      <c r="BL5" s="0"/>
      <c r="BM5" s="8" t="s">
        <f>=-SUM(BM2:BM3)</f>
      </c>
      <c r="BN5" s="0" t="s">
        <v>73</v>
      </c>
    </row>
    <row collapsed="false" customFormat="false" customHeight="false" hidden="false" ht="12.1" outlineLevel="0" r="6">
      <c r="A6" s="0"/>
      <c r="B6" s="0"/>
      <c r="C6" s="0"/>
      <c r="D6" s="0"/>
      <c r="E6" s="8" t="s">
        <f>=-SUM(E2:E4)</f>
      </c>
      <c r="F6" s="0" t="s">
        <v>73</v>
      </c>
      <c r="G6" s="0"/>
      <c r="H6" s="10" t="s">
        <f>=XIRR(H2:H5,G2:G5)</f>
      </c>
      <c r="I6" s="0"/>
      <c r="J6" s="0"/>
      <c r="K6" s="0"/>
      <c r="L6" s="0"/>
      <c r="M6" s="0"/>
      <c r="N6" s="8" t="s">
        <f>=-SUM(N2:N4)</f>
      </c>
      <c r="O6" s="0" t="s">
        <v>73</v>
      </c>
      <c r="P6" s="0"/>
      <c r="Q6" s="8" t="s">
        <f>=-SUM(Q2:Q4)</f>
      </c>
      <c r="R6" s="0" t="s">
        <v>73</v>
      </c>
      <c r="S6" s="0"/>
      <c r="T6" s="10" t="s">
        <f>=XIRR(T2:T5,S2:S5)</f>
      </c>
      <c r="U6" s="0"/>
      <c r="V6" s="0"/>
      <c r="W6" s="8" t="s">
        <f>=-SUM(W2:W4)</f>
      </c>
      <c r="X6" s="0" t="s">
        <v>73</v>
      </c>
      <c r="Y6" s="0"/>
      <c r="Z6" s="10" t="s">
        <f>=XIRR(Z2:Z5,Y2:Y5)</f>
      </c>
      <c r="AA6" s="0"/>
      <c r="AB6" s="0"/>
      <c r="AC6" s="8" t="s">
        <f>=-SUM(AC2:AC4)</f>
      </c>
      <c r="AD6" s="0" t="s">
        <v>73</v>
      </c>
      <c r="AE6" s="0"/>
      <c r="AF6" s="8" t="s">
        <f>=-SUM(AF2:AF4)</f>
      </c>
      <c r="AG6" s="0" t="s">
        <v>73</v>
      </c>
      <c r="AH6" s="0"/>
      <c r="AI6" s="0"/>
      <c r="AJ6" s="0"/>
      <c r="AK6" s="11" t="n">
        <v>45635</v>
      </c>
      <c r="AL6" s="6" t="n">
        <v>-1329.93</v>
      </c>
      <c r="AM6" s="0" t="s">
        <v>72</v>
      </c>
      <c r="AN6" s="0"/>
      <c r="AO6" s="0"/>
      <c r="AP6" s="0"/>
      <c r="AQ6" s="0"/>
      <c r="AR6" s="10" t="s">
        <f>=XIRR(AR2:AR5,AQ2:AQ5)</f>
      </c>
      <c r="AS6" s="0"/>
      <c r="AT6" s="0"/>
      <c r="AU6" s="0"/>
      <c r="AV6" s="0"/>
      <c r="AW6" s="0"/>
      <c r="AX6" s="10" t="s">
        <f>=XIRR(AX2:AX5,AW2:AW5)</f>
      </c>
      <c r="AY6" s="0"/>
      <c r="AZ6" s="0"/>
      <c r="BA6" s="8" t="s">
        <f>=-SUM(BA2:BA4)</f>
      </c>
      <c r="BB6" s="0" t="s">
        <v>73</v>
      </c>
      <c r="BC6" s="0"/>
      <c r="BD6" s="10" t="s">
        <f>=XIRR(BD2:BD5,BC2:BC5)</f>
      </c>
      <c r="BE6" s="0"/>
      <c r="BF6" s="0"/>
      <c r="BG6" s="10" t="s">
        <f>=XIRR(BG2:BG5,BF2:BF5)</f>
      </c>
      <c r="BH6" s="0"/>
      <c r="BI6" s="0"/>
      <c r="BJ6" s="10" t="s">
        <f>=XIRR(BJ2:BJ5,BI2:BI5)</f>
      </c>
      <c r="BK6" s="0"/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8" t="s">
        <f>=-SUM(H2:H5)</f>
      </c>
      <c r="I7" s="0" t="s">
        <v>73</v>
      </c>
      <c r="J7" s="0"/>
      <c r="K7" s="0"/>
      <c r="L7" s="0"/>
      <c r="M7" s="0"/>
      <c r="N7" s="0"/>
      <c r="O7" s="0"/>
      <c r="P7" s="0"/>
      <c r="Q7" s="0"/>
      <c r="R7" s="0"/>
      <c r="S7" s="0"/>
      <c r="T7" s="8" t="s">
        <f>=-SUM(T2:T5)</f>
      </c>
      <c r="U7" s="0" t="s">
        <v>73</v>
      </c>
      <c r="V7" s="0"/>
      <c r="W7" s="0"/>
      <c r="X7" s="0"/>
      <c r="Y7" s="0"/>
      <c r="Z7" s="8" t="s">
        <f>=-SUM(Z2:Z5)</f>
      </c>
      <c r="AA7" s="0" t="s">
        <v>73</v>
      </c>
      <c r="AB7" s="0"/>
      <c r="AC7" s="0"/>
      <c r="AD7" s="0"/>
      <c r="AE7" s="0"/>
      <c r="AF7" s="0"/>
      <c r="AG7" s="0"/>
      <c r="AH7" s="0"/>
      <c r="AI7" s="0"/>
      <c r="AJ7" s="0"/>
      <c r="AK7" s="0"/>
      <c r="AL7" s="10" t="s">
        <f>=XIRR(AL2:AL6,AK2:AK6)</f>
      </c>
      <c r="AM7" s="0"/>
      <c r="AN7" s="0"/>
      <c r="AO7" s="0"/>
      <c r="AP7" s="0"/>
      <c r="AQ7" s="0"/>
      <c r="AR7" s="8" t="s">
        <f>=-SUM(AR2:AR5)</f>
      </c>
      <c r="AS7" s="0" t="s">
        <v>73</v>
      </c>
      <c r="AT7" s="0"/>
      <c r="AU7" s="0"/>
      <c r="AV7" s="0"/>
      <c r="AW7" s="0"/>
      <c r="AX7" s="8" t="s">
        <f>=-SUM(AX2:AX5)</f>
      </c>
      <c r="AY7" s="0" t="s">
        <v>73</v>
      </c>
      <c r="AZ7" s="0"/>
      <c r="BA7" s="0"/>
      <c r="BB7" s="0"/>
      <c r="BC7" s="0"/>
      <c r="BD7" s="8" t="s">
        <f>=-SUM(BD2:BD5)</f>
      </c>
      <c r="BE7" s="0" t="s">
        <v>73</v>
      </c>
      <c r="BF7" s="0"/>
      <c r="BG7" s="8" t="s">
        <f>=-SUM(BG2:BG5)</f>
      </c>
      <c r="BH7" s="0" t="s">
        <v>73</v>
      </c>
      <c r="BI7" s="0"/>
      <c r="BJ7" s="8" t="s">
        <f>=-SUM(BJ2:BJ5)</f>
      </c>
      <c r="BK7" s="0" t="s">
        <v>73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8" t="s">
        <f>=-SUM(AL2:AL6)</f>
      </c>
      <c r="AM8" s="0" t="s">
        <v>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35</v>
      </c>
      <c r="B1" s="19" t="s">
        <v>0</v>
      </c>
      <c r="C1" s="19" t="s">
        <v>2</v>
      </c>
      <c r="D1" s="19" t="s">
        <v>74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75</v>
      </c>
      <c r="L1" s="19" t="s">
        <v>76</v>
      </c>
      <c r="M1" s="19" t="s">
        <v>16</v>
      </c>
      <c r="N1" s="19" t="s">
        <v>77</v>
      </c>
    </row>
    <row collapsed="false" customFormat="false" customHeight="false" hidden="false" ht="12.1" outlineLevel="0" r="2">
      <c r="A2" s="22" t="n">
        <v>45357.73125</v>
      </c>
      <c r="B2" s="23" t="s">
        <v>78</v>
      </c>
      <c r="C2" s="23" t="s">
        <v>42</v>
      </c>
      <c r="D2" s="23" t="s">
        <v>78</v>
      </c>
      <c r="E2" s="23" t="s">
        <v>78</v>
      </c>
      <c r="F2" s="23" t="s">
        <v>16</v>
      </c>
      <c r="G2" s="24" t="n">
        <v>15063.21</v>
      </c>
      <c r="H2" s="25" t="n">
        <v>1</v>
      </c>
      <c r="I2" s="25" t="n">
        <v>15063.21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45357.75</v>
      </c>
      <c r="B3" s="17" t="s">
        <v>50</v>
      </c>
      <c r="C3" s="17" t="s">
        <v>79</v>
      </c>
      <c r="D3" s="17" t="s">
        <v>71</v>
      </c>
      <c r="E3" s="17" t="s">
        <v>80</v>
      </c>
      <c r="F3" s="17" t="s">
        <v>16</v>
      </c>
      <c r="G3" s="7" t="n">
        <v>56</v>
      </c>
      <c r="H3" s="6" t="n">
        <v>14.1</v>
      </c>
      <c r="I3" s="6" t="n">
        <v>-789.6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45357.75</v>
      </c>
      <c r="B4" s="17" t="s">
        <v>59</v>
      </c>
      <c r="C4" s="17" t="s">
        <v>81</v>
      </c>
      <c r="D4" s="17" t="s">
        <v>71</v>
      </c>
      <c r="E4" s="17" t="s">
        <v>80</v>
      </c>
      <c r="F4" s="17" t="s">
        <v>16</v>
      </c>
      <c r="G4" s="7" t="n">
        <v>9.68</v>
      </c>
      <c r="H4" s="6" t="n">
        <v>82.64</v>
      </c>
      <c r="I4" s="6" t="n">
        <v>-799.96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45357.75</v>
      </c>
      <c r="B5" s="17" t="s">
        <v>58</v>
      </c>
      <c r="C5" s="17" t="s">
        <v>82</v>
      </c>
      <c r="D5" s="17" t="s">
        <v>71</v>
      </c>
      <c r="E5" s="17" t="s">
        <v>80</v>
      </c>
      <c r="F5" s="17" t="s">
        <v>16</v>
      </c>
      <c r="G5" s="7" t="n">
        <v>6069</v>
      </c>
      <c r="H5" s="6" t="n">
        <v>0.1318</v>
      </c>
      <c r="I5" s="6" t="n">
        <v>-799.89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45357.75</v>
      </c>
      <c r="B6" s="17" t="s">
        <v>57</v>
      </c>
      <c r="C6" s="17" t="s">
        <v>83</v>
      </c>
      <c r="D6" s="17" t="s">
        <v>71</v>
      </c>
      <c r="E6" s="17" t="s">
        <v>80</v>
      </c>
      <c r="F6" s="17" t="s">
        <v>16</v>
      </c>
      <c r="G6" s="7" t="n">
        <v>239</v>
      </c>
      <c r="H6" s="6" t="n">
        <v>3.35</v>
      </c>
      <c r="I6" s="6" t="n">
        <v>-800.65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45357.75</v>
      </c>
      <c r="B7" s="17" t="s">
        <v>56</v>
      </c>
      <c r="C7" s="17" t="s">
        <v>84</v>
      </c>
      <c r="D7" s="17" t="s">
        <v>71</v>
      </c>
      <c r="E7" s="17" t="s">
        <v>80</v>
      </c>
      <c r="F7" s="17" t="s">
        <v>16</v>
      </c>
      <c r="G7" s="7" t="n">
        <v>48.9</v>
      </c>
      <c r="H7" s="6" t="n">
        <v>16.32</v>
      </c>
      <c r="I7" s="6" t="n">
        <v>-798.05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45357.75</v>
      </c>
      <c r="B8" s="17" t="s">
        <v>55</v>
      </c>
      <c r="C8" s="17" t="s">
        <v>85</v>
      </c>
      <c r="D8" s="17" t="s">
        <v>71</v>
      </c>
      <c r="E8" s="17" t="s">
        <v>86</v>
      </c>
      <c r="F8" s="17" t="s">
        <v>16</v>
      </c>
      <c r="G8" s="7" t="n">
        <v>9.02</v>
      </c>
      <c r="H8" s="6" t="n">
        <v>88.69</v>
      </c>
      <c r="I8" s="6" t="n">
        <v>-799.98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45357.75</v>
      </c>
      <c r="B9" s="17" t="s">
        <v>49</v>
      </c>
      <c r="C9" s="17" t="s">
        <v>87</v>
      </c>
      <c r="D9" s="17" t="s">
        <v>71</v>
      </c>
      <c r="E9" s="17" t="s">
        <v>80</v>
      </c>
      <c r="F9" s="17" t="s">
        <v>16</v>
      </c>
      <c r="G9" s="7" t="n">
        <v>1357</v>
      </c>
      <c r="H9" s="6" t="n">
        <v>0.3685</v>
      </c>
      <c r="I9" s="6" t="n">
        <v>-500.05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45357.75</v>
      </c>
      <c r="B10" s="17" t="s">
        <v>54</v>
      </c>
      <c r="C10" s="17" t="s">
        <v>88</v>
      </c>
      <c r="D10" s="17" t="s">
        <v>71</v>
      </c>
      <c r="E10" s="17" t="s">
        <v>80</v>
      </c>
      <c r="F10" s="17" t="s">
        <v>16</v>
      </c>
      <c r="G10" s="7" t="n">
        <v>20.6611</v>
      </c>
      <c r="H10" s="6" t="n">
        <v>38.72</v>
      </c>
      <c r="I10" s="6" t="n">
        <v>-800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45357.75</v>
      </c>
      <c r="B11" s="17" t="s">
        <v>53</v>
      </c>
      <c r="C11" s="17" t="s">
        <v>89</v>
      </c>
      <c r="D11" s="17" t="s">
        <v>71</v>
      </c>
      <c r="E11" s="17" t="s">
        <v>86</v>
      </c>
      <c r="F11" s="17" t="s">
        <v>16</v>
      </c>
      <c r="G11" s="7" t="n">
        <v>111.576</v>
      </c>
      <c r="H11" s="6" t="n">
        <v>7.17</v>
      </c>
      <c r="I11" s="6" t="n">
        <v>-800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45357.75</v>
      </c>
      <c r="B12" s="17" t="s">
        <v>52</v>
      </c>
      <c r="C12" s="17" t="s">
        <v>90</v>
      </c>
      <c r="D12" s="17" t="s">
        <v>71</v>
      </c>
      <c r="E12" s="17" t="s">
        <v>86</v>
      </c>
      <c r="F12" s="17" t="s">
        <v>16</v>
      </c>
      <c r="G12" s="7" t="n">
        <v>5.84</v>
      </c>
      <c r="H12" s="6" t="n">
        <v>85.57</v>
      </c>
      <c r="I12" s="6" t="n">
        <v>-499.73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45357.75</v>
      </c>
      <c r="B13" s="17" t="s">
        <v>51</v>
      </c>
      <c r="C13" s="17" t="s">
        <v>91</v>
      </c>
      <c r="D13" s="17" t="s">
        <v>71</v>
      </c>
      <c r="E13" s="17" t="s">
        <v>80</v>
      </c>
      <c r="F13" s="17" t="s">
        <v>16</v>
      </c>
      <c r="G13" s="7" t="n">
        <v>0.0836</v>
      </c>
      <c r="H13" s="6" t="n">
        <v>9590</v>
      </c>
      <c r="I13" s="6" t="n">
        <v>-801.72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45370.3125</v>
      </c>
      <c r="B14" s="17" t="s">
        <v>70</v>
      </c>
      <c r="C14" s="17" t="s">
        <v>92</v>
      </c>
      <c r="D14" s="17" t="s">
        <v>71</v>
      </c>
      <c r="E14" s="17" t="s">
        <v>80</v>
      </c>
      <c r="F14" s="17" t="s">
        <v>16</v>
      </c>
      <c r="G14" s="7" t="n">
        <v>969</v>
      </c>
      <c r="H14" s="6" t="n">
        <v>0.516</v>
      </c>
      <c r="I14" s="6" t="n">
        <v>-500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45370.3125</v>
      </c>
      <c r="B15" s="17" t="s">
        <v>69</v>
      </c>
      <c r="C15" s="17" t="s">
        <v>93</v>
      </c>
      <c r="D15" s="17" t="s">
        <v>71</v>
      </c>
      <c r="E15" s="17" t="s">
        <v>86</v>
      </c>
      <c r="F15" s="17" t="s">
        <v>16</v>
      </c>
      <c r="G15" s="7" t="n">
        <v>489.8</v>
      </c>
      <c r="H15" s="6" t="n">
        <v>1.633</v>
      </c>
      <c r="I15" s="6" t="n">
        <v>-799.84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45370.3125</v>
      </c>
      <c r="B16" s="17" t="s">
        <v>68</v>
      </c>
      <c r="C16" s="17" t="s">
        <v>93</v>
      </c>
      <c r="D16" s="17" t="s">
        <v>71</v>
      </c>
      <c r="E16" s="17" t="s">
        <v>86</v>
      </c>
      <c r="F16" s="17" t="s">
        <v>16</v>
      </c>
      <c r="G16" s="7" t="n">
        <v>28.27</v>
      </c>
      <c r="H16" s="6" t="n">
        <v>28.3</v>
      </c>
      <c r="I16" s="6" t="n">
        <v>-800.04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45370.3125</v>
      </c>
      <c r="B17" s="17" t="s">
        <v>65</v>
      </c>
      <c r="C17" s="17" t="s">
        <v>93</v>
      </c>
      <c r="D17" s="17" t="s">
        <v>71</v>
      </c>
      <c r="E17" s="17" t="s">
        <v>86</v>
      </c>
      <c r="F17" s="17" t="s">
        <v>16</v>
      </c>
      <c r="G17" s="7" t="n">
        <v>1509.4</v>
      </c>
      <c r="H17" s="6" t="n">
        <v>0.53</v>
      </c>
      <c r="I17" s="6" t="n">
        <v>-799.98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45370.3125</v>
      </c>
      <c r="B18" s="17" t="s">
        <v>67</v>
      </c>
      <c r="C18" s="17" t="s">
        <v>94</v>
      </c>
      <c r="D18" s="17" t="s">
        <v>71</v>
      </c>
      <c r="E18" s="17" t="s">
        <v>80</v>
      </c>
      <c r="F18" s="17" t="s">
        <v>16</v>
      </c>
      <c r="G18" s="7" t="n">
        <v>2726</v>
      </c>
      <c r="H18" s="6" t="n">
        <v>0.2933</v>
      </c>
      <c r="I18" s="6" t="n">
        <v>-799.54</v>
      </c>
      <c r="J18" s="6" t="n">
        <v>0</v>
      </c>
      <c r="K18" s="6" t="n">
        <v>0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45370.3125</v>
      </c>
      <c r="B19" s="17" t="s">
        <v>66</v>
      </c>
      <c r="C19" s="17" t="s">
        <v>95</v>
      </c>
      <c r="D19" s="17" t="s">
        <v>71</v>
      </c>
      <c r="E19" s="17" t="s">
        <v>80</v>
      </c>
      <c r="F19" s="17" t="s">
        <v>16</v>
      </c>
      <c r="G19" s="7" t="n">
        <v>11.47</v>
      </c>
      <c r="H19" s="6" t="n">
        <v>69.69</v>
      </c>
      <c r="I19" s="6" t="n">
        <v>-799.34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45370.3125</v>
      </c>
      <c r="B20" s="17" t="s">
        <v>60</v>
      </c>
      <c r="C20" s="17" t="s">
        <v>96</v>
      </c>
      <c r="D20" s="17" t="s">
        <v>71</v>
      </c>
      <c r="E20" s="17" t="s">
        <v>80</v>
      </c>
      <c r="F20" s="17" t="s">
        <v>16</v>
      </c>
      <c r="G20" s="7" t="n">
        <v>465</v>
      </c>
      <c r="H20" s="6" t="n">
        <v>1.075</v>
      </c>
      <c r="I20" s="6" t="n">
        <v>-499.88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45370.3125</v>
      </c>
      <c r="B21" s="17" t="s">
        <v>64</v>
      </c>
      <c r="C21" s="17" t="s">
        <v>97</v>
      </c>
      <c r="D21" s="17" t="s">
        <v>71</v>
      </c>
      <c r="E21" s="17" t="s">
        <v>80</v>
      </c>
      <c r="F21" s="17" t="s">
        <v>16</v>
      </c>
      <c r="G21" s="7" t="n">
        <v>2262</v>
      </c>
      <c r="H21" s="6" t="n">
        <v>0.2204</v>
      </c>
      <c r="I21" s="6" t="n">
        <v>-498.54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45370.3125</v>
      </c>
      <c r="B22" s="17" t="s">
        <v>63</v>
      </c>
      <c r="C22" s="17" t="s">
        <v>98</v>
      </c>
      <c r="D22" s="17" t="s">
        <v>71</v>
      </c>
      <c r="E22" s="17" t="s">
        <v>80</v>
      </c>
      <c r="F22" s="17" t="s">
        <v>16</v>
      </c>
      <c r="G22" s="7" t="n">
        <v>288</v>
      </c>
      <c r="H22" s="6" t="n">
        <v>1.737</v>
      </c>
      <c r="I22" s="6" t="n">
        <v>-500.26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45370.3125</v>
      </c>
      <c r="B23" s="17" t="s">
        <v>62</v>
      </c>
      <c r="C23" s="17" t="s">
        <v>99</v>
      </c>
      <c r="D23" s="17" t="s">
        <v>71</v>
      </c>
      <c r="E23" s="17" t="s">
        <v>80</v>
      </c>
      <c r="F23" s="17" t="s">
        <v>16</v>
      </c>
      <c r="G23" s="7" t="n">
        <v>515136</v>
      </c>
      <c r="H23" s="6" t="n">
        <v>0.00015</v>
      </c>
      <c r="I23" s="6" t="n">
        <v>-77.27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45370.3125</v>
      </c>
      <c r="B24" s="17" t="s">
        <v>61</v>
      </c>
      <c r="C24" s="17" t="s">
        <v>100</v>
      </c>
      <c r="D24" s="17" t="s">
        <v>71</v>
      </c>
      <c r="E24" s="17" t="s">
        <v>80</v>
      </c>
      <c r="F24" s="17" t="s">
        <v>16</v>
      </c>
      <c r="G24" s="7" t="n">
        <v>284</v>
      </c>
      <c r="H24" s="6" t="n">
        <v>2.813</v>
      </c>
      <c r="I24" s="6" t="n">
        <v>-798.89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2" t="n">
        <v>45552.008333333</v>
      </c>
      <c r="B25" s="23" t="s">
        <v>78</v>
      </c>
      <c r="C25" s="23" t="s">
        <v>42</v>
      </c>
      <c r="D25" s="23" t="s">
        <v>78</v>
      </c>
      <c r="E25" s="23" t="s">
        <v>78</v>
      </c>
      <c r="F25" s="23" t="s">
        <v>16</v>
      </c>
      <c r="G25" s="24" t="n">
        <v>5851.21</v>
      </c>
      <c r="H25" s="25" t="n">
        <v>1</v>
      </c>
      <c r="I25" s="25" t="n">
        <v>5859.31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1" t="n">
        <v>45552.020833333</v>
      </c>
      <c r="B26" s="17" t="s">
        <v>50</v>
      </c>
      <c r="C26" s="17" t="s">
        <v>79</v>
      </c>
      <c r="D26" s="17" t="s">
        <v>71</v>
      </c>
      <c r="E26" s="17" t="s">
        <v>80</v>
      </c>
      <c r="F26" s="17" t="s">
        <v>16</v>
      </c>
      <c r="G26" s="7" t="n">
        <v>52.4133</v>
      </c>
      <c r="H26" s="6" t="n">
        <v>7.96</v>
      </c>
      <c r="I26" s="6" t="n">
        <v>-417.21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45552.020833333</v>
      </c>
      <c r="B27" s="17" t="s">
        <v>59</v>
      </c>
      <c r="C27" s="17" t="s">
        <v>81</v>
      </c>
      <c r="D27" s="17" t="s">
        <v>71</v>
      </c>
      <c r="E27" s="17" t="s">
        <v>80</v>
      </c>
      <c r="F27" s="17" t="s">
        <v>16</v>
      </c>
      <c r="G27" s="7" t="n">
        <v>6.6914</v>
      </c>
      <c r="H27" s="6" t="n">
        <v>62.35</v>
      </c>
      <c r="I27" s="6" t="n">
        <v>-417.21</v>
      </c>
      <c r="J27" s="6" t="n">
        <v>0</v>
      </c>
      <c r="K27" s="6" t="n">
        <v>0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45552.020833333</v>
      </c>
      <c r="B28" s="17" t="s">
        <v>58</v>
      </c>
      <c r="C28" s="17" t="s">
        <v>82</v>
      </c>
      <c r="D28" s="17" t="s">
        <v>71</v>
      </c>
      <c r="E28" s="17" t="s">
        <v>80</v>
      </c>
      <c r="F28" s="17" t="s">
        <v>16</v>
      </c>
      <c r="G28" s="7" t="n">
        <v>4417.4255</v>
      </c>
      <c r="H28" s="6" t="n">
        <v>0.09444</v>
      </c>
      <c r="I28" s="6" t="n">
        <v>-417.18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45552.020833333</v>
      </c>
      <c r="B29" s="17" t="s">
        <v>57</v>
      </c>
      <c r="C29" s="17" t="s">
        <v>83</v>
      </c>
      <c r="D29" s="17" t="s">
        <v>71</v>
      </c>
      <c r="E29" s="17" t="s">
        <v>80</v>
      </c>
      <c r="F29" s="17" t="s">
        <v>16</v>
      </c>
      <c r="G29" s="7" t="n">
        <v>299.2898</v>
      </c>
      <c r="H29" s="6" t="n">
        <v>1.394</v>
      </c>
      <c r="I29" s="6" t="n">
        <v>-417.21</v>
      </c>
      <c r="J29" s="6" t="n">
        <v>0</v>
      </c>
      <c r="K29" s="6" t="n">
        <v>0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45552.020833333</v>
      </c>
      <c r="B30" s="17" t="s">
        <v>56</v>
      </c>
      <c r="C30" s="17" t="s">
        <v>84</v>
      </c>
      <c r="D30" s="17" t="s">
        <v>71</v>
      </c>
      <c r="E30" s="17" t="s">
        <v>80</v>
      </c>
      <c r="F30" s="17" t="s">
        <v>16</v>
      </c>
      <c r="G30" s="7" t="n">
        <v>46.1515</v>
      </c>
      <c r="H30" s="6" t="n">
        <v>9.04</v>
      </c>
      <c r="I30" s="6" t="n">
        <v>-417.21</v>
      </c>
      <c r="J30" s="6" t="n">
        <v>0</v>
      </c>
      <c r="K30" s="6" t="n">
        <v>0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45552.020833333</v>
      </c>
      <c r="B31" s="17" t="s">
        <v>54</v>
      </c>
      <c r="C31" s="17" t="s">
        <v>88</v>
      </c>
      <c r="D31" s="17" t="s">
        <v>71</v>
      </c>
      <c r="E31" s="17" t="s">
        <v>80</v>
      </c>
      <c r="F31" s="17" t="s">
        <v>16</v>
      </c>
      <c r="G31" s="7" t="n">
        <v>23.2948</v>
      </c>
      <c r="H31" s="6" t="n">
        <v>17.91</v>
      </c>
      <c r="I31" s="6" t="n">
        <v>-417.21</v>
      </c>
      <c r="J31" s="6" t="n">
        <v>0</v>
      </c>
      <c r="K31" s="6" t="n">
        <v>0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45552.020833333</v>
      </c>
      <c r="B32" s="17" t="s">
        <v>53</v>
      </c>
      <c r="C32" s="17" t="s">
        <v>93</v>
      </c>
      <c r="D32" s="17" t="s">
        <v>71</v>
      </c>
      <c r="E32" s="17" t="s">
        <v>86</v>
      </c>
      <c r="F32" s="17" t="s">
        <v>16</v>
      </c>
      <c r="G32" s="7" t="n">
        <v>89.6006</v>
      </c>
      <c r="H32" s="6" t="n">
        <v>2.4242</v>
      </c>
      <c r="I32" s="6" t="n">
        <v>-217.21</v>
      </c>
      <c r="J32" s="6" t="n">
        <v>0</v>
      </c>
      <c r="K32" s="6" t="n">
        <v>0</v>
      </c>
      <c r="L32" s="6" t="n">
        <v>0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45552.020833333</v>
      </c>
      <c r="B33" s="17" t="s">
        <v>61</v>
      </c>
      <c r="C33" s="17" t="s">
        <v>100</v>
      </c>
      <c r="D33" s="17" t="s">
        <v>71</v>
      </c>
      <c r="E33" s="17" t="s">
        <v>80</v>
      </c>
      <c r="F33" s="17" t="s">
        <v>16</v>
      </c>
      <c r="G33" s="7" t="n">
        <v>319.1386</v>
      </c>
      <c r="H33" s="6" t="n">
        <v>1.3073</v>
      </c>
      <c r="I33" s="6" t="n">
        <v>-417.21</v>
      </c>
      <c r="J33" s="6" t="n">
        <v>0</v>
      </c>
      <c r="K33" s="6" t="n">
        <v>0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45552.020833333</v>
      </c>
      <c r="B34" s="17" t="s">
        <v>67</v>
      </c>
      <c r="C34" s="17" t="s">
        <v>94</v>
      </c>
      <c r="D34" s="17" t="s">
        <v>71</v>
      </c>
      <c r="E34" s="17" t="s">
        <v>80</v>
      </c>
      <c r="F34" s="17" t="s">
        <v>16</v>
      </c>
      <c r="G34" s="7" t="n">
        <v>3497.15</v>
      </c>
      <c r="H34" s="6" t="n">
        <v>0.1193</v>
      </c>
      <c r="I34" s="6" t="n">
        <v>-417.21</v>
      </c>
      <c r="J34" s="6" t="n">
        <v>0</v>
      </c>
      <c r="K34" s="6" t="n">
        <v>0</v>
      </c>
      <c r="L34" s="6" t="n">
        <v>0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45552.020833333</v>
      </c>
      <c r="B35" s="17" t="s">
        <v>65</v>
      </c>
      <c r="C35" s="17" t="s">
        <v>93</v>
      </c>
      <c r="D35" s="17" t="s">
        <v>71</v>
      </c>
      <c r="E35" s="17" t="s">
        <v>86</v>
      </c>
      <c r="F35" s="17" t="s">
        <v>16</v>
      </c>
      <c r="G35" s="7" t="n">
        <v>918</v>
      </c>
      <c r="H35" s="6" t="n">
        <v>0.23839</v>
      </c>
      <c r="I35" s="6" t="n">
        <v>-218.84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45552.020833333</v>
      </c>
      <c r="B36" s="17" t="s">
        <v>68</v>
      </c>
      <c r="C36" s="17" t="s">
        <v>93</v>
      </c>
      <c r="D36" s="17" t="s">
        <v>71</v>
      </c>
      <c r="E36" s="17" t="s">
        <v>86</v>
      </c>
      <c r="F36" s="17" t="s">
        <v>16</v>
      </c>
      <c r="G36" s="7" t="n">
        <v>45.1223</v>
      </c>
      <c r="H36" s="6" t="n">
        <v>9.2462</v>
      </c>
      <c r="I36" s="6" t="n">
        <v>-417.21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45552.020833333</v>
      </c>
      <c r="B37" s="17" t="s">
        <v>55</v>
      </c>
      <c r="C37" s="17" t="s">
        <v>85</v>
      </c>
      <c r="D37" s="17" t="s">
        <v>71</v>
      </c>
      <c r="E37" s="17" t="s">
        <v>86</v>
      </c>
      <c r="F37" s="17" t="s">
        <v>16</v>
      </c>
      <c r="G37" s="7" t="n">
        <v>9.87012</v>
      </c>
      <c r="H37" s="6" t="n">
        <v>42.27</v>
      </c>
      <c r="I37" s="6" t="n">
        <v>-417.21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45552.020833333</v>
      </c>
      <c r="B38" s="17" t="s">
        <v>69</v>
      </c>
      <c r="C38" s="17" t="s">
        <v>93</v>
      </c>
      <c r="D38" s="17" t="s">
        <v>71</v>
      </c>
      <c r="E38" s="17" t="s">
        <v>86</v>
      </c>
      <c r="F38" s="17" t="s">
        <v>16</v>
      </c>
      <c r="G38" s="7" t="n">
        <v>698.3762</v>
      </c>
      <c r="H38" s="6" t="n">
        <v>0.5974</v>
      </c>
      <c r="I38" s="6" t="n">
        <v>-417.21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45552.020833333</v>
      </c>
      <c r="B39" s="17" t="s">
        <v>51</v>
      </c>
      <c r="C39" s="17" t="s">
        <v>91</v>
      </c>
      <c r="D39" s="17" t="s">
        <v>71</v>
      </c>
      <c r="E39" s="17" t="s">
        <v>80</v>
      </c>
      <c r="F39" s="17" t="s">
        <v>16</v>
      </c>
      <c r="G39" s="7" t="n">
        <v>0.087082</v>
      </c>
      <c r="H39" s="6" t="n">
        <v>4791</v>
      </c>
      <c r="I39" s="6" t="n">
        <v>-417.21</v>
      </c>
      <c r="J39" s="6" t="n">
        <v>0</v>
      </c>
      <c r="K39" s="6" t="n">
        <v>0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45552.020833333</v>
      </c>
      <c r="B40" s="17" t="s">
        <v>66</v>
      </c>
      <c r="C40" s="17" t="s">
        <v>95</v>
      </c>
      <c r="D40" s="17" t="s">
        <v>71</v>
      </c>
      <c r="E40" s="17" t="s">
        <v>80</v>
      </c>
      <c r="F40" s="17" t="s">
        <v>16</v>
      </c>
      <c r="G40" s="7" t="n">
        <v>8.0546</v>
      </c>
      <c r="H40" s="6" t="n">
        <v>51.7425</v>
      </c>
      <c r="I40" s="6" t="n">
        <v>-416.77</v>
      </c>
      <c r="J40" s="6" t="n">
        <v>0</v>
      </c>
      <c r="K40" s="6" t="n">
        <v>0</v>
      </c>
      <c r="L40" s="6" t="n">
        <v>0</v>
      </c>
      <c r="M40" s="6" t="s">
        <f>=I40+J40+K40+L40</f>
      </c>
      <c r="N40" s="17"/>
    </row>
    <row collapsed="false" customFormat="false" customHeight="false" hidden="false" ht="12.1" outlineLevel="0" r="41">
      <c r="A41" s="26" t="n">
        <v>45590.454861111</v>
      </c>
      <c r="B41" s="27" t="s">
        <v>52</v>
      </c>
      <c r="C41" s="27" t="s">
        <v>93</v>
      </c>
      <c r="D41" s="27" t="s">
        <v>72</v>
      </c>
      <c r="E41" s="27" t="s">
        <v>86</v>
      </c>
      <c r="F41" s="27" t="s">
        <v>16</v>
      </c>
      <c r="G41" s="28" t="n">
        <v>-5.84</v>
      </c>
      <c r="H41" s="29" t="n">
        <v>32.431</v>
      </c>
      <c r="I41" s="29" t="n">
        <v>189.4</v>
      </c>
      <c r="J41" s="29" t="n">
        <v>0</v>
      </c>
      <c r="K41" s="29" t="n">
        <v>0</v>
      </c>
      <c r="L41" s="29" t="n">
        <v>0</v>
      </c>
      <c r="M41" s="6" t="s">
        <f>=I41+J41+K41+L41</f>
      </c>
      <c r="N41" s="27"/>
    </row>
    <row collapsed="false" customFormat="false" customHeight="false" hidden="false" ht="12.1" outlineLevel="0" r="42">
      <c r="A42" s="21" t="n">
        <v>45590.455555556</v>
      </c>
      <c r="B42" s="17" t="s">
        <v>61</v>
      </c>
      <c r="C42" s="17" t="s">
        <v>100</v>
      </c>
      <c r="D42" s="17" t="s">
        <v>71</v>
      </c>
      <c r="E42" s="17" t="s">
        <v>80</v>
      </c>
      <c r="F42" s="17" t="s">
        <v>16</v>
      </c>
      <c r="G42" s="7" t="n">
        <v>155.5</v>
      </c>
      <c r="H42" s="6" t="n">
        <v>1.218</v>
      </c>
      <c r="I42" s="6" t="n">
        <v>-189.4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6" t="n">
        <v>45590.458333333</v>
      </c>
      <c r="B43" s="27" t="s">
        <v>53</v>
      </c>
      <c r="C43" s="27" t="s">
        <v>93</v>
      </c>
      <c r="D43" s="27" t="s">
        <v>72</v>
      </c>
      <c r="E43" s="27" t="s">
        <v>86</v>
      </c>
      <c r="F43" s="27" t="s">
        <v>16</v>
      </c>
      <c r="G43" s="28" t="n">
        <v>-201.1766</v>
      </c>
      <c r="H43" s="29" t="n">
        <v>2.31</v>
      </c>
      <c r="I43" s="29" t="n">
        <v>464.31</v>
      </c>
      <c r="J43" s="29" t="n">
        <v>0</v>
      </c>
      <c r="K43" s="29" t="n">
        <v>0</v>
      </c>
      <c r="L43" s="29" t="n">
        <v>0</v>
      </c>
      <c r="M43" s="6" t="s">
        <f>=I43+J43+K43+L43</f>
      </c>
      <c r="N43" s="27"/>
    </row>
    <row collapsed="false" customFormat="false" customHeight="false" hidden="false" ht="12.1" outlineLevel="0" r="44">
      <c r="A44" s="21" t="n">
        <v>45590.459027778</v>
      </c>
      <c r="B44" s="17" t="s">
        <v>57</v>
      </c>
      <c r="C44" s="17" t="s">
        <v>83</v>
      </c>
      <c r="D44" s="17" t="s">
        <v>71</v>
      </c>
      <c r="E44" s="17" t="s">
        <v>80</v>
      </c>
      <c r="F44" s="17" t="s">
        <v>16</v>
      </c>
      <c r="G44" s="7" t="n">
        <v>298.9184</v>
      </c>
      <c r="H44" s="6" t="n">
        <v>1.5496</v>
      </c>
      <c r="I44" s="6" t="n">
        <v>-464.31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6" t="n">
        <v>45628.767361111</v>
      </c>
      <c r="B45" s="27" t="s">
        <v>58</v>
      </c>
      <c r="C45" s="27" t="s">
        <v>82</v>
      </c>
      <c r="D45" s="27" t="s">
        <v>72</v>
      </c>
      <c r="E45" s="27" t="s">
        <v>80</v>
      </c>
      <c r="F45" s="27" t="s">
        <v>16</v>
      </c>
      <c r="G45" s="28" t="n">
        <v>-10486.4255</v>
      </c>
      <c r="H45" s="29" t="n">
        <v>0.538</v>
      </c>
      <c r="I45" s="29" t="n">
        <v>5641.7</v>
      </c>
      <c r="J45" s="29" t="n">
        <v>0</v>
      </c>
      <c r="K45" s="29" t="n">
        <v>0</v>
      </c>
      <c r="L45" s="29" t="n">
        <v>0</v>
      </c>
      <c r="M45" s="6" t="s">
        <f>=I45+J45+K45+L45</f>
      </c>
      <c r="N45" s="27"/>
    </row>
    <row collapsed="false" customFormat="false" customHeight="false" hidden="false" ht="12.1" outlineLevel="0" r="46">
      <c r="A46" s="26" t="n">
        <v>45629.656944444</v>
      </c>
      <c r="B46" s="27" t="s">
        <v>67</v>
      </c>
      <c r="C46" s="27" t="s">
        <v>94</v>
      </c>
      <c r="D46" s="27" t="s">
        <v>72</v>
      </c>
      <c r="E46" s="27" t="s">
        <v>80</v>
      </c>
      <c r="F46" s="27" t="s">
        <v>16</v>
      </c>
      <c r="G46" s="28" t="n">
        <v>-3497.15</v>
      </c>
      <c r="H46" s="29" t="n">
        <v>0.551</v>
      </c>
      <c r="I46" s="29" t="n">
        <v>1926.93</v>
      </c>
      <c r="J46" s="29" t="n">
        <v>0</v>
      </c>
      <c r="K46" s="29" t="n">
        <v>-1.96693</v>
      </c>
      <c r="L46" s="29" t="n">
        <v>0</v>
      </c>
      <c r="M46" s="6" t="s">
        <f>=I46+J46+K46+L46</f>
      </c>
      <c r="N46" s="27"/>
    </row>
    <row collapsed="false" customFormat="false" customHeight="false" hidden="false" ht="12.1" outlineLevel="0" r="47">
      <c r="A47" s="26" t="n">
        <v>45629.714583333</v>
      </c>
      <c r="B47" s="27" t="s">
        <v>67</v>
      </c>
      <c r="C47" s="27" t="s">
        <v>94</v>
      </c>
      <c r="D47" s="27" t="s">
        <v>72</v>
      </c>
      <c r="E47" s="27" t="s">
        <v>80</v>
      </c>
      <c r="F47" s="27" t="s">
        <v>16</v>
      </c>
      <c r="G47" s="28" t="n">
        <v>-2726</v>
      </c>
      <c r="H47" s="29" t="n">
        <v>0.521</v>
      </c>
      <c r="I47" s="29" t="n">
        <v>1420.25</v>
      </c>
      <c r="J47" s="29" t="n">
        <v>0</v>
      </c>
      <c r="K47" s="29" t="n">
        <v>0</v>
      </c>
      <c r="L47" s="29" t="n">
        <v>0</v>
      </c>
      <c r="M47" s="6" t="s">
        <f>=I47+J47+K47+L47</f>
      </c>
      <c r="N47" s="27"/>
    </row>
    <row collapsed="false" customFormat="false" customHeight="false" hidden="false" ht="12.1" outlineLevel="0" r="48">
      <c r="A48" s="26" t="n">
        <v>45630.722222222</v>
      </c>
      <c r="B48" s="27" t="s">
        <v>63</v>
      </c>
      <c r="C48" s="27" t="s">
        <v>98</v>
      </c>
      <c r="D48" s="27" t="s">
        <v>72</v>
      </c>
      <c r="E48" s="27" t="s">
        <v>80</v>
      </c>
      <c r="F48" s="27" t="s">
        <v>16</v>
      </c>
      <c r="G48" s="28" t="n">
        <v>-288</v>
      </c>
      <c r="H48" s="29" t="n">
        <v>1.837</v>
      </c>
      <c r="I48" s="29" t="n">
        <v>529.06</v>
      </c>
      <c r="J48" s="29" t="n">
        <v>0</v>
      </c>
      <c r="K48" s="29" t="n">
        <v>0</v>
      </c>
      <c r="L48" s="29" t="n">
        <v>0</v>
      </c>
      <c r="M48" s="6" t="s">
        <f>=I48+J48+K48+L48</f>
      </c>
      <c r="N48" s="27"/>
    </row>
    <row collapsed="false" customFormat="false" customHeight="false" hidden="false" ht="12.1" outlineLevel="0" r="49">
      <c r="A49" s="21" t="n">
        <v>45630.819444444</v>
      </c>
      <c r="B49" s="17" t="s">
        <v>63</v>
      </c>
      <c r="C49" s="17" t="s">
        <v>98</v>
      </c>
      <c r="D49" s="17" t="s">
        <v>71</v>
      </c>
      <c r="E49" s="17" t="s">
        <v>80</v>
      </c>
      <c r="F49" s="17" t="s">
        <v>16</v>
      </c>
      <c r="G49" s="7" t="n">
        <v>288</v>
      </c>
      <c r="H49" s="6" t="n">
        <v>1.785</v>
      </c>
      <c r="I49" s="6" t="n">
        <v>-514.08</v>
      </c>
      <c r="J49" s="6" t="n">
        <v>0</v>
      </c>
      <c r="K49" s="6" t="n">
        <v>0</v>
      </c>
      <c r="L49" s="6" t="n">
        <v>0</v>
      </c>
      <c r="M49" s="6" t="s">
        <f>=I49+J49+K49+L49</f>
      </c>
      <c r="N49" s="17"/>
    </row>
    <row collapsed="false" customFormat="false" customHeight="false" hidden="false" ht="12.1" outlineLevel="0" r="50">
      <c r="A50" s="26" t="n">
        <v>45631.265277778</v>
      </c>
      <c r="B50" s="27" t="s">
        <v>56</v>
      </c>
      <c r="C50" s="27" t="s">
        <v>84</v>
      </c>
      <c r="D50" s="27" t="s">
        <v>72</v>
      </c>
      <c r="E50" s="27" t="s">
        <v>80</v>
      </c>
      <c r="F50" s="27" t="s">
        <v>16</v>
      </c>
      <c r="G50" s="28" t="n">
        <v>-95.0515</v>
      </c>
      <c r="H50" s="29" t="n">
        <v>21.47</v>
      </c>
      <c r="I50" s="29" t="n">
        <v>2039.07</v>
      </c>
      <c r="J50" s="29" t="n">
        <v>0</v>
      </c>
      <c r="K50" s="29" t="n">
        <v>0</v>
      </c>
      <c r="L50" s="29" t="n">
        <v>-1.68</v>
      </c>
      <c r="M50" s="6" t="s">
        <f>=I50+J50+K50+L50</f>
      </c>
      <c r="N50" s="27"/>
    </row>
    <row collapsed="false" customFormat="false" customHeight="false" hidden="false" ht="12.1" outlineLevel="0" r="51">
      <c r="A51" s="30" t="n">
        <v>45632.670138889</v>
      </c>
      <c r="B51" s="31" t="s">
        <v>101</v>
      </c>
      <c r="C51" s="31" t="s">
        <v>43</v>
      </c>
      <c r="D51" s="31" t="s">
        <v>101</v>
      </c>
      <c r="E51" s="31" t="s">
        <v>101</v>
      </c>
      <c r="F51" s="31" t="s">
        <v>16</v>
      </c>
      <c r="G51" s="32" t="n">
        <v>3000</v>
      </c>
      <c r="H51" s="33" t="n">
        <v>-1</v>
      </c>
      <c r="I51" s="33" t="n">
        <v>-3000</v>
      </c>
      <c r="J51" s="33" t="n">
        <v>0</v>
      </c>
      <c r="K51" s="33" t="n">
        <v>0</v>
      </c>
      <c r="L51" s="33" t="n">
        <v>0</v>
      </c>
      <c r="M51" s="6" t="s">
        <f>=I51+J51+K51+L51</f>
      </c>
      <c r="N51" s="31"/>
    </row>
    <row collapsed="false" customFormat="false" customHeight="false" hidden="false" ht="12.1" outlineLevel="0" r="52">
      <c r="A52" s="26" t="n">
        <v>45633.238888889</v>
      </c>
      <c r="B52" s="27" t="s">
        <v>59</v>
      </c>
      <c r="C52" s="27" t="s">
        <v>81</v>
      </c>
      <c r="D52" s="27" t="s">
        <v>72</v>
      </c>
      <c r="E52" s="27" t="s">
        <v>80</v>
      </c>
      <c r="F52" s="27" t="s">
        <v>16</v>
      </c>
      <c r="G52" s="28" t="n">
        <v>-16.3714</v>
      </c>
      <c r="H52" s="29" t="n">
        <v>136.5</v>
      </c>
      <c r="I52" s="29" t="n">
        <v>2233.33</v>
      </c>
      <c r="J52" s="29" t="n">
        <v>0</v>
      </c>
      <c r="K52" s="29" t="n">
        <v>0</v>
      </c>
      <c r="L52" s="29" t="n">
        <v>0</v>
      </c>
      <c r="M52" s="6" t="s">
        <f>=I52+J52+K52+L52</f>
      </c>
      <c r="N52" s="27"/>
    </row>
    <row collapsed="false" customFormat="false" customHeight="false" hidden="false" ht="12.1" outlineLevel="0" r="53">
      <c r="A53" s="26" t="n">
        <v>45633.244444444</v>
      </c>
      <c r="B53" s="27" t="s">
        <v>69</v>
      </c>
      <c r="C53" s="27" t="s">
        <v>93</v>
      </c>
      <c r="D53" s="27" t="s">
        <v>72</v>
      </c>
      <c r="E53" s="27" t="s">
        <v>86</v>
      </c>
      <c r="F53" s="27" t="s">
        <v>16</v>
      </c>
      <c r="G53" s="28" t="n">
        <v>-489.8</v>
      </c>
      <c r="H53" s="29" t="n">
        <v>1.78</v>
      </c>
      <c r="I53" s="29" t="n">
        <v>871.84</v>
      </c>
      <c r="J53" s="29" t="n">
        <v>0</v>
      </c>
      <c r="K53" s="29" t="n">
        <v>0</v>
      </c>
      <c r="L53" s="29" t="n">
        <v>0</v>
      </c>
      <c r="M53" s="6" t="s">
        <f>=I53+J53+K53+L53</f>
      </c>
      <c r="N53" s="27"/>
    </row>
    <row collapsed="false" customFormat="false" customHeight="false" hidden="false" ht="12.1" outlineLevel="0" r="54">
      <c r="A54" s="26" t="n">
        <v>45633.245138889</v>
      </c>
      <c r="B54" s="27" t="s">
        <v>69</v>
      </c>
      <c r="C54" s="27" t="s">
        <v>93</v>
      </c>
      <c r="D54" s="27" t="s">
        <v>72</v>
      </c>
      <c r="E54" s="27" t="s">
        <v>86</v>
      </c>
      <c r="F54" s="27" t="s">
        <v>16</v>
      </c>
      <c r="G54" s="28" t="n">
        <v>-698.3762</v>
      </c>
      <c r="H54" s="29" t="n">
        <v>1.774</v>
      </c>
      <c r="I54" s="29" t="n">
        <v>1240.99</v>
      </c>
      <c r="J54" s="29" t="n">
        <v>0</v>
      </c>
      <c r="K54" s="29" t="n">
        <v>0</v>
      </c>
      <c r="L54" s="29" t="n">
        <v>0</v>
      </c>
      <c r="M54" s="6" t="s">
        <f>=I54+J54+K54+L54</f>
      </c>
      <c r="N54" s="27"/>
    </row>
    <row collapsed="false" customFormat="false" customHeight="false" hidden="false" ht="12.1" outlineLevel="0" r="55">
      <c r="A55" s="26" t="n">
        <v>45633.25</v>
      </c>
      <c r="B55" s="27" t="s">
        <v>51</v>
      </c>
      <c r="C55" s="27" t="s">
        <v>91</v>
      </c>
      <c r="D55" s="27" t="s">
        <v>72</v>
      </c>
      <c r="E55" s="27" t="s">
        <v>80</v>
      </c>
      <c r="F55" s="27" t="s">
        <v>16</v>
      </c>
      <c r="G55" s="28" t="n">
        <v>-0.086182</v>
      </c>
      <c r="H55" s="29" t="n">
        <v>13831</v>
      </c>
      <c r="I55" s="29" t="n">
        <v>1191.98</v>
      </c>
      <c r="J55" s="29" t="n">
        <v>0</v>
      </c>
      <c r="K55" s="29" t="n">
        <v>0</v>
      </c>
      <c r="L55" s="29" t="n">
        <v>0</v>
      </c>
      <c r="M55" s="6" t="s">
        <f>=I55+J55+K55+L55</f>
      </c>
      <c r="N55" s="27"/>
    </row>
    <row collapsed="false" customFormat="false" customHeight="false" hidden="false" ht="12.1" outlineLevel="0" r="56">
      <c r="A56" s="26" t="n">
        <v>45633.259027778</v>
      </c>
      <c r="B56" s="27" t="s">
        <v>51</v>
      </c>
      <c r="C56" s="27" t="s">
        <v>91</v>
      </c>
      <c r="D56" s="27" t="s">
        <v>72</v>
      </c>
      <c r="E56" s="27" t="s">
        <v>80</v>
      </c>
      <c r="F56" s="27" t="s">
        <v>16</v>
      </c>
      <c r="G56" s="28" t="n">
        <v>-0.0845</v>
      </c>
      <c r="H56" s="29" t="n">
        <v>13717</v>
      </c>
      <c r="I56" s="29" t="n">
        <v>1159.09</v>
      </c>
      <c r="J56" s="29" t="n">
        <v>0</v>
      </c>
      <c r="K56" s="29" t="n">
        <v>0</v>
      </c>
      <c r="L56" s="29" t="n">
        <v>0</v>
      </c>
      <c r="M56" s="6" t="s">
        <f>=I56+J56+K56+L56</f>
      </c>
      <c r="N56" s="27"/>
    </row>
    <row collapsed="false" customFormat="false" customHeight="false" hidden="false" ht="12.1" outlineLevel="0" r="57">
      <c r="A57" s="26" t="n">
        <v>45633.259722222</v>
      </c>
      <c r="B57" s="27" t="s">
        <v>61</v>
      </c>
      <c r="C57" s="27" t="s">
        <v>100</v>
      </c>
      <c r="D57" s="27" t="s">
        <v>72</v>
      </c>
      <c r="E57" s="27" t="s">
        <v>80</v>
      </c>
      <c r="F57" s="27" t="s">
        <v>16</v>
      </c>
      <c r="G57" s="28" t="n">
        <v>-319.1386</v>
      </c>
      <c r="H57" s="29" t="n">
        <v>3.09</v>
      </c>
      <c r="I57" s="29" t="n">
        <v>986.14</v>
      </c>
      <c r="J57" s="29" t="n">
        <v>0</v>
      </c>
      <c r="K57" s="29" t="n">
        <v>0</v>
      </c>
      <c r="L57" s="29" t="n">
        <v>0</v>
      </c>
      <c r="M57" s="6" t="s">
        <f>=I57+J57+K57+L57</f>
      </c>
      <c r="N57" s="27"/>
    </row>
    <row collapsed="false" customFormat="false" customHeight="false" hidden="false" ht="12.1" outlineLevel="0" r="58">
      <c r="A58" s="26" t="n">
        <v>45634.143055556</v>
      </c>
      <c r="B58" s="27" t="s">
        <v>55</v>
      </c>
      <c r="C58" s="27" t="s">
        <v>93</v>
      </c>
      <c r="D58" s="27" t="s">
        <v>72</v>
      </c>
      <c r="E58" s="27" t="s">
        <v>86</v>
      </c>
      <c r="F58" s="27" t="s">
        <v>16</v>
      </c>
      <c r="G58" s="28" t="n">
        <v>-9.87012</v>
      </c>
      <c r="H58" s="29" t="n">
        <v>119.88</v>
      </c>
      <c r="I58" s="29" t="n">
        <v>1183.23</v>
      </c>
      <c r="J58" s="29" t="n">
        <v>0</v>
      </c>
      <c r="K58" s="29" t="n">
        <v>0</v>
      </c>
      <c r="L58" s="29" t="n">
        <v>0</v>
      </c>
      <c r="M58" s="6" t="s">
        <f>=I58+J58+K58+L58</f>
      </c>
      <c r="N58" s="27"/>
    </row>
    <row collapsed="false" customFormat="false" customHeight="false" hidden="false" ht="12.1" outlineLevel="0" r="59">
      <c r="A59" s="26" t="n">
        <v>45635.159027778</v>
      </c>
      <c r="B59" s="27" t="s">
        <v>61</v>
      </c>
      <c r="C59" s="27" t="s">
        <v>100</v>
      </c>
      <c r="D59" s="27" t="s">
        <v>72</v>
      </c>
      <c r="E59" s="27" t="s">
        <v>80</v>
      </c>
      <c r="F59" s="27" t="s">
        <v>16</v>
      </c>
      <c r="G59" s="28" t="n">
        <v>-439.5</v>
      </c>
      <c r="H59" s="29" t="n">
        <v>3.026</v>
      </c>
      <c r="I59" s="29" t="n">
        <v>1329.93</v>
      </c>
      <c r="J59" s="29" t="n">
        <v>0</v>
      </c>
      <c r="K59" s="29" t="n">
        <v>0</v>
      </c>
      <c r="L59" s="29" t="n">
        <v>0</v>
      </c>
      <c r="M59" s="6" t="s">
        <f>=I59+J59+K59+L59</f>
      </c>
      <c r="N59" s="27"/>
    </row>
    <row collapsed="false" customFormat="false" customHeight="false" hidden="false" ht="12.1" outlineLevel="0" r="60">
      <c r="A60" s="26" t="n">
        <v>45635.790972222</v>
      </c>
      <c r="B60" s="27" t="s">
        <v>55</v>
      </c>
      <c r="C60" s="27" t="s">
        <v>93</v>
      </c>
      <c r="D60" s="27" t="s">
        <v>72</v>
      </c>
      <c r="E60" s="27" t="s">
        <v>86</v>
      </c>
      <c r="F60" s="27" t="s">
        <v>16</v>
      </c>
      <c r="G60" s="28" t="n">
        <v>-9.02</v>
      </c>
      <c r="H60" s="29" t="n">
        <v>109.7</v>
      </c>
      <c r="I60" s="29" t="n">
        <v>991.47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7"/>
    </row>
    <row collapsed="false" customFormat="false" customHeight="false" hidden="false" ht="12.1" outlineLevel="0" r="61">
      <c r="A61" s="26" t="n">
        <v>45635.791666667</v>
      </c>
      <c r="B61" s="27" t="s">
        <v>65</v>
      </c>
      <c r="C61" s="27" t="s">
        <v>93</v>
      </c>
      <c r="D61" s="27" t="s">
        <v>72</v>
      </c>
      <c r="E61" s="27" t="s">
        <v>86</v>
      </c>
      <c r="F61" s="27" t="s">
        <v>16</v>
      </c>
      <c r="G61" s="28" t="n">
        <v>-1509.4</v>
      </c>
      <c r="H61" s="29" t="n">
        <v>0.54</v>
      </c>
      <c r="I61" s="29" t="n">
        <v>815.08</v>
      </c>
      <c r="J61" s="29" t="n">
        <v>0</v>
      </c>
      <c r="K61" s="29" t="n">
        <v>0</v>
      </c>
      <c r="L61" s="29" t="n">
        <v>0</v>
      </c>
      <c r="M61" s="6" t="s">
        <f>=I61+J61+K61+L61</f>
      </c>
      <c r="N61" s="27"/>
    </row>
    <row collapsed="false" customFormat="false" customHeight="false" hidden="false" ht="12.1" outlineLevel="0" r="62">
      <c r="A62" s="26" t="n">
        <v>45635.792361111</v>
      </c>
      <c r="B62" s="27" t="s">
        <v>63</v>
      </c>
      <c r="C62" s="27" t="s">
        <v>98</v>
      </c>
      <c r="D62" s="27" t="s">
        <v>72</v>
      </c>
      <c r="E62" s="27" t="s">
        <v>80</v>
      </c>
      <c r="F62" s="27" t="s">
        <v>16</v>
      </c>
      <c r="G62" s="28" t="n">
        <v>-288</v>
      </c>
      <c r="H62" s="29" t="n">
        <v>1.69</v>
      </c>
      <c r="I62" s="29" t="n">
        <v>486.72</v>
      </c>
      <c r="J62" s="29" t="n">
        <v>0</v>
      </c>
      <c r="K62" s="29" t="n">
        <v>0</v>
      </c>
      <c r="L62" s="29" t="n">
        <v>0</v>
      </c>
      <c r="M62" s="6" t="s">
        <f>=I62+J62+K62+L62</f>
      </c>
      <c r="N62" s="27"/>
    </row>
    <row collapsed="false" customFormat="false" customHeight="false" hidden="false" ht="12.1" outlineLevel="0" r="63">
      <c r="A63" s="26" t="n">
        <v>45635.793055556</v>
      </c>
      <c r="B63" s="27" t="s">
        <v>68</v>
      </c>
      <c r="C63" s="27" t="s">
        <v>93</v>
      </c>
      <c r="D63" s="27" t="s">
        <v>72</v>
      </c>
      <c r="E63" s="27" t="s">
        <v>86</v>
      </c>
      <c r="F63" s="27" t="s">
        <v>16</v>
      </c>
      <c r="G63" s="28" t="n">
        <v>-28.27</v>
      </c>
      <c r="H63" s="29" t="n">
        <v>15.68</v>
      </c>
      <c r="I63" s="29" t="n">
        <v>443.27</v>
      </c>
      <c r="J63" s="29" t="n">
        <v>0</v>
      </c>
      <c r="K63" s="29" t="n">
        <v>0</v>
      </c>
      <c r="L63" s="29" t="n">
        <v>0</v>
      </c>
      <c r="M63" s="6" t="s">
        <f>=I63+J63+K63+L63</f>
      </c>
      <c r="N63" s="27"/>
    </row>
    <row collapsed="false" customFormat="false" customHeight="false" hidden="false" ht="12.1" outlineLevel="0" r="64">
      <c r="A64" s="26" t="n">
        <v>45635.79375</v>
      </c>
      <c r="B64" s="27" t="s">
        <v>62</v>
      </c>
      <c r="C64" s="27" t="s">
        <v>99</v>
      </c>
      <c r="D64" s="27" t="s">
        <v>72</v>
      </c>
      <c r="E64" s="27" t="s">
        <v>80</v>
      </c>
      <c r="F64" s="27" t="s">
        <v>16</v>
      </c>
      <c r="G64" s="28" t="n">
        <v>-515136</v>
      </c>
      <c r="H64" s="29" t="n">
        <v>0.0001459</v>
      </c>
      <c r="I64" s="29" t="n">
        <v>75.16</v>
      </c>
      <c r="J64" s="29" t="n">
        <v>0</v>
      </c>
      <c r="K64" s="29" t="n">
        <v>0</v>
      </c>
      <c r="L64" s="29" t="n">
        <v>0</v>
      </c>
      <c r="M64" s="6" t="s">
        <f>=I64+J64+K64+L64</f>
      </c>
      <c r="N64" s="27"/>
    </row>
    <row collapsed="false" customFormat="false" customHeight="false" hidden="false" ht="12.1" outlineLevel="0" r="65">
      <c r="A65" s="26" t="n">
        <v>45635.794444444</v>
      </c>
      <c r="B65" s="27" t="s">
        <v>64</v>
      </c>
      <c r="C65" s="27" t="s">
        <v>97</v>
      </c>
      <c r="D65" s="27" t="s">
        <v>72</v>
      </c>
      <c r="E65" s="27" t="s">
        <v>80</v>
      </c>
      <c r="F65" s="27" t="s">
        <v>16</v>
      </c>
      <c r="G65" s="28" t="n">
        <v>-2262</v>
      </c>
      <c r="H65" s="29" t="n">
        <v>0.2014</v>
      </c>
      <c r="I65" s="29" t="n">
        <v>455.57</v>
      </c>
      <c r="J65" s="29" t="n">
        <v>0</v>
      </c>
      <c r="K65" s="29" t="n">
        <v>0</v>
      </c>
      <c r="L65" s="29" t="n">
        <v>0</v>
      </c>
      <c r="M65" s="6" t="s">
        <f>=I65+J65+K65+L65</f>
      </c>
      <c r="N65" s="27"/>
    </row>
    <row collapsed="false" customFormat="false" customHeight="false" hidden="false" ht="12.1" outlineLevel="0" r="66">
      <c r="A66" s="26" t="n">
        <v>45635.802777778</v>
      </c>
      <c r="B66" s="27" t="s">
        <v>66</v>
      </c>
      <c r="C66" s="27" t="s">
        <v>95</v>
      </c>
      <c r="D66" s="27" t="s">
        <v>72</v>
      </c>
      <c r="E66" s="27" t="s">
        <v>80</v>
      </c>
      <c r="F66" s="27" t="s">
        <v>16</v>
      </c>
      <c r="G66" s="28" t="n">
        <v>-19.5246</v>
      </c>
      <c r="H66" s="29" t="n">
        <v>76.5</v>
      </c>
      <c r="I66" s="29" t="n">
        <v>1484.44</v>
      </c>
      <c r="J66" s="29" t="n">
        <v>0</v>
      </c>
      <c r="K66" s="29" t="n">
        <v>0</v>
      </c>
      <c r="L66" s="29" t="n">
        <v>0</v>
      </c>
      <c r="M66" s="6" t="s">
        <f>=I66+J66+K66+L66</f>
      </c>
      <c r="N66" s="27"/>
    </row>
    <row collapsed="false" customFormat="false" customHeight="false" hidden="false" ht="12.1" outlineLevel="0" r="67">
      <c r="A67" s="26" t="n">
        <v>45635.802777778</v>
      </c>
      <c r="B67" s="27" t="s">
        <v>50</v>
      </c>
      <c r="C67" s="27" t="s">
        <v>79</v>
      </c>
      <c r="D67" s="27" t="s">
        <v>72</v>
      </c>
      <c r="E67" s="27" t="s">
        <v>80</v>
      </c>
      <c r="F67" s="27" t="s">
        <v>16</v>
      </c>
      <c r="G67" s="28" t="n">
        <v>-108.4133</v>
      </c>
      <c r="H67" s="29" t="n">
        <v>13.31</v>
      </c>
      <c r="I67" s="29" t="n">
        <v>1452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6" t="n">
        <v>45635.806944444</v>
      </c>
      <c r="B68" s="27" t="s">
        <v>65</v>
      </c>
      <c r="C68" s="27" t="s">
        <v>93</v>
      </c>
      <c r="D68" s="27" t="s">
        <v>72</v>
      </c>
      <c r="E68" s="27" t="s">
        <v>86</v>
      </c>
      <c r="F68" s="27" t="s">
        <v>16</v>
      </c>
      <c r="G68" s="28" t="n">
        <v>-918</v>
      </c>
      <c r="H68" s="29" t="n">
        <v>0.54</v>
      </c>
      <c r="I68" s="29" t="n">
        <v>495.72</v>
      </c>
      <c r="J68" s="29" t="n">
        <v>0</v>
      </c>
      <c r="K68" s="29" t="n">
        <v>0</v>
      </c>
      <c r="L68" s="29" t="n">
        <v>0</v>
      </c>
      <c r="M68" s="6" t="s">
        <f>=I68+J68+K68+L68</f>
      </c>
      <c r="N68" s="27"/>
    </row>
    <row collapsed="false" customFormat="false" customHeight="false" hidden="false" ht="12.1" outlineLevel="0" r="69">
      <c r="A69" s="26" t="n">
        <v>45635.807638889</v>
      </c>
      <c r="B69" s="27" t="s">
        <v>57</v>
      </c>
      <c r="C69" s="27" t="s">
        <v>83</v>
      </c>
      <c r="D69" s="27" t="s">
        <v>72</v>
      </c>
      <c r="E69" s="27" t="s">
        <v>80</v>
      </c>
      <c r="F69" s="27" t="s">
        <v>16</v>
      </c>
      <c r="G69" s="28" t="n">
        <v>-837.2082</v>
      </c>
      <c r="H69" s="29" t="n">
        <v>2.65</v>
      </c>
      <c r="I69" s="29" t="n">
        <v>2218.6</v>
      </c>
      <c r="J69" s="29" t="n">
        <v>0</v>
      </c>
      <c r="K69" s="29" t="n">
        <v>0</v>
      </c>
      <c r="L69" s="29" t="n">
        <v>0</v>
      </c>
      <c r="M69" s="6" t="s">
        <f>=I69+J69+K69+L69</f>
      </c>
      <c r="N69" s="27"/>
    </row>
    <row collapsed="false" customFormat="false" customHeight="false" hidden="false" ht="12.1" outlineLevel="0" r="70">
      <c r="A70" s="26" t="n">
        <v>45635.808333333</v>
      </c>
      <c r="B70" s="27" t="s">
        <v>54</v>
      </c>
      <c r="C70" s="27" t="s">
        <v>88</v>
      </c>
      <c r="D70" s="27" t="s">
        <v>72</v>
      </c>
      <c r="E70" s="27" t="s">
        <v>80</v>
      </c>
      <c r="F70" s="27" t="s">
        <v>16</v>
      </c>
      <c r="G70" s="28" t="n">
        <v>-43.9559</v>
      </c>
      <c r="H70" s="29" t="n">
        <v>30.53</v>
      </c>
      <c r="I70" s="29" t="n">
        <v>1369.21</v>
      </c>
      <c r="J70" s="29" t="n">
        <v>0</v>
      </c>
      <c r="K70" s="29" t="n">
        <v>0</v>
      </c>
      <c r="L70" s="29" t="n">
        <v>0</v>
      </c>
      <c r="M70" s="6" t="s">
        <f>=I70+J70+K70+L70</f>
      </c>
      <c r="N70" s="27"/>
    </row>
    <row collapsed="false" customFormat="false" customHeight="false" hidden="false" ht="12.1" outlineLevel="0" r="71">
      <c r="A71" s="26" t="n">
        <v>45635.808333333</v>
      </c>
      <c r="B71" s="27" t="s">
        <v>49</v>
      </c>
      <c r="C71" s="27" t="s">
        <v>87</v>
      </c>
      <c r="D71" s="27" t="s">
        <v>72</v>
      </c>
      <c r="E71" s="27" t="s">
        <v>80</v>
      </c>
      <c r="F71" s="27" t="s">
        <v>16</v>
      </c>
      <c r="G71" s="28" t="n">
        <v>-1357</v>
      </c>
      <c r="H71" s="29" t="n">
        <v>0.26</v>
      </c>
      <c r="I71" s="29" t="n">
        <v>352.05</v>
      </c>
      <c r="J71" s="29" t="n">
        <v>0</v>
      </c>
      <c r="K71" s="29" t="n">
        <v>0</v>
      </c>
      <c r="L71" s="29" t="n">
        <v>0</v>
      </c>
      <c r="M71" s="6" t="s">
        <f>=I71+J71+K71+L71</f>
      </c>
      <c r="N71" s="27"/>
    </row>
    <row collapsed="false" customFormat="false" customHeight="false" hidden="false" ht="12.1" outlineLevel="0" r="72">
      <c r="A72" s="26" t="n">
        <v>45635.813194444</v>
      </c>
      <c r="B72" s="27" t="s">
        <v>68</v>
      </c>
      <c r="C72" s="27" t="s">
        <v>93</v>
      </c>
      <c r="D72" s="27" t="s">
        <v>72</v>
      </c>
      <c r="E72" s="27" t="s">
        <v>86</v>
      </c>
      <c r="F72" s="27" t="s">
        <v>16</v>
      </c>
      <c r="G72" s="28" t="n">
        <v>-45.1223</v>
      </c>
      <c r="H72" s="29" t="n">
        <v>15.76</v>
      </c>
      <c r="I72" s="29" t="n">
        <v>711.13</v>
      </c>
      <c r="J72" s="29" t="n">
        <v>0</v>
      </c>
      <c r="K72" s="29" t="n">
        <v>0</v>
      </c>
      <c r="L72" s="29" t="n">
        <v>0</v>
      </c>
      <c r="M72" s="6" t="s">
        <f>=I72+J72+K72+L72</f>
      </c>
      <c r="N72" s="27"/>
    </row>
    <row collapsed="false" customFormat="false" customHeight="false" hidden="false" ht="12.1" outlineLevel="0" r="73">
      <c r="A73" s="30" t="n">
        <v>45636.556944444</v>
      </c>
      <c r="B73" s="31" t="s">
        <v>101</v>
      </c>
      <c r="C73" s="31" t="s">
        <v>43</v>
      </c>
      <c r="D73" s="31" t="s">
        <v>101</v>
      </c>
      <c r="E73" s="31" t="s">
        <v>101</v>
      </c>
      <c r="F73" s="31" t="s">
        <v>16</v>
      </c>
      <c r="G73" s="32" t="n">
        <v>4848</v>
      </c>
      <c r="H73" s="33" t="n">
        <v>-1</v>
      </c>
      <c r="I73" s="33" t="n">
        <v>-4848</v>
      </c>
      <c r="J73" s="33" t="n">
        <v>0</v>
      </c>
      <c r="K73" s="33" t="n">
        <v>0</v>
      </c>
      <c r="L73" s="33" t="n">
        <v>0</v>
      </c>
      <c r="M73" s="6" t="s">
        <f>=I73+J73+K73+L73</f>
      </c>
      <c r="N73" s="31" t="s">
        <v>102</v>
      </c>
    </row>
    <row collapsed="false" customFormat="false" customHeight="false" hidden="false" ht="12.1" outlineLevel="0" r="74">
      <c r="A74" s="26" t="n">
        <v>45637.240277778</v>
      </c>
      <c r="B74" s="27" t="s">
        <v>60</v>
      </c>
      <c r="C74" s="27" t="s">
        <v>96</v>
      </c>
      <c r="D74" s="27" t="s">
        <v>72</v>
      </c>
      <c r="E74" s="27" t="s">
        <v>80</v>
      </c>
      <c r="F74" s="27" t="s">
        <v>16</v>
      </c>
      <c r="G74" s="28" t="n">
        <v>-465</v>
      </c>
      <c r="H74" s="29" t="n">
        <v>0.8208</v>
      </c>
      <c r="I74" s="29" t="n">
        <v>385.12</v>
      </c>
      <c r="J74" s="29" t="n">
        <v>0</v>
      </c>
      <c r="K74" s="29" t="n">
        <v>0</v>
      </c>
      <c r="L74" s="29" t="n">
        <v>0</v>
      </c>
      <c r="M74" s="6" t="s">
        <f>=I74+J74+K74+L74</f>
      </c>
      <c r="N74" s="27"/>
    </row>
    <row collapsed="false" customFormat="false" customHeight="false" hidden="false" ht="12.1" outlineLevel="0" r="75">
      <c r="A75" s="26" t="n">
        <v>45638.404861111</v>
      </c>
      <c r="B75" s="27" t="s">
        <v>70</v>
      </c>
      <c r="C75" s="27" t="s">
        <v>92</v>
      </c>
      <c r="D75" s="27" t="s">
        <v>72</v>
      </c>
      <c r="E75" s="27" t="s">
        <v>80</v>
      </c>
      <c r="F75" s="27" t="s">
        <v>16</v>
      </c>
      <c r="G75" s="28" t="n">
        <v>-969</v>
      </c>
      <c r="H75" s="29" t="n">
        <v>0.3434</v>
      </c>
      <c r="I75" s="29" t="n">
        <v>332.75</v>
      </c>
      <c r="J75" s="29" t="n">
        <v>0</v>
      </c>
      <c r="K75" s="29" t="n">
        <v>0</v>
      </c>
      <c r="L75" s="29" t="n">
        <v>0</v>
      </c>
      <c r="M75" s="6" t="s">
        <f>=I75+J75+K75+L75</f>
      </c>
      <c r="N75" s="27"/>
    </row>
    <row collapsed="false" customFormat="false" customHeight="false" hidden="false" ht="12.1" outlineLevel="0" r="76">
      <c r="A76" s="30" t="n">
        <v>45638.508333333</v>
      </c>
      <c r="B76" s="31" t="s">
        <v>101</v>
      </c>
      <c r="C76" s="31" t="s">
        <v>43</v>
      </c>
      <c r="D76" s="31" t="s">
        <v>101</v>
      </c>
      <c r="E76" s="31" t="s">
        <v>101</v>
      </c>
      <c r="F76" s="31" t="s">
        <v>16</v>
      </c>
      <c r="G76" s="32" t="n">
        <v>25456.1</v>
      </c>
      <c r="H76" s="33" t="n">
        <v>-1</v>
      </c>
      <c r="I76" s="33" t="n">
        <v>-25456.1</v>
      </c>
      <c r="J76" s="33" t="n">
        <v>0</v>
      </c>
      <c r="K76" s="33" t="n">
        <v>0</v>
      </c>
      <c r="L76" s="33" t="n">
        <v>0</v>
      </c>
      <c r="M76" s="6" t="s">
        <f>=I76+J76+K76+L76</f>
      </c>
      <c r="N76" s="31"/>
    </row>
    <row collapsed="false" customFormat="false" customHeight="false" hidden="false" ht="12.1" outlineLevel="0" r="7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 t="s">
        <v>103</v>
      </c>
      <c r="M77" s="5" t="s">
        <f>=SUM(M2:M76)</f>
      </c>
      <c r="N77" s="4"/>
    </row>
  </sheetData>
  <autoFilter ref="A1:N7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35</v>
      </c>
      <c r="B1" s="35" t="s">
        <v>104</v>
      </c>
      <c r="C1" s="35" t="s">
        <v>0</v>
      </c>
      <c r="D1" s="35" t="s">
        <v>2</v>
      </c>
      <c r="E1" s="35" t="s">
        <v>105</v>
      </c>
      <c r="F1" s="35" t="s">
        <v>106</v>
      </c>
      <c r="G1" s="35" t="s">
        <v>107</v>
      </c>
      <c r="H1" s="35" t="s">
        <v>39</v>
      </c>
      <c r="I1" s="35" t="s">
        <v>108</v>
      </c>
      <c r="J1" s="35" t="s">
        <v>109</v>
      </c>
      <c r="K1" s="35" t="s">
        <v>110</v>
      </c>
      <c r="L1" s="35" t="s">
        <v>111</v>
      </c>
      <c r="M1" s="35" t="s">
        <v>112</v>
      </c>
      <c r="N1" s="35" t="s">
        <v>113</v>
      </c>
    </row>
    <row collapsed="false" customFormat="false" customHeight="false" hidden="false" ht="12.1" outlineLevel="0" r="2">
      <c r="A2" s="34" t="n">
        <v>0</v>
      </c>
      <c r="B2" s="17" t="s">
        <v>114</v>
      </c>
      <c r="C2" s="17" t="s">
        <v>114</v>
      </c>
      <c r="D2" s="17" t="s">
        <v>114</v>
      </c>
      <c r="E2" s="18" t="n">
        <v> </v>
      </c>
      <c r="F2" s="7" t="n">
        <v> </v>
      </c>
      <c r="G2" s="18" t="n">
        <v> </v>
      </c>
      <c r="H2" s="17" t="s">
        <v>114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115</v>
      </c>
      <c r="D1" s="35" t="s">
        <v>116</v>
      </c>
      <c r="E1" s="35" t="s">
        <v>109</v>
      </c>
      <c r="F1" s="35" t="s">
        <v>117</v>
      </c>
      <c r="G1" s="35" t="s">
        <v>105</v>
      </c>
      <c r="H1" s="35" t="s">
        <v>118</v>
      </c>
      <c r="I1" s="35" t="s">
        <v>119</v>
      </c>
      <c r="J1" s="35" t="s">
        <v>120</v>
      </c>
      <c r="K1" s="35" t="s">
        <v>121</v>
      </c>
    </row>
    <row collapsed="false" customFormat="false" customHeight="false" hidden="false" ht="12.1" outlineLevel="0" r="2">
      <c r="A2" s="17" t="s">
        <v>49</v>
      </c>
      <c r="B2" s="17" t="s">
        <v>87</v>
      </c>
      <c r="C2" s="36" t="n">
        <v>45357</v>
      </c>
      <c r="D2" s="37" t="n">
        <v>45635</v>
      </c>
      <c r="E2" s="18" t="n">
        <v>0.3685</v>
      </c>
      <c r="F2" s="18" t="n">
        <v>0.2594</v>
      </c>
      <c r="G2" s="18" t="n">
        <v>1357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50</v>
      </c>
      <c r="B3" s="17" t="s">
        <v>79</v>
      </c>
      <c r="C3" s="36" t="n">
        <v>45357</v>
      </c>
      <c r="D3" s="37" t="n">
        <v>45635</v>
      </c>
      <c r="E3" s="18" t="n">
        <v>14.1</v>
      </c>
      <c r="F3" s="18" t="n">
        <v>13.3932</v>
      </c>
      <c r="G3" s="18" t="n">
        <v>56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50</v>
      </c>
      <c r="B4" s="17" t="s">
        <v>79</v>
      </c>
      <c r="C4" s="36" t="n">
        <v>45552</v>
      </c>
      <c r="D4" s="37" t="n">
        <v>45635</v>
      </c>
      <c r="E4" s="18" t="n">
        <v>7.96</v>
      </c>
      <c r="F4" s="18" t="n">
        <v>13.3932</v>
      </c>
      <c r="G4" s="18" t="n">
        <v>52.4133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51</v>
      </c>
      <c r="B5" s="17" t="s">
        <v>91</v>
      </c>
      <c r="C5" s="36" t="n">
        <v>45357</v>
      </c>
      <c r="D5" s="37" t="n">
        <v>45633</v>
      </c>
      <c r="E5" s="18" t="n">
        <v>9589.9522</v>
      </c>
      <c r="F5" s="18" t="n">
        <v>13830.9624</v>
      </c>
      <c r="G5" s="18" t="n">
        <v>0.0836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51</v>
      </c>
      <c r="B6" s="17" t="s">
        <v>91</v>
      </c>
      <c r="C6" s="36" t="n">
        <v>45552</v>
      </c>
      <c r="D6" s="37" t="n">
        <v>45633</v>
      </c>
      <c r="E6" s="18" t="n">
        <v>4791.0016</v>
      </c>
      <c r="F6" s="18" t="n">
        <v>13830.9624</v>
      </c>
      <c r="G6" s="18" t="n">
        <v>0.002582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51</v>
      </c>
      <c r="B7" s="17" t="s">
        <v>91</v>
      </c>
      <c r="C7" s="36" t="n">
        <v>45552</v>
      </c>
      <c r="D7" s="37" t="n">
        <v>45633</v>
      </c>
      <c r="E7" s="18" t="n">
        <v>4791.0016</v>
      </c>
      <c r="F7" s="18" t="n">
        <v>13717.0414</v>
      </c>
      <c r="G7" s="18" t="n">
        <v>0.0845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52</v>
      </c>
      <c r="B8" s="17" t="s">
        <v>90</v>
      </c>
      <c r="C8" s="36" t="n">
        <v>45357</v>
      </c>
      <c r="D8" s="37" t="n">
        <v>45590</v>
      </c>
      <c r="E8" s="18" t="n">
        <v>85.5702</v>
      </c>
      <c r="F8" s="18" t="n">
        <v>32.4315</v>
      </c>
      <c r="G8" s="18" t="n">
        <v>5.84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53</v>
      </c>
      <c r="B9" s="17" t="s">
        <v>89</v>
      </c>
      <c r="C9" s="36" t="n">
        <v>45357</v>
      </c>
      <c r="D9" s="37" t="n">
        <v>45590</v>
      </c>
      <c r="E9" s="18" t="n">
        <v>7.17</v>
      </c>
      <c r="F9" s="18" t="n">
        <v>2.308</v>
      </c>
      <c r="G9" s="18" t="n">
        <v>111.576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53</v>
      </c>
      <c r="B10" s="17" t="s">
        <v>89</v>
      </c>
      <c r="C10" s="36" t="n">
        <v>45552</v>
      </c>
      <c r="D10" s="37" t="n">
        <v>45590</v>
      </c>
      <c r="E10" s="18" t="n">
        <v>2.4242</v>
      </c>
      <c r="F10" s="18" t="n">
        <v>2.308</v>
      </c>
      <c r="G10" s="18" t="n">
        <v>89.6006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54</v>
      </c>
      <c r="B11" s="17" t="s">
        <v>88</v>
      </c>
      <c r="C11" s="36" t="n">
        <v>45357</v>
      </c>
      <c r="D11" s="37" t="n">
        <v>45635</v>
      </c>
      <c r="E11" s="18" t="n">
        <v>38.7201</v>
      </c>
      <c r="F11" s="18" t="n">
        <v>31.1496</v>
      </c>
      <c r="G11" s="18" t="n">
        <v>20.6611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54</v>
      </c>
      <c r="B12" s="17" t="s">
        <v>88</v>
      </c>
      <c r="C12" s="36" t="n">
        <v>45552</v>
      </c>
      <c r="D12" s="37" t="n">
        <v>45635</v>
      </c>
      <c r="E12" s="18" t="n">
        <v>17.91</v>
      </c>
      <c r="F12" s="18" t="n">
        <v>31.1496</v>
      </c>
      <c r="G12" s="18" t="n">
        <v>23.2948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55</v>
      </c>
      <c r="B13" s="17" t="s">
        <v>85</v>
      </c>
      <c r="C13" s="36" t="n">
        <v>45357</v>
      </c>
      <c r="D13" s="37" t="n">
        <v>45634</v>
      </c>
      <c r="E13" s="18" t="n">
        <v>88.6896</v>
      </c>
      <c r="F13" s="18" t="n">
        <v>119.88</v>
      </c>
      <c r="G13" s="18" t="n">
        <v>9.02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55</v>
      </c>
      <c r="B14" s="17" t="s">
        <v>85</v>
      </c>
      <c r="C14" s="36" t="n">
        <v>45552</v>
      </c>
      <c r="D14" s="37" t="n">
        <v>45634</v>
      </c>
      <c r="E14" s="18" t="n">
        <v>42.27</v>
      </c>
      <c r="F14" s="18" t="n">
        <v>119.88</v>
      </c>
      <c r="G14" s="18" t="n">
        <v>0.85012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55</v>
      </c>
      <c r="B15" s="17" t="s">
        <v>85</v>
      </c>
      <c r="C15" s="36" t="n">
        <v>45552</v>
      </c>
      <c r="D15" s="37" t="n">
        <v>45635</v>
      </c>
      <c r="E15" s="18" t="n">
        <v>42.27</v>
      </c>
      <c r="F15" s="18" t="n">
        <v>109.9191</v>
      </c>
      <c r="G15" s="18" t="n">
        <v>9.02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56</v>
      </c>
      <c r="B16" s="17" t="s">
        <v>84</v>
      </c>
      <c r="C16" s="36" t="n">
        <v>45357</v>
      </c>
      <c r="D16" s="37" t="n">
        <v>45631</v>
      </c>
      <c r="E16" s="18" t="n">
        <v>16.32</v>
      </c>
      <c r="F16" s="18" t="n">
        <v>21.4346</v>
      </c>
      <c r="G16" s="18" t="n">
        <v>48.9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56</v>
      </c>
      <c r="B17" s="17" t="s">
        <v>84</v>
      </c>
      <c r="C17" s="36" t="n">
        <v>45552</v>
      </c>
      <c r="D17" s="37" t="n">
        <v>45631</v>
      </c>
      <c r="E17" s="18" t="n">
        <v>9.04</v>
      </c>
      <c r="F17" s="18" t="n">
        <v>21.4346</v>
      </c>
      <c r="G17" s="18" t="n">
        <v>46.1515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57</v>
      </c>
      <c r="B18" s="17" t="s">
        <v>83</v>
      </c>
      <c r="C18" s="36" t="n">
        <v>45357</v>
      </c>
      <c r="D18" s="37" t="n">
        <v>45635</v>
      </c>
      <c r="E18" s="18" t="n">
        <v>3.35</v>
      </c>
      <c r="F18" s="18" t="n">
        <v>2.65</v>
      </c>
      <c r="G18" s="18" t="n">
        <v>239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57</v>
      </c>
      <c r="B19" s="17" t="s">
        <v>83</v>
      </c>
      <c r="C19" s="36" t="n">
        <v>45552</v>
      </c>
      <c r="D19" s="37" t="n">
        <v>45635</v>
      </c>
      <c r="E19" s="18" t="n">
        <v>1.394</v>
      </c>
      <c r="F19" s="18" t="n">
        <v>2.65</v>
      </c>
      <c r="G19" s="18" t="n">
        <v>299.2898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57</v>
      </c>
      <c r="B20" s="17" t="s">
        <v>83</v>
      </c>
      <c r="C20" s="36" t="n">
        <v>45590</v>
      </c>
      <c r="D20" s="37" t="n">
        <v>45635</v>
      </c>
      <c r="E20" s="18" t="n">
        <v>1.5533</v>
      </c>
      <c r="F20" s="18" t="n">
        <v>2.65</v>
      </c>
      <c r="G20" s="18" t="n">
        <v>298.9184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58</v>
      </c>
      <c r="B21" s="17" t="s">
        <v>82</v>
      </c>
      <c r="C21" s="36" t="n">
        <v>45357</v>
      </c>
      <c r="D21" s="37" t="n">
        <v>45628</v>
      </c>
      <c r="E21" s="18" t="n">
        <v>0.1318</v>
      </c>
      <c r="F21" s="18" t="n">
        <v>0.538</v>
      </c>
      <c r="G21" s="18" t="n">
        <v>6069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58</v>
      </c>
      <c r="B22" s="17" t="s">
        <v>82</v>
      </c>
      <c r="C22" s="36" t="n">
        <v>45552</v>
      </c>
      <c r="D22" s="37" t="n">
        <v>45628</v>
      </c>
      <c r="E22" s="18" t="n">
        <v>0.0944</v>
      </c>
      <c r="F22" s="18" t="n">
        <v>0.538</v>
      </c>
      <c r="G22" s="18" t="n">
        <v>4417.4255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59</v>
      </c>
      <c r="B23" s="17" t="s">
        <v>81</v>
      </c>
      <c r="C23" s="36" t="n">
        <v>45357</v>
      </c>
      <c r="D23" s="37" t="n">
        <v>45633</v>
      </c>
      <c r="E23" s="18" t="n">
        <v>82.6405</v>
      </c>
      <c r="F23" s="18" t="n">
        <v>136.4166</v>
      </c>
      <c r="G23" s="18" t="n">
        <v>9.68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59</v>
      </c>
      <c r="B24" s="17" t="s">
        <v>81</v>
      </c>
      <c r="C24" s="36" t="n">
        <v>45552</v>
      </c>
      <c r="D24" s="37" t="n">
        <v>45633</v>
      </c>
      <c r="E24" s="18" t="n">
        <v>62.3502</v>
      </c>
      <c r="F24" s="18" t="n">
        <v>136.4166</v>
      </c>
      <c r="G24" s="18" t="n">
        <v>6.6914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60</v>
      </c>
      <c r="B25" s="17" t="s">
        <v>96</v>
      </c>
      <c r="C25" s="36" t="n">
        <v>45370</v>
      </c>
      <c r="D25" s="37" t="n">
        <v>45637</v>
      </c>
      <c r="E25" s="18" t="n">
        <v>1.075</v>
      </c>
      <c r="F25" s="18" t="n">
        <v>0.8282</v>
      </c>
      <c r="G25" s="18" t="n">
        <v>465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61</v>
      </c>
      <c r="B26" s="17" t="s">
        <v>100</v>
      </c>
      <c r="C26" s="36" t="n">
        <v>45370</v>
      </c>
      <c r="D26" s="37" t="n">
        <v>45633</v>
      </c>
      <c r="E26" s="18" t="n">
        <v>2.813</v>
      </c>
      <c r="F26" s="18" t="n">
        <v>3.09</v>
      </c>
      <c r="G26" s="18" t="n">
        <v>284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61</v>
      </c>
      <c r="B27" s="17" t="s">
        <v>100</v>
      </c>
      <c r="C27" s="36" t="n">
        <v>45552</v>
      </c>
      <c r="D27" s="37" t="n">
        <v>45633</v>
      </c>
      <c r="E27" s="18" t="n">
        <v>1.3073</v>
      </c>
      <c r="F27" s="18" t="n">
        <v>3.09</v>
      </c>
      <c r="G27" s="18" t="n">
        <v>35.1386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61</v>
      </c>
      <c r="B28" s="17" t="s">
        <v>100</v>
      </c>
      <c r="C28" s="36" t="n">
        <v>45552</v>
      </c>
      <c r="D28" s="37" t="n">
        <v>45635</v>
      </c>
      <c r="E28" s="18" t="n">
        <v>1.3073</v>
      </c>
      <c r="F28" s="18" t="n">
        <v>3.026</v>
      </c>
      <c r="G28" s="18" t="n">
        <v>284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61</v>
      </c>
      <c r="B29" s="17" t="s">
        <v>100</v>
      </c>
      <c r="C29" s="36" t="n">
        <v>45590</v>
      </c>
      <c r="D29" s="37" t="n">
        <v>45635</v>
      </c>
      <c r="E29" s="18" t="n">
        <v>1.218</v>
      </c>
      <c r="F29" s="18" t="n">
        <v>3.026</v>
      </c>
      <c r="G29" s="18" t="n">
        <v>155.5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62</v>
      </c>
      <c r="B30" s="17" t="s">
        <v>99</v>
      </c>
      <c r="C30" s="36" t="n">
        <v>45370</v>
      </c>
      <c r="D30" s="37" t="n">
        <v>45635</v>
      </c>
      <c r="E30" s="18" t="n">
        <v>0.0001</v>
      </c>
      <c r="F30" s="18" t="n">
        <v>0.0001</v>
      </c>
      <c r="G30" s="18" t="n">
        <v>515136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63</v>
      </c>
      <c r="B31" s="17" t="s">
        <v>98</v>
      </c>
      <c r="C31" s="36" t="n">
        <v>45370</v>
      </c>
      <c r="D31" s="37" t="n">
        <v>45630</v>
      </c>
      <c r="E31" s="18" t="n">
        <v>1.737</v>
      </c>
      <c r="F31" s="18" t="n">
        <v>1.837</v>
      </c>
      <c r="G31" s="18" t="n">
        <v>288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63</v>
      </c>
      <c r="B32" s="17" t="s">
        <v>98</v>
      </c>
      <c r="C32" s="36" t="n">
        <v>45630</v>
      </c>
      <c r="D32" s="37" t="n">
        <v>45635</v>
      </c>
      <c r="E32" s="18" t="n">
        <v>1.785</v>
      </c>
      <c r="F32" s="18" t="n">
        <v>1.69</v>
      </c>
      <c r="G32" s="18" t="n">
        <v>288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64</v>
      </c>
      <c r="B33" s="17" t="s">
        <v>97</v>
      </c>
      <c r="C33" s="36" t="n">
        <v>45370</v>
      </c>
      <c r="D33" s="37" t="n">
        <v>45635</v>
      </c>
      <c r="E33" s="18" t="n">
        <v>0.2204</v>
      </c>
      <c r="F33" s="18" t="n">
        <v>0.2014</v>
      </c>
      <c r="G33" s="18" t="n">
        <v>2262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65</v>
      </c>
      <c r="B34" s="17" t="s">
        <v>122</v>
      </c>
      <c r="C34" s="36" t="n">
        <v>45370</v>
      </c>
      <c r="D34" s="37" t="n">
        <v>45635</v>
      </c>
      <c r="E34" s="18" t="n">
        <v>0.53</v>
      </c>
      <c r="F34" s="18" t="n">
        <v>0.54</v>
      </c>
      <c r="G34" s="18" t="n">
        <v>1509.4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65</v>
      </c>
      <c r="B35" s="17" t="s">
        <v>122</v>
      </c>
      <c r="C35" s="36" t="n">
        <v>45552</v>
      </c>
      <c r="D35" s="37" t="n">
        <v>45635</v>
      </c>
      <c r="E35" s="18" t="n">
        <v>0.2384</v>
      </c>
      <c r="F35" s="18" t="n">
        <v>0.54</v>
      </c>
      <c r="G35" s="18" t="n">
        <v>918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66</v>
      </c>
      <c r="B36" s="17" t="s">
        <v>95</v>
      </c>
      <c r="C36" s="36" t="n">
        <v>45370</v>
      </c>
      <c r="D36" s="37" t="n">
        <v>45635</v>
      </c>
      <c r="E36" s="18" t="n">
        <v>69.6896</v>
      </c>
      <c r="F36" s="18" t="n">
        <v>76.0292</v>
      </c>
      <c r="G36" s="18" t="n">
        <v>11.47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66</v>
      </c>
      <c r="B37" s="17" t="s">
        <v>95</v>
      </c>
      <c r="C37" s="36" t="n">
        <v>45552</v>
      </c>
      <c r="D37" s="37" t="n">
        <v>45635</v>
      </c>
      <c r="E37" s="18" t="n">
        <v>51.7431</v>
      </c>
      <c r="F37" s="18" t="n">
        <v>76.0292</v>
      </c>
      <c r="G37" s="18" t="n">
        <v>8.0546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67</v>
      </c>
      <c r="B38" s="17" t="s">
        <v>94</v>
      </c>
      <c r="C38" s="36" t="n">
        <v>45370</v>
      </c>
      <c r="D38" s="37" t="n">
        <v>45629</v>
      </c>
      <c r="E38" s="18" t="n">
        <v>0.2933</v>
      </c>
      <c r="F38" s="18" t="n">
        <v>0.5504</v>
      </c>
      <c r="G38" s="18" t="n">
        <v>2726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67</v>
      </c>
      <c r="B39" s="17" t="s">
        <v>94</v>
      </c>
      <c r="C39" s="36" t="n">
        <v>45552</v>
      </c>
      <c r="D39" s="37" t="n">
        <v>45629</v>
      </c>
      <c r="E39" s="18" t="n">
        <v>0.1193</v>
      </c>
      <c r="F39" s="18" t="n">
        <v>0.5504</v>
      </c>
      <c r="G39" s="18" t="n">
        <v>771.15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67</v>
      </c>
      <c r="B40" s="17" t="s">
        <v>94</v>
      </c>
      <c r="C40" s="36" t="n">
        <v>45552</v>
      </c>
      <c r="D40" s="37" t="n">
        <v>45629</v>
      </c>
      <c r="E40" s="18" t="n">
        <v>0.1193</v>
      </c>
      <c r="F40" s="18" t="n">
        <v>0.521</v>
      </c>
      <c r="G40" s="18" t="n">
        <v>2726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68</v>
      </c>
      <c r="B41" s="17" t="s">
        <v>123</v>
      </c>
      <c r="C41" s="36" t="n">
        <v>45370</v>
      </c>
      <c r="D41" s="37" t="n">
        <v>45635</v>
      </c>
      <c r="E41" s="18" t="n">
        <v>28.3</v>
      </c>
      <c r="F41" s="18" t="n">
        <v>15.6799</v>
      </c>
      <c r="G41" s="18" t="n">
        <v>28.27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68</v>
      </c>
      <c r="B42" s="17" t="s">
        <v>123</v>
      </c>
      <c r="C42" s="36" t="n">
        <v>45552</v>
      </c>
      <c r="D42" s="37" t="n">
        <v>45635</v>
      </c>
      <c r="E42" s="18" t="n">
        <v>9.2462</v>
      </c>
      <c r="F42" s="18" t="n">
        <v>15.7601</v>
      </c>
      <c r="G42" s="18" t="n">
        <v>45.1223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69</v>
      </c>
      <c r="B43" s="17" t="s">
        <v>124</v>
      </c>
      <c r="C43" s="36" t="n">
        <v>45370</v>
      </c>
      <c r="D43" s="37" t="n">
        <v>45633</v>
      </c>
      <c r="E43" s="18" t="n">
        <v>1.633</v>
      </c>
      <c r="F43" s="18" t="n">
        <v>1.78</v>
      </c>
      <c r="G43" s="18" t="n">
        <v>489.8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69</v>
      </c>
      <c r="B44" s="17" t="s">
        <v>124</v>
      </c>
      <c r="C44" s="36" t="n">
        <v>45552</v>
      </c>
      <c r="D44" s="37" t="n">
        <v>45633</v>
      </c>
      <c r="E44" s="18" t="n">
        <v>0.5974</v>
      </c>
      <c r="F44" s="18" t="n">
        <v>1.777</v>
      </c>
      <c r="G44" s="18" t="n">
        <v>698.3762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70</v>
      </c>
      <c r="B45" s="17" t="s">
        <v>92</v>
      </c>
      <c r="C45" s="36" t="n">
        <v>45370</v>
      </c>
      <c r="D45" s="37" t="n">
        <v>45638</v>
      </c>
      <c r="E45" s="18" t="n">
        <v>0.516</v>
      </c>
      <c r="F45" s="18" t="n">
        <v>0.3434</v>
      </c>
      <c r="G45" s="18" t="n">
        <v>969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2025-10-31T04:04:44.00Z</dcterms:created>
  <dc:creator>izi-invest.ru</dc:creator>
  <cp:revision>0</cp:revision>
</cp:coreProperties>
</file>