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<sst xmlns="http://schemas.openxmlformats.org/spreadsheetml/2006/main" count="2250" uniqueCount="223">
  <si>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</si>
  <si>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</si>
  <si>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</si>
  <si>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</si>
  <si>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</si>
  <si>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</si>
  <si>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</si>
  <si>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</si>
  <si>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</si>
  <si>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</si>
  <si>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</si>
  <si>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</si>
  <si>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</si>
  <si>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</si>
  <si>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</si>
  <si>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</si>
  <si>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</si>
  <si>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</si>
  <si>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</si>
  <si>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</si>
  <si>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</si>
  <si>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</si>
  <si>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ROSN</t>
  </si>
  <si>
    <t>Роснефть</t>
  </si>
  <si>
    <t>BYN</t>
  </si>
  <si>
    <t>SIBN</t>
  </si>
  <si>
    <t>Газпрнефть</t>
  </si>
  <si>
    <t>CAD</t>
  </si>
  <si>
    <t>MOEX</t>
  </si>
  <si>
    <t>МосБиржа</t>
  </si>
  <si>
    <t>CHF</t>
  </si>
  <si>
    <t>MTSS</t>
  </si>
  <si>
    <t>МТС-ао</t>
  </si>
  <si>
    <t>CNY</t>
  </si>
  <si>
    <t>TRNFP</t>
  </si>
  <si>
    <t>Транснф ап</t>
  </si>
  <si>
    <t>EUR</t>
  </si>
  <si>
    <t>GMKN</t>
  </si>
  <si>
    <t>ГМКНорНик</t>
  </si>
  <si>
    <t>GBP</t>
  </si>
  <si>
    <t>MAGN</t>
  </si>
  <si>
    <t>ММК</t>
  </si>
  <si>
    <t>GLD</t>
  </si>
  <si>
    <t>NLMK</t>
  </si>
  <si>
    <t>НЛМК ао</t>
  </si>
  <si>
    <t>HKD</t>
  </si>
  <si>
    <t>CHMF</t>
  </si>
  <si>
    <t>СевСт-ао</t>
  </si>
  <si>
    <t>JPY</t>
  </si>
  <si>
    <t>Сумма по акциям:</t>
  </si>
  <si>
    <t>KZT</t>
  </si>
  <si>
    <t>TBRU</t>
  </si>
  <si>
    <t>etf</t>
  </si>
  <si>
    <t>TBRU ETF</t>
  </si>
  <si>
    <t>TMOS</t>
  </si>
  <si>
    <t>TMOS ETF</t>
  </si>
  <si>
    <t>SLV</t>
  </si>
  <si>
    <t>Сумма по фондам:</t>
  </si>
  <si>
    <t>TRY</t>
  </si>
  <si>
    <t>Рубль</t>
  </si>
  <si>
    <t>UAH</t>
  </si>
  <si>
    <t>Сумма по валютам:</t>
  </si>
  <si>
    <t>USD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</si>
  <si>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</si>
  <si>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</si>
  <si>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</si>
  <si>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</si>
  <si>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</si>
  <si>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</si>
  <si>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</si>
  <si>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</si>
  <si>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брокерского счёта</t>
  </si>
  <si>
    <t>Дивиденд по BSPB - БСП ао 10шт. по 23.37 RUR - налог 30 RUR (данные из БД)</t>
  </si>
  <si>
    <t>Выплата дивидендов по BSPB - БСП ао (данные из сделок)</t>
  </si>
  <si>
    <t>Дивиденд по NLMK - НЛМК ао 20шт. по 25.43 RUR - налог 66 RUR (данные из БД)</t>
  </si>
  <si>
    <t>Дивиденд по MAGN - ММК 80шт. по 2.75 RUR - налог 29 RUR (данные из БД)</t>
  </si>
  <si>
    <t>Выплата дивидендов по NLMK - НЛМК ао (данные из сделок)</t>
  </si>
  <si>
    <t>Дивиденд по CHMF - СевСт-ао 2шт. по 191.51 RUR - налог 50 RUR (данные из БД)</t>
  </si>
  <si>
    <t>Дивиденд по CHMF - СевСт-ао 2шт. по 38.3 RUR - налог 10 RUR (данные из БД)</t>
  </si>
  <si>
    <t>Выплата дивидендов по MAGN - ММК (данные из сделок)</t>
  </si>
  <si>
    <t>Выплата дивидендов по CHMF - СевСт-ао (данные из сделок)</t>
  </si>
  <si>
    <t>Дивиденд по ROSN - Роснефть 8шт. по 29.01 RUR - налог 30 RUR (данные из БД)</t>
  </si>
  <si>
    <t>Дивиденд по TATN - Татнфт 3ао 7шт. по 25.17 RUR - налог 23 RUR (данные из БД)</t>
  </si>
  <si>
    <t>Дивиденд по SBER - Сбербанк 10шт. по 33.3 RUR - налог 43 RUR (данные из БД)</t>
  </si>
  <si>
    <t>Дивиденд по MTSS - МТС-ао 10шт. по 35 RUR - налог 46 RUR (данные из БД)</t>
  </si>
  <si>
    <t>Дивиденд по TRNFP - Транснф ап 3шт. по 177.2 RUR - налог 69 RUR (данные из БД)</t>
  </si>
  <si>
    <t>Дивиденд по FLOT - Совкомфлот 30шт. по 11.27 RUR - налог 44 RUR (данные из БД)</t>
  </si>
  <si>
    <t>Выплата дивидендов по FLOT - Совкомфлот (данные из сделок)</t>
  </si>
  <si>
    <t>Выплата дивидендов по ROSN - Роснефть (данные из сделок)</t>
  </si>
  <si>
    <t>Выплата дивидендов по TATN - Татнфт 3ао (данные из сделок)</t>
  </si>
  <si>
    <t>Выплата дивидендов по SBER - Сбербанк (данные из сделок)</t>
  </si>
  <si>
    <t>Выплата дивидендов по MTSS - МТС-ао (данные из сделок)</t>
  </si>
  <si>
    <t>Выплата дивидендов по TRNFP - Транснф ап (данные из сделок)</t>
  </si>
  <si>
    <t>Дивиденд по CHMF - СевСт-ао 3шт. по 31.06 RUR - налог 12 RUR (данные из БД)</t>
  </si>
  <si>
    <t>Дивиденд по TATN - Татнфт 3ао 7шт. по 38.2 RUR - налог 35 RUR (данные из БД)</t>
  </si>
  <si>
    <t>Дивиденд по SIBN - Газпрнефть 6шт. по 51.96 RUR - налог 41 RUR (данные из БД)</t>
  </si>
  <si>
    <t>Дивиденд по MAGN - ММК 100шт. по 2.49 RUR - налог 32 RUR (данные из БД)</t>
  </si>
  <si>
    <t>Выплата дивидендов по TATN - публичное акционерное общество Татнефть имени В.Д. Шашина (данные из сделок)</t>
  </si>
  <si>
    <t>Выплата дивидендов по SIBN - Газпрнефть (данные из сделок)</t>
  </si>
  <si>
    <t>Дивиденд по CHMF - СевСт-ао 4шт. по 49.06 RUR - налог 26 RUR (данные из БД)</t>
  </si>
  <si>
    <t>Дивиденд по TATN - Татнфт 3ао 8шт. по 17.39 RUR - налог 18 RUR (данные из БД)</t>
  </si>
  <si>
    <t>Дивиденд по ROSN - Роснефть 9шт. по 36.47 RUR - налог 43 RUR (данные из БД)</t>
  </si>
  <si>
    <t>Выплата дивидендов (данные из сделок)</t>
  </si>
  <si>
    <t>Дивиденд по MTSS - МТС-ао 20шт. по 35 RUR - налог 91 RUR (данные из БД)</t>
  </si>
  <si>
    <t>Дивиденд по SIBN - Газпрнефть 11шт. по 27.21 RUR - налог 39 RUR (данные из БД)</t>
  </si>
  <si>
    <t>Дивиденд по MOEX - МосБиржа 30шт. по 26.11 RUR - налог 102 RUR (данные из БД)</t>
  </si>
  <si>
    <t>Дивиденд по TRNFP - Транснф ап 4шт. по 198.25 RUR - налог 103 RUR (данные из БД)</t>
  </si>
  <si>
    <t>Дивиденд по SBER - Сбербанк 20шт. по 34.84 RUR - налог 91 RUR (данные из БД)</t>
  </si>
  <si>
    <t>Дивиденд по ROSN - Роснефть 17шт. по 14.68 RUR - налог 32 RUR (данные из БД)</t>
  </si>
  <si>
    <t>Выплата дивидендов по MOEX - МосБиржа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</si>
  <si>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</si>
  <si>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</si>
  <si>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</si>
  <si>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</si>
  <si>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</si>
  <si>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</si>
  <si>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</si>
  <si>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</si>
  <si>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</si>
  <si>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TATN</t>
  </si>
  <si>
    <t>FLOT</t>
  </si>
  <si>
    <t>BSPB</t>
  </si>
  <si>
    <t>SBER
Сбербанк</t>
  </si>
  <si>
    <t>ROSN
Роснефть</t>
  </si>
  <si>
    <t>SIBN
Газпрнефть</t>
  </si>
  <si>
    <t>MOEX
МосБиржа</t>
  </si>
  <si>
    <t>MTSS
МТС-ао</t>
  </si>
  <si>
    <t>TRNFP
Транснф ап</t>
  </si>
  <si>
    <t>GMKN
ГМКНорНик</t>
  </si>
  <si>
    <t>MAGN
ММК</t>
  </si>
  <si>
    <t>NLMK
НЛМК ао</t>
  </si>
  <si>
    <t>CHMF
СевСт-ао</t>
  </si>
  <si>
    <t>TBRU
TBRU ETF</t>
  </si>
  <si>
    <t>TMOS
TMOS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</si>
  <si>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</si>
  <si>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</si>
  <si>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</si>
  <si>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</si>
  <si>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</si>
  <si>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</si>
  <si>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</si>
  <si>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</si>
  <si>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custom</t>
  </si>
  <si>
    <t>ПАО "НЛМК" ао</t>
  </si>
  <si>
    <t>Северсталь (ПАО)ао</t>
  </si>
  <si>
    <t>ПАО "Татнефть" ао</t>
  </si>
  <si>
    <t>"Магнитогорск.мет.комб" ПАО ао</t>
  </si>
  <si>
    <t>Совкомфлот ао</t>
  </si>
  <si>
    <t>Транснефть ПАО акц.пр.</t>
  </si>
  <si>
    <t>ПАО НК Роснефть</t>
  </si>
  <si>
    <t>ПАО "Банк "Санкт-Петербург" ао</t>
  </si>
  <si>
    <t>Сбербанк России ПАО ао</t>
  </si>
  <si>
    <t>Мобильные ТелеСистемы ПАО ао</t>
  </si>
  <si>
    <t>БПИФ ТИНЬКОФФ ИНДЕКС МОСБИРЖИ</t>
  </si>
  <si>
    <t>БПИФ ТИНЬКОФФ ОБЛИГАЦИИ</t>
  </si>
  <si>
    <t>dohod</t>
  </si>
  <si>
    <t>Выплата дивидендов по BSPB - БСП ао</t>
  </si>
  <si>
    <t>nalog</t>
  </si>
  <si>
    <t>Удержание налога по дивидендам по BSPB - БСП ао</t>
  </si>
  <si>
    <t>commission</t>
  </si>
  <si>
    <t>Комиссия за управление по счёту автоследования</t>
  </si>
  <si>
    <t>Удержание налога по дивидендам по NLMK - НЛМК ао</t>
  </si>
  <si>
    <t>Выплата дивидендов по NLMK - НЛМК ао</t>
  </si>
  <si>
    <t>Выплата дивидендов по MAGN - ММК</t>
  </si>
  <si>
    <t>Удержание налога по дивидендам по MAGN - ММК</t>
  </si>
  <si>
    <t>Выплата дивидендов по CHMF - СевСт-ао</t>
  </si>
  <si>
    <t>Удержание налога по дивидендам по CHMF - СевСт-ао</t>
  </si>
  <si>
    <t>ПАО Московская Биржа</t>
  </si>
  <si>
    <t>Газпром нефть ПАО ао</t>
  </si>
  <si>
    <t>Выплата дивидендов по FLOT - Совкомфлот</t>
  </si>
  <si>
    <t>Удержание налога по дивидендам по FLOT - Совкомфлот</t>
  </si>
  <si>
    <t>Выплата дивидендов по ROSN - Роснефть</t>
  </si>
  <si>
    <t>Удержание налога по дивидендам по ROSN - Роснефть</t>
  </si>
  <si>
    <t>Выплата дивидендов по TATN - Татнфт 3ао</t>
  </si>
  <si>
    <t>Удержание налога по дивидендам по TATN - Татнфт 3ао</t>
  </si>
  <si>
    <t>Выплата дивидендов по SBER - Сбербанк</t>
  </si>
  <si>
    <t>Удержание налога по дивидендам по SBER - Сбербанк</t>
  </si>
  <si>
    <t>Выплата дивидендов по MTSS - МТС-ао</t>
  </si>
  <si>
    <t>Удержание налога по дивидендам по MTSS - МТС-ао</t>
  </si>
  <si>
    <t>Удержание налога по дивидендам по TRNFP - Транснф ап</t>
  </si>
  <si>
    <t>Выплата дивидендов по TRNFP - Транснф ап</t>
  </si>
  <si>
    <t>БПИФ Т-Капитал ОБЛИГАЦИИ</t>
  </si>
  <si>
    <t>Выплата дивидендов по TATN - публичное акционерное общество Татнефть имени В.Д. Шашина</t>
  </si>
  <si>
    <t>Удержание налога по дивидендам по TATN - публичное акционерное общество Татнефть имени В.Д. Шашина</t>
  </si>
  <si>
    <t>Выплата дивидендов по SIBN - Газпрнефть</t>
  </si>
  <si>
    <t>Удержание налога по дивидендам по SIBN - Газпрнефть</t>
  </si>
  <si>
    <t>БПИФ Т-КАПИТАЛ ИНДЕКС МОСБИРЖИ</t>
  </si>
  <si>
    <t>Удержание налога</t>
  </si>
  <si>
    <t>Выплата дивидендов</t>
  </si>
  <si>
    <t>Удержание налога по дивидендам</t>
  </si>
  <si>
    <t>ГМК "Нор.Никель" ПАО ао</t>
  </si>
  <si>
    <t>Удержание налога по дивидендам по MOEX - МосБиржа</t>
  </si>
  <si>
    <t>Выплата дивидендов по MOEX - МосБиржа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</si>
  <si>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</si>
  <si>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</si>
  <si>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</si>
  <si>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</si>
  <si>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</si>
  <si>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</si>
  <si>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</si>
  <si>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</si>
  <si>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</si>
  <si>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</si>
  <si>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</si>
  <si>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 Авто Чипсики</t>
  </si>
  <si>
    <t>БСП ао</t>
  </si>
  <si>
    <t>Татнфт 3ао</t>
  </si>
  <si>
    <t>Совкомфлот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</si>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</sst>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28</v>
      </c>
      <c r="F2" s="6" t="n">
        <v>309.75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0.1868</v>
      </c>
      <c r="L2" s="17" t="n">
        <v>296.44</v>
      </c>
      <c r="M2" s="17" t="n">
        <v>12.54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16</v>
      </c>
      <c r="F3" s="6" t="n">
        <v>462.4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-0.036</v>
      </c>
      <c r="L3" s="17" t="n">
        <v>512.9</v>
      </c>
      <c r="M3" s="17" t="n">
        <v>10.69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14</v>
      </c>
      <c r="F4" s="6" t="n">
        <v>527.35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-0.1067</v>
      </c>
      <c r="L4" s="17" t="n">
        <v>611.13</v>
      </c>
      <c r="M4" s="17" t="n">
        <v>10.67</v>
      </c>
      <c r="N4" s="2"/>
      <c r="O4" s="2" t="s">
        <v>27</v>
      </c>
      <c r="P4" s="17" t="n">
        <v>60.055190823173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</v>
      </c>
      <c r="F5" s="6" t="n">
        <v>176.78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-0.0955</v>
      </c>
      <c r="L5" s="17" t="n">
        <v>208.67</v>
      </c>
      <c r="M5" s="17" t="n">
        <v>10.22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</v>
      </c>
      <c r="F6" s="6" t="n">
        <v>220.1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-0.0234</v>
      </c>
      <c r="L6" s="17" t="n">
        <v>255.96</v>
      </c>
      <c r="M6" s="17" t="n">
        <v>9.54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5</v>
      </c>
      <c r="F7" s="6" t="n">
        <v>1314.6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0.0511</v>
      </c>
      <c r="L7" s="17" t="n">
        <v>1474.26</v>
      </c>
      <c r="M7" s="17" t="n">
        <v>9.5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50</v>
      </c>
      <c r="F8" s="6" t="n">
        <v>129.8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0.1489</v>
      </c>
      <c r="L8" s="17" t="n">
        <v>113</v>
      </c>
      <c r="M8" s="17" t="n">
        <v>9.38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150</v>
      </c>
      <c r="F9" s="6" t="n">
        <v>33.34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-0.2126</v>
      </c>
      <c r="L9" s="17" t="n">
        <v>43.07</v>
      </c>
      <c r="M9" s="17" t="n">
        <v>7.23</v>
      </c>
      <c r="N9" s="2"/>
      <c r="O9" s="2" t="s">
        <v>42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40</v>
      </c>
      <c r="F10" s="6" t="n">
        <v>120.82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-0.2708</v>
      </c>
      <c r="L10" s="17" t="n">
        <v>182.36</v>
      </c>
      <c r="M10" s="17" t="n">
        <v>6.99</v>
      </c>
      <c r="N10" s="2"/>
      <c r="O10" s="2" t="s">
        <v>45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4</v>
      </c>
      <c r="F11" s="6" t="n">
        <v>1085.8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-0.1836</v>
      </c>
      <c r="L11" s="17" t="n">
        <v>1561.95</v>
      </c>
      <c r="M11" s="17" t="n">
        <v>6.28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=SUM(J2:J11)</f>
      </c>
      <c r="K12" s="4"/>
      <c r="L12" s="4"/>
      <c r="M12" s="10" t="s">
        <f>=J12/J18</f>
      </c>
      <c r="N12" s="2"/>
      <c r="O12" s="2" t="s">
        <v>50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20</v>
      </c>
      <c r="E13" s="7" t="n">
        <v>462</v>
      </c>
      <c r="F13" s="6" t="n">
        <v>7.49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0.2252</v>
      </c>
      <c r="L13" s="17" t="n">
        <v>7.18</v>
      </c>
      <c r="M13" s="17" t="n">
        <v>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52</v>
      </c>
      <c r="C14" s="2" t="s">
        <v>55</v>
      </c>
      <c r="D14" s="2" t="s">
        <v>20</v>
      </c>
      <c r="E14" s="7" t="n">
        <v>29</v>
      </c>
      <c r="F14" s="6" t="n">
        <v>6.73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-0.1875</v>
      </c>
      <c r="L14" s="17" t="n">
        <v>6.76</v>
      </c>
      <c r="M14" s="17" t="n">
        <v>0.28</v>
      </c>
      <c r="N14" s="2"/>
      <c r="O14" s="2" t="s">
        <v>56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57</v>
      </c>
      <c r="I15" s="4"/>
      <c r="J15" s="5" t="s">
        <f>=SUM(J13:J14)</f>
      </c>
      <c r="K15" s="4"/>
      <c r="L15" s="4"/>
      <c r="M15" s="10" t="s">
        <f>=J15/J18</f>
      </c>
      <c r="N15" s="2"/>
      <c r="O15" s="2" t="s">
        <v>58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59</v>
      </c>
      <c r="D16" s="2" t="s">
        <v>20</v>
      </c>
      <c r="E16" s="7" t="n">
        <v>1160.5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62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=J12+J15+J17</f>
      </c>
      <c r="K18" s="17"/>
      <c r="L18" s="17"/>
      <c r="M18" s="17"/>
      <c r="N18" s="2"/>
      <c r="O18" s="2"/>
      <c r="P18" s="17"/>
      <c r="Q18" s="17"/>
    </row>
  </sheetData>
  <mergeCells>
    <mergeCell ref="H12:I12"/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64</v>
      </c>
      <c r="B1" s="18" t="s">
        <v>9</v>
      </c>
      <c r="C1" s="18" t="s">
        <v>65</v>
      </c>
      <c r="D1" s="18" t="s">
        <v>66</v>
      </c>
      <c r="E1" s="18" t="s">
        <v>67</v>
      </c>
      <c r="F1" s="18" t="s">
        <v>68</v>
      </c>
      <c r="G1" s="18" t="s">
        <v>69</v>
      </c>
      <c r="H1" s="18" t="s">
        <v>70</v>
      </c>
    </row>
    <row collapsed="false" customFormat="false" customHeight="false" hidden="false" ht="12.1" outlineLevel="0" r="2">
      <c r="A2" s="14" t="n">
        <v>45404.784861111</v>
      </c>
      <c r="B2" s="6" t="n">
        <v>40000</v>
      </c>
      <c r="C2" s="2" t="s">
        <v>71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45418</v>
      </c>
      <c r="B3" s="6" t="n">
        <v>-203.7</v>
      </c>
      <c r="C3" s="2" t="s">
        <v>72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45426</v>
      </c>
      <c r="B4" s="6" t="n">
        <v>2000</v>
      </c>
      <c r="C4" s="2" t="s">
        <v>71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45427.524224537</v>
      </c>
      <c r="B5" s="6" t="n">
        <v>233.7</v>
      </c>
      <c r="C5" s="2" t="s">
        <v>73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45439</v>
      </c>
      <c r="B6" s="6" t="n">
        <v>-442.6</v>
      </c>
      <c r="C6" s="2" t="s">
        <v>74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45446.614791667</v>
      </c>
      <c r="B7" s="6" t="n">
        <v>2000</v>
      </c>
      <c r="C7" s="2" t="s">
        <v>71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45453</v>
      </c>
      <c r="B8" s="6" t="n">
        <v>-191.16</v>
      </c>
      <c r="C8" s="2" t="s">
        <v>75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45454.575914352</v>
      </c>
      <c r="B9" s="6" t="n">
        <v>508.6</v>
      </c>
      <c r="C9" s="2" t="s">
        <v>76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45461</v>
      </c>
      <c r="B10" s="6" t="n">
        <v>-333.02</v>
      </c>
      <c r="C10" s="2" t="s">
        <v>77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45461</v>
      </c>
      <c r="B11" s="6" t="n">
        <v>-66.6</v>
      </c>
      <c r="C11" s="2" t="s">
        <v>78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45468.687083333</v>
      </c>
      <c r="B12" s="6" t="n">
        <v>220.16</v>
      </c>
      <c r="C12" s="2" t="s">
        <v>79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45470.589583333</v>
      </c>
      <c r="B13" s="6" t="n">
        <v>383.02</v>
      </c>
      <c r="C13" s="2" t="s">
        <v>80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45470.743935185</v>
      </c>
      <c r="B14" s="6" t="n">
        <v>76.6</v>
      </c>
      <c r="C14" s="2" t="s">
        <v>80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45473.532951389</v>
      </c>
      <c r="B15" s="6" t="n">
        <v>2000</v>
      </c>
      <c r="C15" s="2" t="s">
        <v>71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45482</v>
      </c>
      <c r="B16" s="6" t="n">
        <v>-202.08</v>
      </c>
      <c r="C16" s="2" t="s">
        <v>81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45482</v>
      </c>
      <c r="B17" s="6" t="n">
        <v>-153.19</v>
      </c>
      <c r="C17" s="2" t="s">
        <v>82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45484</v>
      </c>
      <c r="B18" s="6" t="n">
        <v>-290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45489</v>
      </c>
      <c r="B19" s="6" t="n">
        <v>-304</v>
      </c>
      <c r="C19" s="2" t="s">
        <v>84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45491</v>
      </c>
      <c r="B20" s="6" t="n">
        <v>-462.6</v>
      </c>
      <c r="C20" s="2" t="s">
        <v>85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45493</v>
      </c>
      <c r="B21" s="6" t="n">
        <v>-294.1</v>
      </c>
      <c r="C21" s="2" t="s">
        <v>86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45497.574768519</v>
      </c>
      <c r="B22" s="6" t="n">
        <v>338.1</v>
      </c>
      <c r="C22" s="2" t="s">
        <v>87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45497.61443287</v>
      </c>
      <c r="B23" s="6" t="n">
        <v>232.08</v>
      </c>
      <c r="C23" s="2" t="s">
        <v>88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45497.653645833</v>
      </c>
      <c r="B24" s="6" t="n">
        <v>176.19</v>
      </c>
      <c r="C24" s="2" t="s">
        <v>89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45499.631203704</v>
      </c>
      <c r="B25" s="6" t="n">
        <v>333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45503.512835648</v>
      </c>
      <c r="B26" s="6" t="n">
        <v>350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45504.523240741</v>
      </c>
      <c r="B27" s="6" t="n">
        <v>2000</v>
      </c>
      <c r="C27" s="2" t="s">
        <v>71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45506.518923611</v>
      </c>
      <c r="B28" s="6" t="n">
        <v>531.6</v>
      </c>
      <c r="C28" s="2" t="s">
        <v>92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45535.531099537</v>
      </c>
      <c r="B29" s="6" t="n">
        <v>2000</v>
      </c>
      <c r="C29" s="2" t="s">
        <v>71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45545</v>
      </c>
      <c r="B30" s="6" t="n">
        <v>-81.18</v>
      </c>
      <c r="C30" s="2" t="s">
        <v>93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45555.728842593</v>
      </c>
      <c r="B31" s="6" t="n">
        <v>93.18</v>
      </c>
      <c r="C31" s="2" t="s">
        <v>80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45565.53712963</v>
      </c>
      <c r="B32" s="6" t="n">
        <v>2000</v>
      </c>
      <c r="C32" s="2" t="s">
        <v>71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45573</v>
      </c>
      <c r="B33" s="6" t="n">
        <v>-232.4</v>
      </c>
      <c r="C33" s="2" t="s">
        <v>94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45579</v>
      </c>
      <c r="B34" s="6" t="n">
        <v>-270.76</v>
      </c>
      <c r="C34" s="2" t="s">
        <v>95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45582</v>
      </c>
      <c r="B35" s="6" t="n">
        <v>-217.4</v>
      </c>
      <c r="C35" s="2" t="s">
        <v>96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45588.648842593</v>
      </c>
      <c r="B36" s="6" t="n">
        <v>267.4</v>
      </c>
      <c r="C36" s="2" t="s">
        <v>97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45594.547060185</v>
      </c>
      <c r="B37" s="6" t="n">
        <v>311.76</v>
      </c>
      <c r="C37" s="2" t="s">
        <v>98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45595.516655093</v>
      </c>
      <c r="B38" s="6" t="n">
        <v>249.4</v>
      </c>
      <c r="C38" s="2" t="s">
        <v>79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45597.463391204</v>
      </c>
      <c r="B39" s="6" t="n">
        <v>2000</v>
      </c>
      <c r="C39" s="2" t="s">
        <v>71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45626.505185185</v>
      </c>
      <c r="B40" s="6" t="n">
        <v>2000</v>
      </c>
      <c r="C40" s="2" t="s">
        <v>71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45643</v>
      </c>
      <c r="B41" s="6" t="n">
        <v>-170.24</v>
      </c>
      <c r="C41" s="2" t="s">
        <v>99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45654.600787037</v>
      </c>
      <c r="B42" s="6" t="n">
        <v>196.24</v>
      </c>
      <c r="C42" s="2" t="s">
        <v>80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45657.501921296</v>
      </c>
      <c r="B43" s="6" t="n">
        <v>2000</v>
      </c>
      <c r="C43" s="2" t="s">
        <v>71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45665</v>
      </c>
      <c r="B44" s="6" t="n">
        <v>-121.12</v>
      </c>
      <c r="C44" s="2" t="s">
        <v>100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45667</v>
      </c>
      <c r="B45" s="6" t="n">
        <v>-285.23</v>
      </c>
      <c r="C45" s="2" t="s">
        <v>101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45680.756666667</v>
      </c>
      <c r="B46" s="6" t="n">
        <v>139.12</v>
      </c>
      <c r="C46" s="2" t="s">
        <v>89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45684.764386574</v>
      </c>
      <c r="B47" s="6" t="n">
        <v>328.23</v>
      </c>
      <c r="C47" s="2" t="s">
        <v>102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45688.506134259</v>
      </c>
      <c r="B48" s="6" t="n">
        <v>2000</v>
      </c>
      <c r="C48" s="2" t="s">
        <v>71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45716.516851852</v>
      </c>
      <c r="B49" s="6" t="n">
        <v>2000</v>
      </c>
      <c r="C49" s="2" t="s">
        <v>71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45747.469097222</v>
      </c>
      <c r="B50" s="6" t="n">
        <v>2000</v>
      </c>
      <c r="C50" s="2" t="s">
        <v>71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45777.526712963</v>
      </c>
      <c r="B51" s="6" t="n">
        <v>2000</v>
      </c>
      <c r="C51" s="2" t="s">
        <v>71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45808.483645833</v>
      </c>
      <c r="B52" s="6" t="n">
        <v>2000</v>
      </c>
      <c r="C52" s="2" t="s">
        <v>71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45838.594861111</v>
      </c>
      <c r="B53" s="6" t="n">
        <v>2000</v>
      </c>
      <c r="C53" s="2" t="s">
        <v>71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45845</v>
      </c>
      <c r="B54" s="6" t="n">
        <v>-609</v>
      </c>
      <c r="C54" s="2" t="s">
        <v>103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45846</v>
      </c>
      <c r="B55" s="6" t="n">
        <v>-260.31</v>
      </c>
      <c r="C55" s="2" t="s">
        <v>104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45848</v>
      </c>
      <c r="B56" s="6" t="n">
        <v>-681.3</v>
      </c>
      <c r="C56" s="2" t="s">
        <v>105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45855</v>
      </c>
      <c r="B57" s="6" t="n">
        <v>-690</v>
      </c>
      <c r="C57" s="2" t="s">
        <v>106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45856</v>
      </c>
      <c r="B58" s="6" t="n">
        <v>-605.8</v>
      </c>
      <c r="C58" s="2" t="s">
        <v>107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45858</v>
      </c>
      <c r="B59" s="6" t="n">
        <v>-217.56</v>
      </c>
      <c r="C59" s="2" t="s">
        <v>108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45860.684710648</v>
      </c>
      <c r="B60" s="6" t="n">
        <v>700</v>
      </c>
      <c r="C60" s="2" t="s">
        <v>91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45860.69150463</v>
      </c>
      <c r="B61" s="6" t="n">
        <v>299.31</v>
      </c>
      <c r="C61" s="2" t="s">
        <v>98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45863.643310185</v>
      </c>
      <c r="B62" s="6" t="n">
        <v>783.3</v>
      </c>
      <c r="C62" s="2" t="s">
        <v>109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45869.630266204</v>
      </c>
      <c r="B63" s="6" t="n">
        <v>2000</v>
      </c>
      <c r="C63" s="2" t="s">
        <v>71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45870.560914352</v>
      </c>
      <c r="B64" s="6" t="n">
        <v>793</v>
      </c>
      <c r="C64" s="2" t="s">
        <v>92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45873.761400463</v>
      </c>
      <c r="B65" s="6" t="n">
        <v>696.8</v>
      </c>
      <c r="C65" s="2" t="s">
        <v>90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45873.763159722</v>
      </c>
      <c r="B66" s="6" t="n">
        <v>249.56</v>
      </c>
      <c r="C66" s="2" t="s">
        <v>88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45900.621284722</v>
      </c>
      <c r="B67" s="6" t="n">
        <v>2000</v>
      </c>
      <c r="C67" s="2" t="s">
        <v>71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2" t="n">
        <v>45910.921446759</v>
      </c>
      <c r="B68" s="5" t="n">
        <v>-69184.55</v>
      </c>
      <c r="C68" s="15" t="s">
        <v>110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/>
      <c r="B69" s="9" t="s">
        <f>=XIRR(B2:B68,A2:A68)</f>
      </c>
      <c r="C69" s="2" t="s">
        <v>111</v>
      </c>
      <c r="D69" s="2"/>
      <c r="E69" s="2"/>
      <c r="F69" s="7"/>
      <c r="G69" s="2" t="s">
        <v>112</v>
      </c>
      <c r="H69" s="6" t="s">
        <f>=SUM(I2:H68)/365</f>
      </c>
    </row>
    <row collapsed="false" customFormat="false" customHeight="false" hidden="false" ht="12.1" outlineLevel="0" r="70">
      <c r="A70" s="14"/>
      <c r="B70" s="5" t="s">
        <f>=-SUM(B2:B68)</f>
      </c>
      <c r="C70" s="2" t="s">
        <v>113</v>
      </c>
      <c r="D70" s="2"/>
      <c r="E70" s="2"/>
      <c r="F70" s="7"/>
      <c r="G70" s="15" t="s">
        <v>114</v>
      </c>
      <c r="H70" s="9" t="s">
        <f>=B70/H69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51</v>
      </c>
      <c r="AG1" s="0"/>
      <c r="AH1" s="0"/>
      <c r="AI1" s="4" t="s">
        <v>54</v>
      </c>
      <c r="AJ1" s="0"/>
    </row>
    <row collapsed="false" customFormat="false" customHeight="false" hidden="false" ht="12.1" outlineLevel="0" r="2">
      <c r="A2" s="11" t="n">
        <v>45404</v>
      </c>
      <c r="B2" s="6" t="n">
        <v>3133.8</v>
      </c>
      <c r="C2" s="0" t="s">
        <v>115</v>
      </c>
      <c r="D2" s="11" t="n">
        <v>45404</v>
      </c>
      <c r="E2" s="6" t="n">
        <v>4071.55</v>
      </c>
      <c r="F2" s="0" t="s">
        <v>115</v>
      </c>
      <c r="G2" s="11" t="n">
        <v>45496</v>
      </c>
      <c r="H2" s="6" t="n">
        <v>2765.7</v>
      </c>
      <c r="I2" s="0" t="s">
        <v>115</v>
      </c>
      <c r="J2" s="11" t="n">
        <v>45496</v>
      </c>
      <c r="K2" s="6" t="n">
        <v>4621.5</v>
      </c>
      <c r="L2" s="0" t="s">
        <v>115</v>
      </c>
      <c r="M2" s="11" t="n">
        <v>45404</v>
      </c>
      <c r="N2" s="6" t="n">
        <v>3189.99</v>
      </c>
      <c r="O2" s="0" t="s">
        <v>115</v>
      </c>
      <c r="P2" s="11" t="n">
        <v>45404</v>
      </c>
      <c r="Q2" s="6" t="n">
        <v>3232.99</v>
      </c>
      <c r="R2" s="0" t="s">
        <v>115</v>
      </c>
      <c r="S2" s="11" t="n">
        <v>45765</v>
      </c>
      <c r="T2" s="6" t="n">
        <v>5650</v>
      </c>
      <c r="U2" s="0" t="s">
        <v>115</v>
      </c>
      <c r="V2" s="11" t="n">
        <v>45404</v>
      </c>
      <c r="W2" s="6" t="n">
        <v>3988.95</v>
      </c>
      <c r="X2" s="0" t="s">
        <v>115</v>
      </c>
      <c r="Y2" s="11" t="n">
        <v>45404</v>
      </c>
      <c r="Z2" s="6" t="n">
        <v>4547.8</v>
      </c>
      <c r="AA2" s="0" t="s">
        <v>115</v>
      </c>
      <c r="AB2" s="11" t="n">
        <v>45404</v>
      </c>
      <c r="AC2" s="6" t="n">
        <v>3745.99</v>
      </c>
      <c r="AD2" s="0" t="s">
        <v>115</v>
      </c>
      <c r="AE2" s="11" t="n">
        <v>45404</v>
      </c>
      <c r="AF2" s="6" t="n">
        <v>1973.92</v>
      </c>
      <c r="AG2" s="0" t="s">
        <v>115</v>
      </c>
      <c r="AH2" s="11" t="n">
        <v>45404</v>
      </c>
      <c r="AI2" s="6" t="n">
        <v>183.56</v>
      </c>
      <c r="AJ2" s="0" t="s">
        <v>115</v>
      </c>
    </row>
    <row collapsed="false" customFormat="false" customHeight="false" hidden="false" ht="12.1" outlineLevel="0" r="3">
      <c r="A3" s="11" t="n">
        <v>45484</v>
      </c>
      <c r="B3" s="6" t="n">
        <v>-290</v>
      </c>
      <c r="C3" s="0" t="s">
        <v>83</v>
      </c>
      <c r="D3" s="11" t="n">
        <v>45446</v>
      </c>
      <c r="E3" s="6" t="n">
        <v>544.85</v>
      </c>
      <c r="F3" s="0" t="s">
        <v>115</v>
      </c>
      <c r="G3" s="11" t="n">
        <v>45504</v>
      </c>
      <c r="H3" s="6" t="n">
        <v>679.1</v>
      </c>
      <c r="I3" s="0" t="s">
        <v>115</v>
      </c>
      <c r="J3" s="11" t="n">
        <v>45747</v>
      </c>
      <c r="K3" s="6" t="n">
        <v>1990</v>
      </c>
      <c r="L3" s="0" t="s">
        <v>115</v>
      </c>
      <c r="M3" s="11" t="n">
        <v>45489</v>
      </c>
      <c r="N3" s="6" t="n">
        <v>-304</v>
      </c>
      <c r="O3" s="0" t="s">
        <v>84</v>
      </c>
      <c r="P3" s="11" t="n">
        <v>45446</v>
      </c>
      <c r="Q3" s="6" t="n">
        <v>1573.9</v>
      </c>
      <c r="R3" s="0" t="s">
        <v>115</v>
      </c>
      <c r="S3" s="11" t="n">
        <v>46130</v>
      </c>
      <c r="T3" s="8" t="s">
        <f>=-Портфель!J8</f>
      </c>
      <c r="U3" s="0" t="s">
        <v>116</v>
      </c>
      <c r="V3" s="11" t="n">
        <v>45446</v>
      </c>
      <c r="W3" s="6" t="n">
        <v>547.6</v>
      </c>
      <c r="X3" s="0" t="s">
        <v>115</v>
      </c>
      <c r="Y3" s="11" t="n">
        <v>45439</v>
      </c>
      <c r="Z3" s="6" t="n">
        <v>-442.6</v>
      </c>
      <c r="AA3" s="0" t="s">
        <v>74</v>
      </c>
      <c r="AB3" s="11" t="n">
        <v>45461</v>
      </c>
      <c r="AC3" s="6" t="n">
        <v>-333.02</v>
      </c>
      <c r="AD3" s="0" t="s">
        <v>77</v>
      </c>
      <c r="AE3" s="11" t="n">
        <v>45426</v>
      </c>
      <c r="AF3" s="6" t="n">
        <v>140.88</v>
      </c>
      <c r="AG3" s="0" t="s">
        <v>115</v>
      </c>
      <c r="AH3" s="11" t="n">
        <v>45426</v>
      </c>
      <c r="AI3" s="6" t="n">
        <v>1824.7</v>
      </c>
      <c r="AJ3" s="0" t="s">
        <v>115</v>
      </c>
    </row>
    <row collapsed="false" customFormat="false" customHeight="false" hidden="false" ht="12.1" outlineLevel="0" r="4">
      <c r="A4" s="11" t="n">
        <v>45562</v>
      </c>
      <c r="B4" s="6" t="n">
        <v>2691.3</v>
      </c>
      <c r="C4" s="0" t="s">
        <v>115</v>
      </c>
      <c r="D4" s="11" t="n">
        <v>45482</v>
      </c>
      <c r="E4" s="6" t="n">
        <v>-202.08</v>
      </c>
      <c r="F4" s="0" t="s">
        <v>81</v>
      </c>
      <c r="G4" s="11" t="n">
        <v>45537</v>
      </c>
      <c r="H4" s="6" t="n">
        <v>646.75</v>
      </c>
      <c r="I4" s="0" t="s">
        <v>115</v>
      </c>
      <c r="J4" s="11" t="n">
        <v>45848</v>
      </c>
      <c r="K4" s="6" t="n">
        <v>-681.3</v>
      </c>
      <c r="L4" s="0" t="s">
        <v>105</v>
      </c>
      <c r="M4" s="11" t="n">
        <v>45496</v>
      </c>
      <c r="N4" s="6" t="n">
        <v>2388.9</v>
      </c>
      <c r="O4" s="0" t="s">
        <v>115</v>
      </c>
      <c r="P4" s="11" t="n">
        <v>45491</v>
      </c>
      <c r="Q4" s="6" t="n">
        <v>-462.6</v>
      </c>
      <c r="R4" s="0" t="s">
        <v>85</v>
      </c>
      <c r="S4" s="0"/>
      <c r="T4" s="10" t="s">
        <f>=XIRR(T2:T3,S2:S3)</f>
      </c>
      <c r="U4" s="0"/>
      <c r="V4" s="11" t="n">
        <v>45453</v>
      </c>
      <c r="W4" s="6" t="n">
        <v>-191.16</v>
      </c>
      <c r="X4" s="0" t="s">
        <v>75</v>
      </c>
      <c r="Y4" s="11" t="n">
        <v>45537</v>
      </c>
      <c r="Z4" s="6" t="n">
        <v>1310.8</v>
      </c>
      <c r="AA4" s="0" t="s">
        <v>115</v>
      </c>
      <c r="AB4" s="11" t="n">
        <v>45461</v>
      </c>
      <c r="AC4" s="6" t="n">
        <v>-66.6</v>
      </c>
      <c r="AD4" s="0" t="s">
        <v>78</v>
      </c>
      <c r="AE4" s="11" t="n">
        <v>45474</v>
      </c>
      <c r="AF4" s="6" t="n">
        <v>138.48</v>
      </c>
      <c r="AG4" s="0" t="s">
        <v>115</v>
      </c>
      <c r="AH4" s="11" t="n">
        <v>45446</v>
      </c>
      <c r="AI4" s="6" t="n">
        <v>-1808.37</v>
      </c>
      <c r="AJ4" s="0" t="s">
        <v>117</v>
      </c>
    </row>
    <row collapsed="false" customFormat="false" customHeight="false" hidden="false" ht="12.1" outlineLevel="0" r="5">
      <c r="A5" s="11" t="n">
        <v>45856</v>
      </c>
      <c r="B5" s="6" t="n">
        <v>-605.8</v>
      </c>
      <c r="C5" s="0" t="s">
        <v>107</v>
      </c>
      <c r="D5" s="11" t="n">
        <v>45594</v>
      </c>
      <c r="E5" s="6" t="n">
        <v>439.3</v>
      </c>
      <c r="F5" s="0" t="s">
        <v>115</v>
      </c>
      <c r="G5" s="11" t="n">
        <v>45579</v>
      </c>
      <c r="H5" s="6" t="n">
        <v>-270.76</v>
      </c>
      <c r="I5" s="0" t="s">
        <v>95</v>
      </c>
      <c r="J5" s="11" t="n">
        <v>45869</v>
      </c>
      <c r="K5" s="6" t="n">
        <v>1735.2</v>
      </c>
      <c r="L5" s="0" t="s">
        <v>115</v>
      </c>
      <c r="M5" s="11" t="n">
        <v>45845</v>
      </c>
      <c r="N5" s="6" t="n">
        <v>-609</v>
      </c>
      <c r="O5" s="0" t="s">
        <v>103</v>
      </c>
      <c r="P5" s="11" t="n">
        <v>45660</v>
      </c>
      <c r="Q5" s="6" t="n">
        <v>1215.5</v>
      </c>
      <c r="R5" s="0" t="s">
        <v>115</v>
      </c>
      <c r="S5" s="0"/>
      <c r="T5" s="8" t="s">
        <f>=-SUM(T2:T3)</f>
      </c>
      <c r="U5" s="0" t="s">
        <v>118</v>
      </c>
      <c r="V5" s="11" t="n">
        <v>45565</v>
      </c>
      <c r="W5" s="6" t="n">
        <v>909.5</v>
      </c>
      <c r="X5" s="0" t="s">
        <v>115</v>
      </c>
      <c r="Y5" s="11" t="n">
        <v>45747</v>
      </c>
      <c r="Z5" s="6" t="n">
        <v>1435.7</v>
      </c>
      <c r="AA5" s="0" t="s">
        <v>115</v>
      </c>
      <c r="AB5" s="11" t="n">
        <v>45504</v>
      </c>
      <c r="AC5" s="6" t="n">
        <v>1421.4</v>
      </c>
      <c r="AD5" s="0" t="s">
        <v>115</v>
      </c>
      <c r="AE5" s="11" t="n">
        <v>45496</v>
      </c>
      <c r="AF5" s="6" t="n">
        <v>-2242.66</v>
      </c>
      <c r="AG5" s="0" t="s">
        <v>117</v>
      </c>
      <c r="AH5" s="11" t="n">
        <v>45446</v>
      </c>
      <c r="AI5" s="6" t="n">
        <v>499.2</v>
      </c>
      <c r="AJ5" s="0" t="s">
        <v>115</v>
      </c>
    </row>
    <row collapsed="false" customFormat="false" customHeight="false" hidden="false" ht="12.1" outlineLevel="0" r="6">
      <c r="A6" s="11" t="n">
        <v>45870</v>
      </c>
      <c r="B6" s="6" t="n">
        <v>306.22</v>
      </c>
      <c r="C6" s="0" t="s">
        <v>115</v>
      </c>
      <c r="D6" s="11" t="n">
        <v>45667</v>
      </c>
      <c r="E6" s="6" t="n">
        <v>-285.23</v>
      </c>
      <c r="F6" s="0" t="s">
        <v>101</v>
      </c>
      <c r="G6" s="11" t="n">
        <v>45588</v>
      </c>
      <c r="H6" s="6" t="n">
        <v>609.6</v>
      </c>
      <c r="I6" s="0" t="s">
        <v>115</v>
      </c>
      <c r="J6" s="11" t="n">
        <v>45910</v>
      </c>
      <c r="K6" s="8" t="s">
        <f>=-Портфель!J5</f>
      </c>
      <c r="L6" s="0" t="s">
        <v>116</v>
      </c>
      <c r="M6" s="11" t="n">
        <v>45860</v>
      </c>
      <c r="N6" s="6" t="n">
        <v>2100</v>
      </c>
      <c r="O6" s="0" t="s">
        <v>115</v>
      </c>
      <c r="P6" s="11" t="n">
        <v>45855</v>
      </c>
      <c r="Q6" s="6" t="n">
        <v>-690</v>
      </c>
      <c r="R6" s="0" t="s">
        <v>106</v>
      </c>
      <c r="S6" s="0"/>
      <c r="T6" s="0"/>
      <c r="U6" s="0"/>
      <c r="V6" s="11" t="n">
        <v>45582</v>
      </c>
      <c r="W6" s="6" t="n">
        <v>-217.4</v>
      </c>
      <c r="X6" s="0" t="s">
        <v>96</v>
      </c>
      <c r="Y6" s="11" t="n">
        <v>45910</v>
      </c>
      <c r="Z6" s="8" t="s">
        <f>=-Портфель!J10</f>
      </c>
      <c r="AA6" s="0" t="s">
        <v>116</v>
      </c>
      <c r="AB6" s="11" t="n">
        <v>45545</v>
      </c>
      <c r="AC6" s="6" t="n">
        <v>-81.18</v>
      </c>
      <c r="AD6" s="0" t="s">
        <v>93</v>
      </c>
      <c r="AE6" s="11" t="n">
        <v>45496</v>
      </c>
      <c r="AF6" s="6" t="n">
        <v>2048.64</v>
      </c>
      <c r="AG6" s="0" t="s">
        <v>115</v>
      </c>
      <c r="AH6" s="11" t="n">
        <v>45474</v>
      </c>
      <c r="AI6" s="6" t="n">
        <v>1929.3</v>
      </c>
      <c r="AJ6" s="0" t="s">
        <v>115</v>
      </c>
    </row>
    <row collapsed="false" customFormat="false" customHeight="false" hidden="false" ht="12.1" outlineLevel="0" r="7">
      <c r="A7" s="11" t="n">
        <v>45873</v>
      </c>
      <c r="B7" s="6" t="n">
        <v>614.7</v>
      </c>
      <c r="C7" s="0" t="s">
        <v>115</v>
      </c>
      <c r="D7" s="11" t="n">
        <v>45674</v>
      </c>
      <c r="E7" s="6" t="n">
        <v>550.4</v>
      </c>
      <c r="F7" s="0" t="s">
        <v>115</v>
      </c>
      <c r="G7" s="11" t="n">
        <v>45674</v>
      </c>
      <c r="H7" s="6" t="n">
        <v>1229.3</v>
      </c>
      <c r="I7" s="0" t="s">
        <v>115</v>
      </c>
      <c r="J7" s="0"/>
      <c r="K7" s="10" t="s">
        <f>=XIRR(K2:K6,J2:J6)</f>
      </c>
      <c r="L7" s="0"/>
      <c r="M7" s="11" t="n">
        <v>45910</v>
      </c>
      <c r="N7" s="8" t="s">
        <f>=-Портфель!J6</f>
      </c>
      <c r="O7" s="0" t="s">
        <v>116</v>
      </c>
      <c r="P7" s="11" t="n">
        <v>45860</v>
      </c>
      <c r="Q7" s="6" t="n">
        <v>1348.9</v>
      </c>
      <c r="R7" s="0" t="s">
        <v>115</v>
      </c>
      <c r="S7" s="0"/>
      <c r="T7" s="0"/>
      <c r="U7" s="0"/>
      <c r="V7" s="11" t="n">
        <v>45597</v>
      </c>
      <c r="W7" s="6" t="n">
        <v>351.95</v>
      </c>
      <c r="X7" s="0" t="s">
        <v>115</v>
      </c>
      <c r="Y7" s="0"/>
      <c r="Z7" s="10" t="s">
        <f>=XIRR(Z2:Z6,Y2:Y6)</f>
      </c>
      <c r="AA7" s="0"/>
      <c r="AB7" s="11" t="n">
        <v>45597</v>
      </c>
      <c r="AC7" s="6" t="n">
        <v>1080.4</v>
      </c>
      <c r="AD7" s="0" t="s">
        <v>115</v>
      </c>
      <c r="AE7" s="11" t="n">
        <v>45504</v>
      </c>
      <c r="AF7" s="6" t="n">
        <v>111.15</v>
      </c>
      <c r="AG7" s="0" t="s">
        <v>115</v>
      </c>
      <c r="AH7" s="11" t="n">
        <v>45496</v>
      </c>
      <c r="AI7" s="6" t="n">
        <v>-2398.39</v>
      </c>
      <c r="AJ7" s="0" t="s">
        <v>117</v>
      </c>
    </row>
    <row collapsed="false" customFormat="false" customHeight="false" hidden="false" ht="12.1" outlineLevel="0" r="8">
      <c r="A8" s="11" t="n">
        <v>45873</v>
      </c>
      <c r="B8" s="6" t="n">
        <v>307.48</v>
      </c>
      <c r="C8" s="0" t="s">
        <v>115</v>
      </c>
      <c r="D8" s="11" t="n">
        <v>45747</v>
      </c>
      <c r="E8" s="6" t="n">
        <v>988.6</v>
      </c>
      <c r="F8" s="0" t="s">
        <v>115</v>
      </c>
      <c r="G8" s="11" t="n">
        <v>45838</v>
      </c>
      <c r="H8" s="6" t="n">
        <v>1083.1</v>
      </c>
      <c r="I8" s="0" t="s">
        <v>115</v>
      </c>
      <c r="J8" s="0"/>
      <c r="K8" s="8" t="s">
        <f>=-SUM(K2:K6)</f>
      </c>
      <c r="L8" s="0" t="s">
        <v>118</v>
      </c>
      <c r="M8" s="0"/>
      <c r="N8" s="10" t="s">
        <f>=XIRR(N2:N7,M2:M7)</f>
      </c>
      <c r="O8" s="0"/>
      <c r="P8" s="11" t="n">
        <v>45910</v>
      </c>
      <c r="Q8" s="8" t="s">
        <f>=-Портфель!J7</f>
      </c>
      <c r="R8" s="0" t="s">
        <v>116</v>
      </c>
      <c r="S8" s="0"/>
      <c r="T8" s="0"/>
      <c r="U8" s="0"/>
      <c r="V8" s="11" t="n">
        <v>45628</v>
      </c>
      <c r="W8" s="6" t="n">
        <v>1669.75</v>
      </c>
      <c r="X8" s="0" t="s">
        <v>115</v>
      </c>
      <c r="Y8" s="0"/>
      <c r="Z8" s="8" t="s">
        <f>=-SUM(Z2:Z6)</f>
      </c>
      <c r="AA8" s="0" t="s">
        <v>118</v>
      </c>
      <c r="AB8" s="11" t="n">
        <v>45643</v>
      </c>
      <c r="AC8" s="6" t="n">
        <v>-170.24</v>
      </c>
      <c r="AD8" s="0" t="s">
        <v>99</v>
      </c>
      <c r="AE8" s="11" t="n">
        <v>45555</v>
      </c>
      <c r="AF8" s="6" t="n">
        <v>46.64</v>
      </c>
      <c r="AG8" s="0" t="s">
        <v>115</v>
      </c>
      <c r="AH8" s="11" t="n">
        <v>45496</v>
      </c>
      <c r="AI8" s="6" t="n">
        <v>309.12</v>
      </c>
      <c r="AJ8" s="0" t="s">
        <v>115</v>
      </c>
    </row>
    <row collapsed="false" customFormat="false" customHeight="false" hidden="false" ht="12.1" outlineLevel="0" r="9">
      <c r="A9" s="11" t="n">
        <v>45901</v>
      </c>
      <c r="B9" s="6" t="n">
        <v>1246.72</v>
      </c>
      <c r="C9" s="0" t="s">
        <v>115</v>
      </c>
      <c r="D9" s="11" t="n">
        <v>45838</v>
      </c>
      <c r="E9" s="6" t="n">
        <v>2193.4</v>
      </c>
      <c r="F9" s="0" t="s">
        <v>115</v>
      </c>
      <c r="G9" s="11" t="n">
        <v>45846</v>
      </c>
      <c r="H9" s="6" t="n">
        <v>-260.31</v>
      </c>
      <c r="I9" s="0" t="s">
        <v>104</v>
      </c>
      <c r="J9" s="0"/>
      <c r="K9" s="0"/>
      <c r="L9" s="0"/>
      <c r="M9" s="0"/>
      <c r="N9" s="8" t="s">
        <f>=-SUM(N2:N7)</f>
      </c>
      <c r="O9" s="0" t="s">
        <v>118</v>
      </c>
      <c r="P9" s="0"/>
      <c r="Q9" s="10" t="s">
        <f>=XIRR(Q2:Q8,P2:P8)</f>
      </c>
      <c r="R9" s="0"/>
      <c r="S9" s="0"/>
      <c r="T9" s="0"/>
      <c r="U9" s="0"/>
      <c r="V9" s="11" t="n">
        <v>45674</v>
      </c>
      <c r="W9" s="6" t="n">
        <v>-748.7</v>
      </c>
      <c r="X9" s="0" t="s">
        <v>117</v>
      </c>
      <c r="Y9" s="0"/>
      <c r="Z9" s="0"/>
      <c r="AA9" s="0"/>
      <c r="AB9" s="11" t="n">
        <v>45910</v>
      </c>
      <c r="AC9" s="8" t="s">
        <f>=-Портфель!J11</f>
      </c>
      <c r="AD9" s="0" t="s">
        <v>116</v>
      </c>
      <c r="AE9" s="11" t="n">
        <v>45555</v>
      </c>
      <c r="AF9" s="6" t="n">
        <v>5.83</v>
      </c>
      <c r="AG9" s="0" t="s">
        <v>115</v>
      </c>
      <c r="AH9" s="11" t="n">
        <v>45504</v>
      </c>
      <c r="AI9" s="6" t="n">
        <v>-301.44</v>
      </c>
      <c r="AJ9" s="0" t="s">
        <v>117</v>
      </c>
    </row>
    <row collapsed="false" customFormat="false" customHeight="false" hidden="false" ht="12.1" outlineLevel="0" r="10">
      <c r="A10" s="11" t="n">
        <v>45910</v>
      </c>
      <c r="B10" s="8" t="s">
        <f>=-Портфель!J2</f>
      </c>
      <c r="C10" s="0" t="s">
        <v>116</v>
      </c>
      <c r="D10" s="11" t="n">
        <v>45858</v>
      </c>
      <c r="E10" s="6" t="n">
        <v>-217.56</v>
      </c>
      <c r="F10" s="0" t="s">
        <v>108</v>
      </c>
      <c r="G10" s="11" t="n">
        <v>45860</v>
      </c>
      <c r="H10" s="6" t="n">
        <v>521.3</v>
      </c>
      <c r="I10" s="0" t="s">
        <v>115</v>
      </c>
      <c r="J10" s="0"/>
      <c r="K10" s="0"/>
      <c r="L10" s="0"/>
      <c r="M10" s="0"/>
      <c r="N10" s="0"/>
      <c r="O10" s="0"/>
      <c r="P10" s="0"/>
      <c r="Q10" s="8" t="s">
        <f>=-SUM(Q2:Q8)</f>
      </c>
      <c r="R10" s="0" t="s">
        <v>118</v>
      </c>
      <c r="S10" s="0"/>
      <c r="T10" s="0"/>
      <c r="U10" s="0"/>
      <c r="V10" s="11" t="n">
        <v>45747</v>
      </c>
      <c r="W10" s="6" t="n">
        <v>702.8</v>
      </c>
      <c r="X10" s="0" t="s">
        <v>115</v>
      </c>
      <c r="Y10" s="0"/>
      <c r="Z10" s="0"/>
      <c r="AA10" s="0"/>
      <c r="AB10" s="0"/>
      <c r="AC10" s="10" t="s">
        <f>=XIRR(AC2:AC9,AB2:AB9)</f>
      </c>
      <c r="AD10" s="0"/>
      <c r="AE10" s="11" t="n">
        <v>45562</v>
      </c>
      <c r="AF10" s="6" t="n">
        <v>-134.55</v>
      </c>
      <c r="AG10" s="0" t="s">
        <v>117</v>
      </c>
      <c r="AH10" s="11" t="n">
        <v>45504</v>
      </c>
      <c r="AI10" s="6" t="n">
        <v>150.96</v>
      </c>
      <c r="AJ10" s="0" t="s">
        <v>115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11" t="n">
        <v>45860</v>
      </c>
      <c r="E11" s="6" t="n">
        <v>-417.35</v>
      </c>
      <c r="F11" s="0" t="s">
        <v>117</v>
      </c>
      <c r="G11" s="11" t="n">
        <v>45863</v>
      </c>
      <c r="H11" s="6" t="n">
        <v>518.1</v>
      </c>
      <c r="I11" s="0" t="s">
        <v>115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11" t="n">
        <v>45860</v>
      </c>
      <c r="W11" s="6" t="n">
        <v>-348.26</v>
      </c>
      <c r="X11" s="0" t="s">
        <v>117</v>
      </c>
      <c r="Y11" s="0"/>
      <c r="Z11" s="0"/>
      <c r="AA11" s="0"/>
      <c r="AB11" s="0"/>
      <c r="AC11" s="8" t="s">
        <f>=-SUM(AC2:AC9)</f>
      </c>
      <c r="AD11" s="0" t="s">
        <v>118</v>
      </c>
      <c r="AE11" s="11" t="n">
        <v>45562</v>
      </c>
      <c r="AF11" s="6" t="n">
        <v>105.48</v>
      </c>
      <c r="AG11" s="0" t="s">
        <v>115</v>
      </c>
      <c r="AH11" s="11" t="n">
        <v>45537</v>
      </c>
      <c r="AI11" s="6" t="n">
        <v>72.93</v>
      </c>
      <c r="AJ11" s="0" t="s">
        <v>115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118</v>
      </c>
      <c r="D12" s="11" t="n">
        <v>45910</v>
      </c>
      <c r="E12" s="8" t="s">
        <f>=-Портфель!J3</f>
      </c>
      <c r="F12" s="0" t="s">
        <v>116</v>
      </c>
      <c r="G12" s="11" t="n">
        <v>45869</v>
      </c>
      <c r="H12" s="6" t="n">
        <v>502.85</v>
      </c>
      <c r="I12" s="0" t="s">
        <v>115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11" t="n">
        <v>45910</v>
      </c>
      <c r="W12" s="8" t="s">
        <f>=-Портфель!J9</f>
      </c>
      <c r="X12" s="0" t="s">
        <v>116</v>
      </c>
      <c r="Y12" s="0"/>
      <c r="Z12" s="0"/>
      <c r="AA12" s="0"/>
      <c r="AB12" s="0"/>
      <c r="AC12" s="0"/>
      <c r="AD12" s="0"/>
      <c r="AE12" s="11" t="n">
        <v>45565</v>
      </c>
      <c r="AF12" s="6" t="n">
        <v>117.2</v>
      </c>
      <c r="AG12" s="0" t="s">
        <v>115</v>
      </c>
      <c r="AH12" s="11" t="n">
        <v>45537</v>
      </c>
      <c r="AI12" s="6" t="n">
        <v>5.6</v>
      </c>
      <c r="AJ12" s="0" t="s">
        <v>115</v>
      </c>
    </row>
    <row collapsed="false" customFormat="false" customHeight="false" hidden="false" ht="12.1" outlineLevel="0" r="13">
      <c r="A13" s="0"/>
      <c r="B13" s="0"/>
      <c r="C13" s="0"/>
      <c r="D13" s="0"/>
      <c r="E13" s="10" t="s">
        <f>=XIRR(E2:E12,D2:D12)</f>
      </c>
      <c r="F13" s="0"/>
      <c r="G13" s="11" t="n">
        <v>45910</v>
      </c>
      <c r="H13" s="8" t="s">
        <f>=-Портфель!J4</f>
      </c>
      <c r="I13" s="0" t="s">
        <v>116</v>
      </c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10" t="s">
        <f>=XIRR(W2:W12,V2:V12)</f>
      </c>
      <c r="X13" s="0"/>
      <c r="Y13" s="0"/>
      <c r="Z13" s="0"/>
      <c r="AA13" s="0"/>
      <c r="AB13" s="0"/>
      <c r="AC13" s="0"/>
      <c r="AD13" s="0"/>
      <c r="AE13" s="11" t="n">
        <v>45582</v>
      </c>
      <c r="AF13" s="6" t="n">
        <v>-17.52</v>
      </c>
      <c r="AG13" s="0" t="s">
        <v>117</v>
      </c>
      <c r="AH13" s="11" t="n">
        <v>45555</v>
      </c>
      <c r="AI13" s="6" t="n">
        <v>17.76</v>
      </c>
      <c r="AJ13" s="0" t="s">
        <v>115</v>
      </c>
    </row>
    <row collapsed="false" customFormat="false" customHeight="false" hidden="false" ht="12.1" outlineLevel="0" r="14">
      <c r="A14" s="0"/>
      <c r="B14" s="0"/>
      <c r="C14" s="0"/>
      <c r="D14" s="0"/>
      <c r="E14" s="8" t="s">
        <f>=-SUM(E2:E12)</f>
      </c>
      <c r="F14" s="0" t="s">
        <v>118</v>
      </c>
      <c r="G14" s="0"/>
      <c r="H14" s="10" t="s">
        <f>=XIRR(H2:H13,G2:G13)</f>
      </c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8" t="s">
        <f>=-SUM(W2:W12)</f>
      </c>
      <c r="X14" s="0" t="s">
        <v>118</v>
      </c>
      <c r="Y14" s="0"/>
      <c r="Z14" s="0"/>
      <c r="AA14" s="0"/>
      <c r="AB14" s="0"/>
      <c r="AC14" s="0"/>
      <c r="AD14" s="0"/>
      <c r="AE14" s="11" t="n">
        <v>45582</v>
      </c>
      <c r="AF14" s="6" t="n">
        <v>-2289.28</v>
      </c>
      <c r="AG14" s="0" t="s">
        <v>117</v>
      </c>
      <c r="AH14" s="11" t="n">
        <v>45555</v>
      </c>
      <c r="AI14" s="6" t="n">
        <v>5.92</v>
      </c>
      <c r="AJ14" s="0" t="s">
        <v>115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8" t="s">
        <f>=-SUM(H2:H13)</f>
      </c>
      <c r="I15" s="0" t="s">
        <v>118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11" t="n">
        <v>45582</v>
      </c>
      <c r="AF15" s="6" t="n">
        <v>2191.64</v>
      </c>
      <c r="AG15" s="0" t="s">
        <v>115</v>
      </c>
      <c r="AH15" s="11" t="n">
        <v>45562</v>
      </c>
      <c r="AI15" s="6" t="n">
        <v>-24.2</v>
      </c>
      <c r="AJ15" s="0" t="s">
        <v>117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11" t="n">
        <v>45587</v>
      </c>
      <c r="AF16" s="6" t="n">
        <v>-5.82</v>
      </c>
      <c r="AG16" s="0" t="s">
        <v>117</v>
      </c>
      <c r="AH16" s="11" t="n">
        <v>45562</v>
      </c>
      <c r="AI16" s="6" t="n">
        <v>-229.9</v>
      </c>
      <c r="AJ16" s="0" t="s">
        <v>117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11" t="n">
        <v>45588</v>
      </c>
      <c r="AF17" s="6" t="n">
        <v>-2159.67</v>
      </c>
      <c r="AG17" s="0" t="s">
        <v>117</v>
      </c>
      <c r="AH17" s="11" t="n">
        <v>45562</v>
      </c>
      <c r="AI17" s="6" t="n">
        <v>6.06</v>
      </c>
      <c r="AJ17" s="0" t="s">
        <v>115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11" t="n">
        <v>45588</v>
      </c>
      <c r="AF18" s="6" t="n">
        <v>2030</v>
      </c>
      <c r="AG18" s="0" t="s">
        <v>115</v>
      </c>
      <c r="AH18" s="11" t="n">
        <v>45565</v>
      </c>
      <c r="AI18" s="6" t="n">
        <v>311.61</v>
      </c>
      <c r="AJ18" s="0" t="s">
        <v>115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11" t="n">
        <v>45588</v>
      </c>
      <c r="AF19" s="6" t="n">
        <v>11.6</v>
      </c>
      <c r="AG19" s="0" t="s">
        <v>115</v>
      </c>
      <c r="AH19" s="11" t="n">
        <v>45582</v>
      </c>
      <c r="AI19" s="6" t="n">
        <v>-310.96</v>
      </c>
      <c r="AJ19" s="0" t="s">
        <v>117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11" t="n">
        <v>45594</v>
      </c>
      <c r="AF20" s="6" t="n">
        <v>-2034.56</v>
      </c>
      <c r="AG20" s="0" t="s">
        <v>117</v>
      </c>
      <c r="AH20" s="11" t="n">
        <v>45582</v>
      </c>
      <c r="AI20" s="6" t="n">
        <v>5.99</v>
      </c>
      <c r="AJ20" s="0" t="s">
        <v>115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45594</v>
      </c>
      <c r="AF21" s="6" t="n">
        <v>1870.17</v>
      </c>
      <c r="AG21" s="0" t="s">
        <v>115</v>
      </c>
      <c r="AH21" s="11" t="n">
        <v>45582</v>
      </c>
      <c r="AI21" s="6" t="n">
        <v>443.26</v>
      </c>
      <c r="AJ21" s="0" t="s">
        <v>115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45594</v>
      </c>
      <c r="AF22" s="6" t="n">
        <v>11.58</v>
      </c>
      <c r="AG22" s="0" t="s">
        <v>115</v>
      </c>
      <c r="AH22" s="11" t="n">
        <v>45587</v>
      </c>
      <c r="AI22" s="6" t="n">
        <v>-5.94</v>
      </c>
      <c r="AJ22" s="0" t="s">
        <v>117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45595</v>
      </c>
      <c r="AF23" s="6" t="n">
        <v>34.68</v>
      </c>
      <c r="AG23" s="0" t="s">
        <v>115</v>
      </c>
      <c r="AH23" s="11" t="n">
        <v>45588</v>
      </c>
      <c r="AI23" s="6" t="n">
        <v>-435.86</v>
      </c>
      <c r="AJ23" s="0" t="s">
        <v>117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11" t="n">
        <v>45597</v>
      </c>
      <c r="AF24" s="6" t="n">
        <v>34.44</v>
      </c>
      <c r="AG24" s="0" t="s">
        <v>115</v>
      </c>
      <c r="AH24" s="11" t="n">
        <v>45588</v>
      </c>
      <c r="AI24" s="6" t="n">
        <v>141.6</v>
      </c>
      <c r="AJ24" s="0" t="s">
        <v>115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11" t="n">
        <v>45628</v>
      </c>
      <c r="AF25" s="6" t="n">
        <v>62.48</v>
      </c>
      <c r="AG25" s="0" t="s">
        <v>115</v>
      </c>
      <c r="AH25" s="11" t="n">
        <v>45594</v>
      </c>
      <c r="AI25" s="6" t="n">
        <v>-5.51</v>
      </c>
      <c r="AJ25" s="0" t="s">
        <v>117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11" t="n">
        <v>45654</v>
      </c>
      <c r="AF26" s="6" t="n">
        <v>53.73</v>
      </c>
      <c r="AG26" s="0" t="s">
        <v>115</v>
      </c>
      <c r="AH26" s="11" t="n">
        <v>45594</v>
      </c>
      <c r="AI26" s="6" t="n">
        <v>-126.73</v>
      </c>
      <c r="AJ26" s="0" t="s">
        <v>117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11" t="n">
        <v>45660</v>
      </c>
      <c r="AF27" s="6" t="n">
        <v>501.32</v>
      </c>
      <c r="AG27" s="0" t="s">
        <v>115</v>
      </c>
      <c r="AH27" s="11" t="n">
        <v>45594</v>
      </c>
      <c r="AI27" s="6" t="n">
        <v>126.96</v>
      </c>
      <c r="AJ27" s="0" t="s">
        <v>115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11" t="n">
        <v>45660</v>
      </c>
      <c r="AF28" s="6" t="n">
        <v>6.04</v>
      </c>
      <c r="AG28" s="0" t="s">
        <v>115</v>
      </c>
      <c r="AH28" s="11" t="n">
        <v>45594</v>
      </c>
      <c r="AI28" s="6" t="n">
        <v>5.52</v>
      </c>
      <c r="AJ28" s="0" t="s">
        <v>115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45672</v>
      </c>
      <c r="AF29" s="6" t="n">
        <v>-12.1</v>
      </c>
      <c r="AG29" s="0" t="s">
        <v>117</v>
      </c>
      <c r="AH29" s="11" t="n">
        <v>45595</v>
      </c>
      <c r="AI29" s="6" t="n">
        <v>-5.63</v>
      </c>
      <c r="AJ29" s="0" t="s">
        <v>117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45674</v>
      </c>
      <c r="AF30" s="6" t="n">
        <v>-2664.73</v>
      </c>
      <c r="AG30" s="0" t="s">
        <v>117</v>
      </c>
      <c r="AH30" s="11" t="n">
        <v>45595</v>
      </c>
      <c r="AI30" s="6" t="n">
        <v>180.48</v>
      </c>
      <c r="AJ30" s="0" t="s">
        <v>115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45674</v>
      </c>
      <c r="AF31" s="6" t="n">
        <v>2280</v>
      </c>
      <c r="AG31" s="0" t="s">
        <v>115</v>
      </c>
      <c r="AH31" s="11" t="n">
        <v>45601</v>
      </c>
      <c r="AI31" s="6" t="n">
        <v>-5.61</v>
      </c>
      <c r="AJ31" s="0" t="s">
        <v>117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45674</v>
      </c>
      <c r="AF32" s="6" t="n">
        <v>12.16</v>
      </c>
      <c r="AG32" s="0" t="s">
        <v>115</v>
      </c>
      <c r="AH32" s="11" t="n">
        <v>45628</v>
      </c>
      <c r="AI32" s="6" t="n">
        <v>184.8</v>
      </c>
      <c r="AJ32" s="0" t="s">
        <v>115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45747</v>
      </c>
      <c r="AF33" s="6" t="n">
        <v>444.5</v>
      </c>
      <c r="AG33" s="0" t="s">
        <v>115</v>
      </c>
      <c r="AH33" s="11" t="n">
        <v>45654</v>
      </c>
      <c r="AI33" s="6" t="n">
        <v>18.27</v>
      </c>
      <c r="AJ33" s="0" t="s">
        <v>115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45765</v>
      </c>
      <c r="AF34" s="6" t="n">
        <v>-2865.27</v>
      </c>
      <c r="AG34" s="0" t="s">
        <v>117</v>
      </c>
      <c r="AH34" s="11" t="n">
        <v>45660</v>
      </c>
      <c r="AI34" s="6" t="n">
        <v>568.75</v>
      </c>
      <c r="AJ34" s="0" t="s">
        <v>115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45765</v>
      </c>
      <c r="AF35" s="6" t="n">
        <v>2741.34</v>
      </c>
      <c r="AG35" s="0" t="s">
        <v>115</v>
      </c>
      <c r="AH35" s="11" t="n">
        <v>45660</v>
      </c>
      <c r="AI35" s="6" t="n">
        <v>6.25</v>
      </c>
      <c r="AJ35" s="0" t="s">
        <v>115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45770</v>
      </c>
      <c r="AF36" s="6" t="n">
        <v>-6.44</v>
      </c>
      <c r="AG36" s="0" t="s">
        <v>117</v>
      </c>
      <c r="AH36" s="11" t="n">
        <v>45672</v>
      </c>
      <c r="AI36" s="6" t="n">
        <v>-6.22</v>
      </c>
      <c r="AJ36" s="0" t="s">
        <v>117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45777</v>
      </c>
      <c r="AF37" s="6" t="n">
        <v>1959.51</v>
      </c>
      <c r="AG37" s="0" t="s">
        <v>115</v>
      </c>
      <c r="AH37" s="11" t="n">
        <v>45673</v>
      </c>
      <c r="AI37" s="6" t="n">
        <v>-6.32</v>
      </c>
      <c r="AJ37" s="0" t="s">
        <v>117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45777</v>
      </c>
      <c r="AF38" s="6" t="n">
        <v>13.02</v>
      </c>
      <c r="AG38" s="0" t="s">
        <v>115</v>
      </c>
      <c r="AH38" s="11" t="n">
        <v>45674</v>
      </c>
      <c r="AI38" s="6" t="n">
        <v>-1140.23</v>
      </c>
      <c r="AJ38" s="0" t="s">
        <v>117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45859</v>
      </c>
      <c r="AF39" s="6" t="n">
        <v>135.66</v>
      </c>
      <c r="AG39" s="0" t="s">
        <v>115</v>
      </c>
      <c r="AH39" s="11" t="n">
        <v>45674</v>
      </c>
      <c r="AI39" s="6" t="n">
        <v>6.37</v>
      </c>
      <c r="AJ39" s="0" t="s">
        <v>115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45859</v>
      </c>
      <c r="AF40" s="6" t="n">
        <v>-5340.72</v>
      </c>
      <c r="AG40" s="0" t="s">
        <v>117</v>
      </c>
      <c r="AH40" s="11" t="n">
        <v>45674</v>
      </c>
      <c r="AI40" s="6" t="n">
        <v>178.36</v>
      </c>
      <c r="AJ40" s="0" t="s">
        <v>115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45860</v>
      </c>
      <c r="AF41" s="6" t="n">
        <v>315.48</v>
      </c>
      <c r="AG41" s="0" t="s">
        <v>115</v>
      </c>
      <c r="AH41" s="11" t="n">
        <v>45680</v>
      </c>
      <c r="AI41" s="6" t="n">
        <v>-6.39</v>
      </c>
      <c r="AJ41" s="0" t="s">
        <v>117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45860</v>
      </c>
      <c r="AF42" s="6" t="n">
        <v>2710.26</v>
      </c>
      <c r="AG42" s="0" t="s">
        <v>115</v>
      </c>
      <c r="AH42" s="11" t="n">
        <v>45680</v>
      </c>
      <c r="AI42" s="6" t="n">
        <v>44.73</v>
      </c>
      <c r="AJ42" s="0" t="s">
        <v>115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45860</v>
      </c>
      <c r="AF43" s="6" t="n">
        <v>21.51</v>
      </c>
      <c r="AG43" s="0" t="s">
        <v>115</v>
      </c>
      <c r="AH43" s="11" t="n">
        <v>45688</v>
      </c>
      <c r="AI43" s="6" t="n">
        <v>13.02</v>
      </c>
      <c r="AJ43" s="0" t="s">
        <v>115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45870</v>
      </c>
      <c r="AF44" s="6" t="n">
        <v>65.25</v>
      </c>
      <c r="AG44" s="0" t="s">
        <v>115</v>
      </c>
      <c r="AH44" s="11" t="n">
        <v>45688</v>
      </c>
      <c r="AI44" s="6" t="n">
        <v>1835.82</v>
      </c>
      <c r="AJ44" s="0" t="s">
        <v>115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45873</v>
      </c>
      <c r="AF45" s="6" t="n">
        <v>43.5</v>
      </c>
      <c r="AG45" s="0" t="s">
        <v>115</v>
      </c>
      <c r="AH45" s="11" t="n">
        <v>45716</v>
      </c>
      <c r="AI45" s="6" t="n">
        <v>-2213.86</v>
      </c>
      <c r="AJ45" s="0" t="s">
        <v>117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45873</v>
      </c>
      <c r="AF46" s="6" t="n">
        <v>7.25</v>
      </c>
      <c r="AG46" s="0" t="s">
        <v>115</v>
      </c>
      <c r="AH46" s="11" t="n">
        <v>45716</v>
      </c>
      <c r="AI46" s="6" t="n">
        <v>27.8</v>
      </c>
      <c r="AJ46" s="0" t="s">
        <v>115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45901</v>
      </c>
      <c r="AF47" s="6" t="n">
        <v>155.61</v>
      </c>
      <c r="AG47" s="0" t="s">
        <v>115</v>
      </c>
      <c r="AH47" s="11" t="n">
        <v>45716</v>
      </c>
      <c r="AI47" s="6" t="n">
        <v>4072.7</v>
      </c>
      <c r="AJ47" s="0" t="s">
        <v>115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45910</v>
      </c>
      <c r="AF48" s="8" t="s">
        <f>=-Портфель!J13</f>
      </c>
      <c r="AG48" s="0" t="s">
        <v>116</v>
      </c>
      <c r="AH48" s="11" t="n">
        <v>45747</v>
      </c>
      <c r="AI48" s="6" t="n">
        <v>-3882.2</v>
      </c>
      <c r="AJ48" s="0" t="s">
        <v>117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10" t="s">
        <f>=XIRR(AF2:AF48,AE2:AE48)</f>
      </c>
      <c r="AG49" s="0"/>
      <c r="AH49" s="11" t="n">
        <v>45747</v>
      </c>
      <c r="AI49" s="6" t="n">
        <v>158.4</v>
      </c>
      <c r="AJ49" s="0" t="s">
        <v>115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8" t="s">
        <f>=-SUM(AF2:AF48)</f>
      </c>
      <c r="AG50" s="0" t="s">
        <v>118</v>
      </c>
      <c r="AH50" s="11" t="n">
        <v>45765</v>
      </c>
      <c r="AI50" s="6" t="n">
        <v>-150</v>
      </c>
      <c r="AJ50" s="0" t="s">
        <v>117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11" t="n">
        <v>45765</v>
      </c>
      <c r="AI51" s="6" t="n">
        <v>144.21</v>
      </c>
      <c r="AJ51" s="0" t="s">
        <v>115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11" t="n">
        <v>45810</v>
      </c>
      <c r="AI52" s="6" t="n">
        <v>49.44</v>
      </c>
      <c r="AJ52" s="0" t="s">
        <v>115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11" t="n">
        <v>45838</v>
      </c>
      <c r="AI53" s="6" t="n">
        <v>329.68</v>
      </c>
      <c r="AJ53" s="0" t="s">
        <v>115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11" t="n">
        <v>45859</v>
      </c>
      <c r="AI54" s="6" t="n">
        <v>-539.5</v>
      </c>
      <c r="AJ54" s="0" t="s">
        <v>117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11" t="n">
        <v>45859</v>
      </c>
      <c r="AI55" s="6" t="n">
        <v>5841.92</v>
      </c>
      <c r="AJ55" s="0" t="s">
        <v>115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11" t="n">
        <v>45859</v>
      </c>
      <c r="AI56" s="6" t="n">
        <v>39.12</v>
      </c>
      <c r="AJ56" s="0" t="s">
        <v>115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11" t="n">
        <v>45860</v>
      </c>
      <c r="AI57" s="6" t="n">
        <v>-5890.06</v>
      </c>
      <c r="AJ57" s="0" t="s">
        <v>117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11" t="n">
        <v>45860</v>
      </c>
      <c r="AI58" s="6" t="n">
        <v>1126.6</v>
      </c>
      <c r="AJ58" s="0" t="s">
        <v>115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11" t="n">
        <v>45860</v>
      </c>
      <c r="AI59" s="6" t="n">
        <v>-1124.88</v>
      </c>
      <c r="AJ59" s="0" t="s">
        <v>117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11" t="n">
        <v>45860</v>
      </c>
      <c r="AI60" s="6" t="n">
        <v>91.7</v>
      </c>
      <c r="AJ60" s="0" t="s">
        <v>115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11" t="n">
        <v>45863</v>
      </c>
      <c r="AI61" s="6" t="n">
        <v>260.4</v>
      </c>
      <c r="AJ61" s="0" t="s">
        <v>115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11" t="n">
        <v>45869</v>
      </c>
      <c r="AI62" s="6" t="n">
        <v>-339.66</v>
      </c>
      <c r="AJ62" s="0" t="s">
        <v>117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11" t="n">
        <v>45869</v>
      </c>
      <c r="AI63" s="6" t="n">
        <v>100.8</v>
      </c>
      <c r="AJ63" s="0" t="s">
        <v>115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11" t="n">
        <v>45870</v>
      </c>
      <c r="AI64" s="6" t="n">
        <v>95.4</v>
      </c>
      <c r="AJ64" s="0" t="s">
        <v>115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11" t="n">
        <v>45873</v>
      </c>
      <c r="AI65" s="6" t="n">
        <v>32.05</v>
      </c>
      <c r="AJ65" s="0" t="s">
        <v>115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11" t="n">
        <v>45873</v>
      </c>
      <c r="AI66" s="6" t="n">
        <v>-230.4</v>
      </c>
      <c r="AJ66" s="0" t="s">
        <v>117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11" t="n">
        <v>45873</v>
      </c>
      <c r="AI67" s="6" t="n">
        <v>153.84</v>
      </c>
      <c r="AJ67" s="0" t="s">
        <v>115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11" t="n">
        <v>45901</v>
      </c>
      <c r="AI68" s="6" t="n">
        <v>-162</v>
      </c>
      <c r="AJ68" s="0" t="s">
        <v>117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11" t="n">
        <v>45901</v>
      </c>
      <c r="AI69" s="6" t="n">
        <v>196.04</v>
      </c>
      <c r="AJ69" s="0" t="s">
        <v>115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11" t="n">
        <v>45910</v>
      </c>
      <c r="AI70" s="8" t="s">
        <f>=-Портфель!J14</f>
      </c>
      <c r="AJ70" s="0" t="s">
        <v>116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10" t="s">
        <f>=XIRR(AI2:AI70,AH2:AH70)</f>
      </c>
      <c r="AJ71" s="0"/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8" t="s">
        <f>=-SUM(AI2:AI70)</f>
      </c>
      <c r="AJ72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119</v>
      </c>
      <c r="C1" s="0"/>
      <c r="D1" s="0"/>
      <c r="E1" s="4" t="s">
        <v>120</v>
      </c>
      <c r="F1" s="0"/>
      <c r="G1" s="0"/>
      <c r="H1" s="4" t="s">
        <v>121</v>
      </c>
      <c r="I1" s="0"/>
    </row>
    <row collapsed="false" customFormat="false" customHeight="false" hidden="false" ht="12.1" outlineLevel="0" r="2">
      <c r="A2" s="11" t="n">
        <v>45404</v>
      </c>
      <c r="B2" s="6" t="n">
        <v>4271.4</v>
      </c>
      <c r="C2" s="0" t="s">
        <v>115</v>
      </c>
      <c r="D2" s="11" t="n">
        <v>45404</v>
      </c>
      <c r="E2" s="6" t="n">
        <v>4094.49</v>
      </c>
      <c r="F2" s="0" t="s">
        <v>115</v>
      </c>
      <c r="G2" s="11" t="n">
        <v>45404</v>
      </c>
      <c r="H2" s="6" t="n">
        <v>3310.39</v>
      </c>
      <c r="I2" s="0" t="s">
        <v>115</v>
      </c>
    </row>
    <row collapsed="false" customFormat="false" customHeight="false" hidden="false" ht="12.1" outlineLevel="0" r="3">
      <c r="A3" s="11" t="n">
        <v>45446</v>
      </c>
      <c r="B3" s="6" t="n">
        <v>679</v>
      </c>
      <c r="C3" s="0" t="s">
        <v>115</v>
      </c>
      <c r="D3" s="11" t="n">
        <v>45493</v>
      </c>
      <c r="E3" s="6" t="n">
        <v>-294.1</v>
      </c>
      <c r="F3" s="0" t="s">
        <v>86</v>
      </c>
      <c r="G3" s="11" t="n">
        <v>45418</v>
      </c>
      <c r="H3" s="6" t="n">
        <v>-203.7</v>
      </c>
      <c r="I3" s="0" t="s">
        <v>72</v>
      </c>
    </row>
    <row collapsed="false" customFormat="false" customHeight="false" hidden="false" ht="12.1" outlineLevel="0" r="4">
      <c r="A4" s="11" t="n">
        <v>45482</v>
      </c>
      <c r="B4" s="6" t="n">
        <v>-153.19</v>
      </c>
      <c r="C4" s="0" t="s">
        <v>82</v>
      </c>
      <c r="D4" s="11" t="n">
        <v>45496</v>
      </c>
      <c r="E4" s="6" t="n">
        <v>-3232</v>
      </c>
      <c r="F4" s="0" t="s">
        <v>117</v>
      </c>
      <c r="G4" s="11" t="n">
        <v>45496</v>
      </c>
      <c r="H4" s="6" t="n">
        <v>-3621.9</v>
      </c>
      <c r="I4" s="0" t="s">
        <v>117</v>
      </c>
    </row>
    <row collapsed="false" customFormat="false" customHeight="false" hidden="false" ht="12.1" outlineLevel="0" r="5">
      <c r="A5" s="11" t="n">
        <v>45496</v>
      </c>
      <c r="B5" s="6" t="n">
        <v>-661.1</v>
      </c>
      <c r="C5" s="0" t="s">
        <v>117</v>
      </c>
      <c r="D5" s="0"/>
      <c r="E5" s="10" t="s">
        <f>=XIRR(E2:E4,D2:D4)</f>
      </c>
      <c r="F5" s="0"/>
      <c r="G5" s="0"/>
      <c r="H5" s="10" t="s">
        <f>=XIRR(H2:H4,G2:G4)</f>
      </c>
      <c r="I5" s="0"/>
    </row>
    <row collapsed="false" customFormat="false" customHeight="false" hidden="false" ht="12.1" outlineLevel="0" r="6">
      <c r="A6" s="11" t="n">
        <v>45565</v>
      </c>
      <c r="B6" s="6" t="n">
        <v>647.4</v>
      </c>
      <c r="C6" s="0" t="s">
        <v>115</v>
      </c>
      <c r="D6" s="0"/>
      <c r="E6" s="8" t="s">
        <f>=-SUM(E2:E4)</f>
      </c>
      <c r="F6" s="0" t="s">
        <v>118</v>
      </c>
      <c r="G6" s="0"/>
      <c r="H6" s="8" t="s">
        <f>=-SUM(H2:H4)</f>
      </c>
      <c r="I6" s="0" t="s">
        <v>118</v>
      </c>
    </row>
    <row collapsed="false" customFormat="false" customHeight="false" hidden="false" ht="12.1" outlineLevel="0" r="7">
      <c r="A7" s="11" t="n">
        <v>45573</v>
      </c>
      <c r="B7" s="6" t="n">
        <v>-232.4</v>
      </c>
      <c r="C7" s="0" t="s">
        <v>94</v>
      </c>
    </row>
    <row collapsed="false" customFormat="false" customHeight="false" hidden="false" ht="12.1" outlineLevel="0" r="8">
      <c r="A8" s="11" t="n">
        <v>45597</v>
      </c>
      <c r="B8" s="6" t="n">
        <v>536.8</v>
      </c>
      <c r="C8" s="0" t="s">
        <v>115</v>
      </c>
    </row>
    <row collapsed="false" customFormat="false" customHeight="false" hidden="false" ht="12.1" outlineLevel="0" r="9">
      <c r="A9" s="11" t="n">
        <v>45665</v>
      </c>
      <c r="B9" s="6" t="n">
        <v>-121.12</v>
      </c>
      <c r="C9" s="0" t="s">
        <v>100</v>
      </c>
    </row>
    <row collapsed="false" customFormat="false" customHeight="false" hidden="false" ht="12.1" outlineLevel="0" r="10">
      <c r="A10" s="11" t="n">
        <v>45765</v>
      </c>
      <c r="B10" s="6" t="n">
        <v>-5501.6</v>
      </c>
      <c r="C10" s="0" t="s">
        <v>117</v>
      </c>
    </row>
    <row collapsed="false" customFormat="false" customHeight="false" hidden="false" ht="12.1" outlineLevel="0" r="11">
      <c r="A11" s="0"/>
      <c r="B11" s="10" t="s">
        <f>=XIRR(B2:B10,A2:A10)</f>
      </c>
      <c r="C11" s="0"/>
    </row>
    <row collapsed="false" customFormat="false" customHeight="false" hidden="false" ht="12.1" outlineLevel="0" r="12">
      <c r="A12" s="0"/>
      <c r="B12" s="8" t="s">
        <f>=-SUM(B2:B10)</f>
      </c>
      <c r="C12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122</v>
      </c>
      <c r="C1" s="0"/>
      <c r="D1" s="0"/>
      <c r="E1" s="3" t="s">
        <v>123</v>
      </c>
      <c r="F1" s="0"/>
      <c r="G1" s="0"/>
      <c r="H1" s="3" t="s">
        <v>124</v>
      </c>
      <c r="I1" s="0"/>
      <c r="J1" s="0"/>
      <c r="K1" s="3" t="s">
        <v>125</v>
      </c>
      <c r="L1" s="0"/>
      <c r="M1" s="0"/>
      <c r="N1" s="3" t="s">
        <v>126</v>
      </c>
      <c r="O1" s="0"/>
      <c r="P1" s="0"/>
      <c r="Q1" s="3" t="s">
        <v>127</v>
      </c>
      <c r="R1" s="0"/>
      <c r="S1" s="0"/>
      <c r="T1" s="3" t="s">
        <v>128</v>
      </c>
      <c r="U1" s="0"/>
      <c r="V1" s="0"/>
      <c r="W1" s="3" t="s">
        <v>129</v>
      </c>
      <c r="X1" s="0"/>
      <c r="Y1" s="0"/>
      <c r="Z1" s="3" t="s">
        <v>130</v>
      </c>
      <c r="AA1" s="0"/>
      <c r="AB1" s="0"/>
      <c r="AC1" s="3" t="s">
        <v>131</v>
      </c>
      <c r="AD1" s="0"/>
      <c r="AE1" s="0"/>
      <c r="AF1" s="3" t="s">
        <v>132</v>
      </c>
      <c r="AG1" s="0"/>
      <c r="AH1" s="0"/>
      <c r="AI1" s="3" t="s">
        <v>133</v>
      </c>
      <c r="AJ1" s="0"/>
    </row>
    <row collapsed="false" customFormat="false" customHeight="false" hidden="false" ht="12.1" outlineLevel="0" r="2">
      <c r="A2" s="11" t="n">
        <v>45404</v>
      </c>
      <c r="B2" s="6" t="n">
        <v>10</v>
      </c>
      <c r="C2" s="6" t="n">
        <v>3133.8</v>
      </c>
      <c r="D2" s="11" t="n">
        <v>45404</v>
      </c>
      <c r="E2" s="6" t="n">
        <v>6</v>
      </c>
      <c r="F2" s="6" t="n">
        <v>3489.9</v>
      </c>
      <c r="G2" s="11" t="n">
        <v>45496</v>
      </c>
      <c r="H2" s="6" t="n">
        <v>4</v>
      </c>
      <c r="I2" s="6" t="n">
        <v>2765.7</v>
      </c>
      <c r="J2" s="11" t="n">
        <v>45496</v>
      </c>
      <c r="K2" s="6" t="n">
        <v>20</v>
      </c>
      <c r="L2" s="6" t="n">
        <v>4621.5</v>
      </c>
      <c r="M2" s="11" t="n">
        <v>45404</v>
      </c>
      <c r="N2" s="6" t="n">
        <v>10</v>
      </c>
      <c r="O2" s="6" t="n">
        <v>3189.99</v>
      </c>
      <c r="P2" s="11" t="n">
        <v>45404</v>
      </c>
      <c r="Q2" s="6" t="n">
        <v>2</v>
      </c>
      <c r="R2" s="6" t="n">
        <v>3232.99</v>
      </c>
      <c r="S2" s="11" t="n">
        <v>45765</v>
      </c>
      <c r="T2" s="6" t="n">
        <v>50</v>
      </c>
      <c r="U2" s="6" t="n">
        <v>5650</v>
      </c>
      <c r="V2" s="11" t="n">
        <v>45404</v>
      </c>
      <c r="W2" s="6" t="n">
        <v>40</v>
      </c>
      <c r="X2" s="6" t="n">
        <v>2279.4</v>
      </c>
      <c r="Y2" s="11" t="n">
        <v>45404</v>
      </c>
      <c r="Z2" s="6" t="n">
        <v>20</v>
      </c>
      <c r="AA2" s="6" t="n">
        <v>4547.8</v>
      </c>
      <c r="AB2" s="11" t="n">
        <v>45404</v>
      </c>
      <c r="AC2" s="6" t="n">
        <v>2</v>
      </c>
      <c r="AD2" s="6" t="n">
        <v>3745.99</v>
      </c>
      <c r="AE2" s="11" t="n">
        <v>45860</v>
      </c>
      <c r="AF2" s="6" t="n">
        <v>44</v>
      </c>
      <c r="AG2" s="6" t="n">
        <v>315.48</v>
      </c>
      <c r="AH2" s="11" t="n">
        <v>45901</v>
      </c>
      <c r="AI2" s="6" t="n">
        <v>29</v>
      </c>
      <c r="AJ2" s="6" t="n">
        <v>196.04</v>
      </c>
    </row>
    <row collapsed="false" customFormat="false" customHeight="false" hidden="false" ht="12.1" outlineLevel="0" r="3">
      <c r="A3" s="11" t="n">
        <v>45562</v>
      </c>
      <c r="B3" s="6" t="n">
        <v>10</v>
      </c>
      <c r="C3" s="6" t="n">
        <v>2691.3</v>
      </c>
      <c r="D3" s="11" t="n">
        <v>45446</v>
      </c>
      <c r="E3" s="6" t="n">
        <v>1</v>
      </c>
      <c r="F3" s="6" t="n">
        <v>544.85</v>
      </c>
      <c r="G3" s="11" t="n">
        <v>45504</v>
      </c>
      <c r="H3" s="6" t="n">
        <v>1</v>
      </c>
      <c r="I3" s="6" t="n">
        <v>679.1</v>
      </c>
      <c r="J3" s="11" t="n">
        <v>45747</v>
      </c>
      <c r="K3" s="6" t="n">
        <v>10</v>
      </c>
      <c r="L3" s="6" t="n">
        <v>1990</v>
      </c>
      <c r="M3" s="11" t="n">
        <v>45496</v>
      </c>
      <c r="N3" s="6" t="n">
        <v>10</v>
      </c>
      <c r="O3" s="6" t="n">
        <v>2388.9</v>
      </c>
      <c r="P3" s="11" t="n">
        <v>45446</v>
      </c>
      <c r="Q3" s="6" t="n">
        <v>1</v>
      </c>
      <c r="R3" s="6" t="n">
        <v>1573.9</v>
      </c>
      <c r="S3" s="0"/>
      <c r="T3" s="5" t="s">
        <f>=SUM(U2:U2)/SUM(T2:T2)</f>
      </c>
      <c r="U3" s="0" t="s">
        <v>11</v>
      </c>
      <c r="V3" s="11" t="n">
        <v>45446</v>
      </c>
      <c r="W3" s="6" t="n">
        <v>10</v>
      </c>
      <c r="X3" s="6" t="n">
        <v>547.6</v>
      </c>
      <c r="Y3" s="11" t="n">
        <v>45537</v>
      </c>
      <c r="Z3" s="6" t="n">
        <v>10</v>
      </c>
      <c r="AA3" s="6" t="n">
        <v>1310.8</v>
      </c>
      <c r="AB3" s="11" t="n">
        <v>45504</v>
      </c>
      <c r="AC3" s="6" t="n">
        <v>1</v>
      </c>
      <c r="AD3" s="6" t="n">
        <v>1421.4</v>
      </c>
      <c r="AE3" s="11" t="n">
        <v>45860</v>
      </c>
      <c r="AF3" s="6" t="n">
        <v>378</v>
      </c>
      <c r="AG3" s="6" t="n">
        <v>2710.26</v>
      </c>
      <c r="AH3" s="0"/>
      <c r="AI3" s="5" t="s">
        <f>=SUM(AJ2:AJ2)/SUM(AI2:AI2)</f>
      </c>
      <c r="AJ3" s="0" t="s">
        <v>11</v>
      </c>
    </row>
    <row collapsed="false" customFormat="false" customHeight="false" hidden="false" ht="12.1" outlineLevel="0" r="4">
      <c r="A4" s="11" t="n">
        <v>45870</v>
      </c>
      <c r="B4" s="6" t="n">
        <v>1</v>
      </c>
      <c r="C4" s="6" t="n">
        <v>306.22</v>
      </c>
      <c r="D4" s="11" t="n">
        <v>45594</v>
      </c>
      <c r="E4" s="6" t="n">
        <v>1</v>
      </c>
      <c r="F4" s="6" t="n">
        <v>439.3</v>
      </c>
      <c r="G4" s="11" t="n">
        <v>45537</v>
      </c>
      <c r="H4" s="6" t="n">
        <v>1</v>
      </c>
      <c r="I4" s="6" t="n">
        <v>646.75</v>
      </c>
      <c r="J4" s="11" t="n">
        <v>45869</v>
      </c>
      <c r="K4" s="6" t="n">
        <v>10</v>
      </c>
      <c r="L4" s="6" t="n">
        <v>1735.2</v>
      </c>
      <c r="M4" s="11" t="n">
        <v>45860</v>
      </c>
      <c r="N4" s="6" t="n">
        <v>10</v>
      </c>
      <c r="O4" s="6" t="n">
        <v>2100</v>
      </c>
      <c r="P4" s="11" t="n">
        <v>45660</v>
      </c>
      <c r="Q4" s="6" t="n">
        <v>1</v>
      </c>
      <c r="R4" s="6" t="n">
        <v>1215.5</v>
      </c>
      <c r="S4" s="0"/>
      <c r="T4" s="6" t="n">
        <v>129.8</v>
      </c>
      <c r="U4" s="0" t="s">
        <v>134</v>
      </c>
      <c r="V4" s="11" t="n">
        <v>45565</v>
      </c>
      <c r="W4" s="6" t="n">
        <v>20</v>
      </c>
      <c r="X4" s="6" t="n">
        <v>909.5</v>
      </c>
      <c r="Y4" s="11" t="n">
        <v>45747</v>
      </c>
      <c r="Z4" s="6" t="n">
        <v>10</v>
      </c>
      <c r="AA4" s="6" t="n">
        <v>1435.7</v>
      </c>
      <c r="AB4" s="11" t="n">
        <v>45597</v>
      </c>
      <c r="AC4" s="6" t="n">
        <v>1</v>
      </c>
      <c r="AD4" s="6" t="n">
        <v>1080.4</v>
      </c>
      <c r="AE4" s="11" t="n">
        <v>45860</v>
      </c>
      <c r="AF4" s="6" t="n">
        <v>3</v>
      </c>
      <c r="AG4" s="6" t="n">
        <v>21.51</v>
      </c>
      <c r="AH4" s="0"/>
      <c r="AI4" s="6" t="n">
        <v>6.73</v>
      </c>
      <c r="AJ4" s="0" t="s">
        <v>134</v>
      </c>
    </row>
    <row collapsed="false" customFormat="false" customHeight="false" hidden="false" ht="12.1" outlineLevel="0" r="5">
      <c r="A5" s="11" t="n">
        <v>45873</v>
      </c>
      <c r="B5" s="6" t="n">
        <v>2</v>
      </c>
      <c r="C5" s="6" t="n">
        <v>614.7</v>
      </c>
      <c r="D5" s="11" t="n">
        <v>45674</v>
      </c>
      <c r="E5" s="6" t="n">
        <v>1</v>
      </c>
      <c r="F5" s="6" t="n">
        <v>550.4</v>
      </c>
      <c r="G5" s="11" t="n">
        <v>45588</v>
      </c>
      <c r="H5" s="6" t="n">
        <v>1</v>
      </c>
      <c r="I5" s="6" t="n">
        <v>609.6</v>
      </c>
      <c r="J5" s="0"/>
      <c r="K5" s="5" t="s">
        <f>=SUM(L2:L4)/SUM(K2:K4)</f>
      </c>
      <c r="L5" s="0" t="s">
        <v>11</v>
      </c>
      <c r="M5" s="0"/>
      <c r="N5" s="5" t="s">
        <f>=SUM(O2:O4)/SUM(N2:N4)</f>
      </c>
      <c r="O5" s="0" t="s">
        <v>11</v>
      </c>
      <c r="P5" s="11" t="n">
        <v>45860</v>
      </c>
      <c r="Q5" s="6" t="n">
        <v>1</v>
      </c>
      <c r="R5" s="6" t="n">
        <v>1348.9</v>
      </c>
      <c r="S5" s="0"/>
      <c r="T5" s="6" t="n">
        <v>50</v>
      </c>
      <c r="U5" s="0" t="s">
        <v>135</v>
      </c>
      <c r="V5" s="11" t="n">
        <v>45597</v>
      </c>
      <c r="W5" s="6" t="n">
        <v>10</v>
      </c>
      <c r="X5" s="6" t="n">
        <v>351.95</v>
      </c>
      <c r="Y5" s="0"/>
      <c r="Z5" s="5" t="s">
        <f>=SUM(AA2:AA4)/SUM(Z2:Z4)</f>
      </c>
      <c r="AA5" s="0" t="s">
        <v>11</v>
      </c>
      <c r="AB5" s="0"/>
      <c r="AC5" s="5" t="s">
        <f>=SUM(AD2:AD4)/SUM(AC2:AC4)</f>
      </c>
      <c r="AD5" s="0" t="s">
        <v>11</v>
      </c>
      <c r="AE5" s="11" t="n">
        <v>45870</v>
      </c>
      <c r="AF5" s="6" t="n">
        <v>9</v>
      </c>
      <c r="AG5" s="6" t="n">
        <v>65.25</v>
      </c>
      <c r="AH5" s="0"/>
      <c r="AI5" s="6" t="n">
        <v>29</v>
      </c>
      <c r="AJ5" s="0" t="s">
        <v>135</v>
      </c>
    </row>
    <row collapsed="false" customFormat="false" customHeight="false" hidden="false" ht="12.1" outlineLevel="0" r="6">
      <c r="A6" s="11" t="n">
        <v>45873</v>
      </c>
      <c r="B6" s="6" t="n">
        <v>1</v>
      </c>
      <c r="C6" s="6" t="n">
        <v>307.48</v>
      </c>
      <c r="D6" s="11" t="n">
        <v>45747</v>
      </c>
      <c r="E6" s="6" t="n">
        <v>2</v>
      </c>
      <c r="F6" s="6" t="n">
        <v>988.6</v>
      </c>
      <c r="G6" s="11" t="n">
        <v>45674</v>
      </c>
      <c r="H6" s="6" t="n">
        <v>2</v>
      </c>
      <c r="I6" s="6" t="n">
        <v>1229.3</v>
      </c>
      <c r="J6" s="0"/>
      <c r="K6" s="6" t="n">
        <v>176.78</v>
      </c>
      <c r="L6" s="0" t="s">
        <v>134</v>
      </c>
      <c r="M6" s="0"/>
      <c r="N6" s="6" t="n">
        <v>220.1</v>
      </c>
      <c r="O6" s="0" t="s">
        <v>134</v>
      </c>
      <c r="P6" s="0"/>
      <c r="Q6" s="5" t="s">
        <f>=SUM(R2:R5)/SUM(Q2:Q5)</f>
      </c>
      <c r="R6" s="0" t="s">
        <v>11</v>
      </c>
      <c r="S6" s="0"/>
      <c r="T6" s="5" t="s">
        <f>=T5*(ABS(T4)-ABS(T3))</f>
      </c>
      <c r="U6" s="0" t="s">
        <v>136</v>
      </c>
      <c r="V6" s="11" t="n">
        <v>45628</v>
      </c>
      <c r="W6" s="6" t="n">
        <v>50</v>
      </c>
      <c r="X6" s="6" t="n">
        <v>1669.75</v>
      </c>
      <c r="Y6" s="0"/>
      <c r="Z6" s="6" t="n">
        <v>120.82</v>
      </c>
      <c r="AA6" s="0" t="s">
        <v>134</v>
      </c>
      <c r="AB6" s="0"/>
      <c r="AC6" s="6" t="n">
        <v>1085.8</v>
      </c>
      <c r="AD6" s="0" t="s">
        <v>134</v>
      </c>
      <c r="AE6" s="11" t="n">
        <v>45873</v>
      </c>
      <c r="AF6" s="6" t="n">
        <v>6</v>
      </c>
      <c r="AG6" s="6" t="n">
        <v>43.5</v>
      </c>
      <c r="AH6" s="0"/>
      <c r="AI6" s="5" t="s">
        <f>=AI5*(ABS(AI4)-ABS(AI3))</f>
      </c>
      <c r="AJ6" s="0" t="s">
        <v>136</v>
      </c>
    </row>
    <row collapsed="false" customFormat="false" customHeight="false" hidden="false" ht="12.1" outlineLevel="0" r="7">
      <c r="A7" s="11" t="n">
        <v>45901</v>
      </c>
      <c r="B7" s="6" t="n">
        <v>4</v>
      </c>
      <c r="C7" s="6" t="n">
        <v>1246.72</v>
      </c>
      <c r="D7" s="11" t="n">
        <v>45838</v>
      </c>
      <c r="E7" s="6" t="n">
        <v>5</v>
      </c>
      <c r="F7" s="6" t="n">
        <v>2193.4</v>
      </c>
      <c r="G7" s="11" t="n">
        <v>45838</v>
      </c>
      <c r="H7" s="6" t="n">
        <v>2</v>
      </c>
      <c r="I7" s="6" t="n">
        <v>1083.1</v>
      </c>
      <c r="J7" s="0"/>
      <c r="K7" s="6" t="n">
        <v>40</v>
      </c>
      <c r="L7" s="0" t="s">
        <v>135</v>
      </c>
      <c r="M7" s="0"/>
      <c r="N7" s="6" t="n">
        <v>30</v>
      </c>
      <c r="O7" s="0" t="s">
        <v>135</v>
      </c>
      <c r="P7" s="0"/>
      <c r="Q7" s="6" t="n">
        <v>1314.6</v>
      </c>
      <c r="R7" s="0" t="s">
        <v>134</v>
      </c>
      <c r="S7" s="0"/>
      <c r="T7" s="0"/>
      <c r="U7" s="0"/>
      <c r="V7" s="11" t="n">
        <v>45747</v>
      </c>
      <c r="W7" s="6" t="n">
        <v>20</v>
      </c>
      <c r="X7" s="6" t="n">
        <v>702.8</v>
      </c>
      <c r="Y7" s="0"/>
      <c r="Z7" s="6" t="n">
        <v>40</v>
      </c>
      <c r="AA7" s="0" t="s">
        <v>135</v>
      </c>
      <c r="AB7" s="0"/>
      <c r="AC7" s="6" t="n">
        <v>4</v>
      </c>
      <c r="AD7" s="0" t="s">
        <v>135</v>
      </c>
      <c r="AE7" s="11" t="n">
        <v>45873</v>
      </c>
      <c r="AF7" s="6" t="n">
        <v>1</v>
      </c>
      <c r="AG7" s="6" t="n">
        <v>7.25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0"/>
      <c r="E8" s="5" t="s">
        <f>=SUM(F2:F7)/SUM(E2:E7)</f>
      </c>
      <c r="F8" s="0" t="s">
        <v>11</v>
      </c>
      <c r="G8" s="11" t="n">
        <v>45860</v>
      </c>
      <c r="H8" s="6" t="n">
        <v>1</v>
      </c>
      <c r="I8" s="6" t="n">
        <v>521.3</v>
      </c>
      <c r="J8" s="0"/>
      <c r="K8" s="5" t="s">
        <f>=K7*(ABS(K6)-ABS(K5))</f>
      </c>
      <c r="L8" s="0" t="s">
        <v>136</v>
      </c>
      <c r="M8" s="0"/>
      <c r="N8" s="5" t="s">
        <f>=N7*(ABS(N6)-ABS(N5))</f>
      </c>
      <c r="O8" s="0" t="s">
        <v>136</v>
      </c>
      <c r="P8" s="0"/>
      <c r="Q8" s="6" t="n">
        <v>5</v>
      </c>
      <c r="R8" s="0" t="s">
        <v>135</v>
      </c>
      <c r="S8" s="0"/>
      <c r="T8" s="0"/>
      <c r="U8" s="0"/>
      <c r="V8" s="0"/>
      <c r="W8" s="5" t="s">
        <f>=SUM(X2:X7)/SUM(W2:W7)</f>
      </c>
      <c r="X8" s="0" t="s">
        <v>11</v>
      </c>
      <c r="Y8" s="0"/>
      <c r="Z8" s="5" t="s">
        <f>=Z7*(ABS(Z6)-ABS(Z5))</f>
      </c>
      <c r="AA8" s="0" t="s">
        <v>136</v>
      </c>
      <c r="AB8" s="0"/>
      <c r="AC8" s="5" t="s">
        <f>=AC7*(ABS(AC6)-ABS(AC5))</f>
      </c>
      <c r="AD8" s="0" t="s">
        <v>136</v>
      </c>
      <c r="AE8" s="11" t="n">
        <v>45901</v>
      </c>
      <c r="AF8" s="6" t="n">
        <v>21</v>
      </c>
      <c r="AG8" s="6" t="n">
        <v>155.61</v>
      </c>
    </row>
    <row collapsed="false" customFormat="false" customHeight="false" hidden="false" ht="12.1" outlineLevel="0" r="9">
      <c r="A9" s="0"/>
      <c r="B9" s="6" t="n">
        <v>309.75</v>
      </c>
      <c r="C9" s="0" t="s">
        <v>134</v>
      </c>
      <c r="D9" s="0"/>
      <c r="E9" s="6" t="n">
        <v>462.4</v>
      </c>
      <c r="F9" s="0" t="s">
        <v>134</v>
      </c>
      <c r="G9" s="11" t="n">
        <v>45863</v>
      </c>
      <c r="H9" s="6" t="n">
        <v>1</v>
      </c>
      <c r="I9" s="6" t="n">
        <v>518.1</v>
      </c>
      <c r="J9" s="0"/>
      <c r="K9" s="0"/>
      <c r="L9" s="0"/>
      <c r="M9" s="0"/>
      <c r="N9" s="0"/>
      <c r="O9" s="0"/>
      <c r="P9" s="0"/>
      <c r="Q9" s="5" t="s">
        <f>=Q8*(ABS(Q7)-ABS(Q6))</f>
      </c>
      <c r="R9" s="0" t="s">
        <v>136</v>
      </c>
      <c r="S9" s="0"/>
      <c r="T9" s="0"/>
      <c r="U9" s="0"/>
      <c r="V9" s="0"/>
      <c r="W9" s="6" t="n">
        <v>33.34</v>
      </c>
      <c r="X9" s="0" t="s">
        <v>134</v>
      </c>
      <c r="Y9" s="0"/>
      <c r="Z9" s="0"/>
      <c r="AA9" s="0"/>
      <c r="AB9" s="0"/>
      <c r="AC9" s="0"/>
      <c r="AD9" s="0"/>
      <c r="AE9" s="0"/>
      <c r="AF9" s="5" t="s">
        <f>=SUM(AG2:AG8)/SUM(AF2:AF8)</f>
      </c>
      <c r="AG9" s="0" t="s">
        <v>11</v>
      </c>
    </row>
    <row collapsed="false" customFormat="false" customHeight="false" hidden="false" ht="12.1" outlineLevel="0" r="10">
      <c r="A10" s="0"/>
      <c r="B10" s="6" t="n">
        <v>28</v>
      </c>
      <c r="C10" s="0" t="s">
        <v>135</v>
      </c>
      <c r="D10" s="0"/>
      <c r="E10" s="6" t="n">
        <v>16</v>
      </c>
      <c r="F10" s="0" t="s">
        <v>135</v>
      </c>
      <c r="G10" s="11" t="n">
        <v>45869</v>
      </c>
      <c r="H10" s="6" t="n">
        <v>1</v>
      </c>
      <c r="I10" s="6" t="n">
        <v>502.85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6" t="n">
        <v>150</v>
      </c>
      <c r="X10" s="0" t="s">
        <v>135</v>
      </c>
      <c r="Y10" s="0"/>
      <c r="Z10" s="0"/>
      <c r="AA10" s="0"/>
      <c r="AB10" s="0"/>
      <c r="AC10" s="0"/>
      <c r="AD10" s="0"/>
      <c r="AE10" s="0"/>
      <c r="AF10" s="6" t="n">
        <v>7.49</v>
      </c>
      <c r="AG10" s="0" t="s">
        <v>134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136</v>
      </c>
      <c r="D11" s="0"/>
      <c r="E11" s="5" t="s">
        <f>=E10*(ABS(E9)-ABS(E8))</f>
      </c>
      <c r="F11" s="0" t="s">
        <v>136</v>
      </c>
      <c r="G11" s="0"/>
      <c r="H11" s="5" t="s">
        <f>=SUM(I2:I10)/SUM(H2:H10)</f>
      </c>
      <c r="I11" s="0" t="s">
        <v>11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5" t="s">
        <f>=W10*(ABS(W9)-ABS(W8))</f>
      </c>
      <c r="X11" s="0" t="s">
        <v>136</v>
      </c>
      <c r="Y11" s="0"/>
      <c r="Z11" s="0"/>
      <c r="AA11" s="0"/>
      <c r="AB11" s="0"/>
      <c r="AC11" s="0"/>
      <c r="AD11" s="0"/>
      <c r="AE11" s="0"/>
      <c r="AF11" s="6" t="n">
        <v>462</v>
      </c>
      <c r="AG11" s="0" t="s">
        <v>135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527.35</v>
      </c>
      <c r="I12" s="0" t="s">
        <v>134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5" t="s">
        <f>=AF11*(ABS(AF10)-ABS(AF9))</f>
      </c>
      <c r="AG12" s="0" t="s">
        <v>136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6" t="n">
        <v>14</v>
      </c>
      <c r="I13" s="0" t="s">
        <v>135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5" t="s">
        <f>=H13*(ABS(H12)-ABS(H11))</f>
      </c>
      <c r="I14" s="0" t="s">
        <v>136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64</v>
      </c>
      <c r="B1" s="18" t="s">
        <v>0</v>
      </c>
      <c r="C1" s="18" t="s">
        <v>2</v>
      </c>
      <c r="D1" s="18" t="s">
        <v>137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138</v>
      </c>
      <c r="L1" s="18" t="s">
        <v>139</v>
      </c>
      <c r="M1" s="18" t="s">
        <v>20</v>
      </c>
      <c r="N1" s="18" t="s">
        <v>140</v>
      </c>
    </row>
    <row collapsed="false" customFormat="false" customHeight="false" hidden="false" ht="12.1" outlineLevel="0" r="2">
      <c r="A2" s="21" t="n">
        <v>45404.784861111</v>
      </c>
      <c r="B2" s="22" t="s">
        <v>141</v>
      </c>
      <c r="C2" s="22" t="s">
        <v>71</v>
      </c>
      <c r="D2" s="22" t="s">
        <v>141</v>
      </c>
      <c r="E2" s="22" t="s">
        <v>142</v>
      </c>
      <c r="F2" s="22" t="s">
        <v>20</v>
      </c>
      <c r="G2" s="23" t="n">
        <v>1</v>
      </c>
      <c r="H2" s="24" t="n">
        <v>1</v>
      </c>
      <c r="I2" s="24" t="n">
        <v>40000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45404.80556713</v>
      </c>
      <c r="B3" s="2" t="s">
        <v>43</v>
      </c>
      <c r="C3" s="2" t="s">
        <v>143</v>
      </c>
      <c r="D3" s="2" t="s">
        <v>115</v>
      </c>
      <c r="E3" s="2" t="s">
        <v>18</v>
      </c>
      <c r="F3" s="2" t="s">
        <v>20</v>
      </c>
      <c r="G3" s="7" t="n">
        <v>20</v>
      </c>
      <c r="H3" s="6" t="n">
        <v>227.39</v>
      </c>
      <c r="I3" s="6" t="n">
        <v>-4547.8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45404.805590278</v>
      </c>
      <c r="B4" s="2" t="s">
        <v>46</v>
      </c>
      <c r="C4" s="2" t="s">
        <v>144</v>
      </c>
      <c r="D4" s="2" t="s">
        <v>115</v>
      </c>
      <c r="E4" s="2" t="s">
        <v>18</v>
      </c>
      <c r="F4" s="2" t="s">
        <v>20</v>
      </c>
      <c r="G4" s="7" t="n">
        <v>2</v>
      </c>
      <c r="H4" s="6" t="n">
        <v>1872.995</v>
      </c>
      <c r="I4" s="6" t="n">
        <v>-3745.99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45404.805601852</v>
      </c>
      <c r="B5" s="2" t="s">
        <v>119</v>
      </c>
      <c r="C5" s="2" t="s">
        <v>145</v>
      </c>
      <c r="D5" s="2" t="s">
        <v>115</v>
      </c>
      <c r="E5" s="2" t="s">
        <v>18</v>
      </c>
      <c r="F5" s="2" t="s">
        <v>20</v>
      </c>
      <c r="G5" s="7" t="n">
        <v>6</v>
      </c>
      <c r="H5" s="6" t="n">
        <v>711.9</v>
      </c>
      <c r="I5" s="6" t="n">
        <v>-4271.4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45404.805613426</v>
      </c>
      <c r="B6" s="2" t="s">
        <v>40</v>
      </c>
      <c r="C6" s="2" t="s">
        <v>146</v>
      </c>
      <c r="D6" s="2" t="s">
        <v>115</v>
      </c>
      <c r="E6" s="2" t="s">
        <v>18</v>
      </c>
      <c r="F6" s="2" t="s">
        <v>20</v>
      </c>
      <c r="G6" s="7" t="n">
        <v>70</v>
      </c>
      <c r="H6" s="6" t="n">
        <v>56.985</v>
      </c>
      <c r="I6" s="6" t="n">
        <v>-3988.95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45404.805625</v>
      </c>
      <c r="B7" s="2" t="s">
        <v>120</v>
      </c>
      <c r="C7" s="2" t="s">
        <v>147</v>
      </c>
      <c r="D7" s="2" t="s">
        <v>115</v>
      </c>
      <c r="E7" s="2" t="s">
        <v>18</v>
      </c>
      <c r="F7" s="2" t="s">
        <v>20</v>
      </c>
      <c r="G7" s="7" t="n">
        <v>30</v>
      </c>
      <c r="H7" s="6" t="n">
        <v>136.483</v>
      </c>
      <c r="I7" s="6" t="n">
        <v>-4094.49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45404.805636574</v>
      </c>
      <c r="B8" s="2" t="s">
        <v>34</v>
      </c>
      <c r="C8" s="2" t="s">
        <v>148</v>
      </c>
      <c r="D8" s="2" t="s">
        <v>115</v>
      </c>
      <c r="E8" s="2" t="s">
        <v>18</v>
      </c>
      <c r="F8" s="2" t="s">
        <v>20</v>
      </c>
      <c r="G8" s="7" t="n">
        <v>2</v>
      </c>
      <c r="H8" s="6" t="n">
        <v>1616.495</v>
      </c>
      <c r="I8" s="6" t="n">
        <v>-3232.99</v>
      </c>
      <c r="J8" s="6" t="n">
        <v>0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45404.805648148</v>
      </c>
      <c r="B9" s="2" t="s">
        <v>22</v>
      </c>
      <c r="C9" s="2" t="s">
        <v>149</v>
      </c>
      <c r="D9" s="2" t="s">
        <v>115</v>
      </c>
      <c r="E9" s="2" t="s">
        <v>18</v>
      </c>
      <c r="F9" s="2" t="s">
        <v>20</v>
      </c>
      <c r="G9" s="7" t="n">
        <v>7</v>
      </c>
      <c r="H9" s="6" t="n">
        <v>581.65</v>
      </c>
      <c r="I9" s="6" t="n">
        <v>-4071.55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45404.805659722</v>
      </c>
      <c r="B10" s="2" t="s">
        <v>121</v>
      </c>
      <c r="C10" s="2" t="s">
        <v>150</v>
      </c>
      <c r="D10" s="2" t="s">
        <v>115</v>
      </c>
      <c r="E10" s="2" t="s">
        <v>18</v>
      </c>
      <c r="F10" s="2" t="s">
        <v>20</v>
      </c>
      <c r="G10" s="7" t="n">
        <v>10</v>
      </c>
      <c r="H10" s="6" t="n">
        <v>331.039</v>
      </c>
      <c r="I10" s="6" t="n">
        <v>-3310.39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45404.80568287</v>
      </c>
      <c r="B11" s="2" t="s">
        <v>17</v>
      </c>
      <c r="C11" s="2" t="s">
        <v>151</v>
      </c>
      <c r="D11" s="2" t="s">
        <v>115</v>
      </c>
      <c r="E11" s="2" t="s">
        <v>18</v>
      </c>
      <c r="F11" s="2" t="s">
        <v>20</v>
      </c>
      <c r="G11" s="7" t="n">
        <v>10</v>
      </c>
      <c r="H11" s="6" t="n">
        <v>313.38</v>
      </c>
      <c r="I11" s="6" t="n">
        <v>-3133.8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45404.805706019</v>
      </c>
      <c r="B12" s="2" t="s">
        <v>31</v>
      </c>
      <c r="C12" s="2" t="s">
        <v>152</v>
      </c>
      <c r="D12" s="2" t="s">
        <v>115</v>
      </c>
      <c r="E12" s="2" t="s">
        <v>18</v>
      </c>
      <c r="F12" s="2" t="s">
        <v>20</v>
      </c>
      <c r="G12" s="7" t="n">
        <v>10</v>
      </c>
      <c r="H12" s="6" t="n">
        <v>318.999</v>
      </c>
      <c r="I12" s="6" t="n">
        <v>-3189.99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45404.805729167</v>
      </c>
      <c r="B13" s="2" t="s">
        <v>54</v>
      </c>
      <c r="C13" s="2" t="s">
        <v>153</v>
      </c>
      <c r="D13" s="2" t="s">
        <v>115</v>
      </c>
      <c r="E13" s="2" t="s">
        <v>52</v>
      </c>
      <c r="F13" s="2" t="s">
        <v>20</v>
      </c>
      <c r="G13" s="7" t="n">
        <v>26</v>
      </c>
      <c r="H13" s="6" t="n">
        <v>7.06</v>
      </c>
      <c r="I13" s="6" t="n">
        <v>-183.56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45404.805740741</v>
      </c>
      <c r="B14" s="2" t="s">
        <v>51</v>
      </c>
      <c r="C14" s="2" t="s">
        <v>154</v>
      </c>
      <c r="D14" s="2" t="s">
        <v>115</v>
      </c>
      <c r="E14" s="2" t="s">
        <v>52</v>
      </c>
      <c r="F14" s="2" t="s">
        <v>20</v>
      </c>
      <c r="G14" s="7" t="n">
        <v>338</v>
      </c>
      <c r="H14" s="6" t="n">
        <v>5.84</v>
      </c>
      <c r="I14" s="6" t="n">
        <v>-1973.92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1" t="n">
        <v>45426.236898148</v>
      </c>
      <c r="B15" s="22" t="s">
        <v>141</v>
      </c>
      <c r="C15" s="22" t="s">
        <v>71</v>
      </c>
      <c r="D15" s="22" t="s">
        <v>141</v>
      </c>
      <c r="E15" s="22" t="s">
        <v>142</v>
      </c>
      <c r="F15" s="22" t="s">
        <v>20</v>
      </c>
      <c r="G15" s="23" t="n">
        <v>1</v>
      </c>
      <c r="H15" s="24" t="n">
        <v>1</v>
      </c>
      <c r="I15" s="24" t="n">
        <v>2000</v>
      </c>
      <c r="J15" s="24" t="n">
        <v>0</v>
      </c>
      <c r="K15" s="24" t="n">
        <v>0</v>
      </c>
      <c r="L15" s="24" t="n">
        <v>0</v>
      </c>
      <c r="M15" s="6" t="s">
        <f>=I15+J15+K15+L15</f>
      </c>
      <c r="N15" s="22"/>
    </row>
    <row collapsed="false" customFormat="false" customHeight="false" hidden="false" ht="12.1" outlineLevel="0" r="16">
      <c r="A16" s="20" t="n">
        <v>45426.427199074</v>
      </c>
      <c r="B16" s="2" t="s">
        <v>54</v>
      </c>
      <c r="C16" s="2" t="s">
        <v>153</v>
      </c>
      <c r="D16" s="2" t="s">
        <v>115</v>
      </c>
      <c r="E16" s="2" t="s">
        <v>52</v>
      </c>
      <c r="F16" s="2" t="s">
        <v>20</v>
      </c>
      <c r="G16" s="7" t="n">
        <v>257</v>
      </c>
      <c r="H16" s="6" t="n">
        <v>7.1</v>
      </c>
      <c r="I16" s="6" t="n">
        <v>-1824.7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45426.427650463</v>
      </c>
      <c r="B17" s="2" t="s">
        <v>51</v>
      </c>
      <c r="C17" s="2" t="s">
        <v>154</v>
      </c>
      <c r="D17" s="2" t="s">
        <v>115</v>
      </c>
      <c r="E17" s="2" t="s">
        <v>52</v>
      </c>
      <c r="F17" s="2" t="s">
        <v>20</v>
      </c>
      <c r="G17" s="7" t="n">
        <v>24</v>
      </c>
      <c r="H17" s="6" t="n">
        <v>5.87</v>
      </c>
      <c r="I17" s="6" t="n">
        <v>-140.88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45427.524224537</v>
      </c>
      <c r="B18" s="22" t="s">
        <v>155</v>
      </c>
      <c r="C18" s="22" t="s">
        <v>156</v>
      </c>
      <c r="D18" s="22" t="s">
        <v>155</v>
      </c>
      <c r="E18" s="22" t="s">
        <v>155</v>
      </c>
      <c r="F18" s="22" t="s">
        <v>20</v>
      </c>
      <c r="G18" s="23" t="n">
        <v>1</v>
      </c>
      <c r="H18" s="24" t="n">
        <v>1</v>
      </c>
      <c r="I18" s="24" t="n">
        <v>233.7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5" t="n">
        <v>45427.524224537</v>
      </c>
      <c r="B19" s="26" t="s">
        <v>157</v>
      </c>
      <c r="C19" s="26" t="s">
        <v>158</v>
      </c>
      <c r="D19" s="26" t="s">
        <v>157</v>
      </c>
      <c r="E19" s="26" t="s">
        <v>142</v>
      </c>
      <c r="F19" s="26" t="s">
        <v>20</v>
      </c>
      <c r="G19" s="27" t="n">
        <v>1</v>
      </c>
      <c r="H19" s="28" t="n">
        <v>-31</v>
      </c>
      <c r="I19" s="28" t="n">
        <v>-31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6"/>
    </row>
    <row collapsed="false" customFormat="false" customHeight="false" hidden="false" ht="12.1" outlineLevel="0" r="20">
      <c r="A20" s="25" t="n">
        <v>45435.084814815</v>
      </c>
      <c r="B20" s="26" t="s">
        <v>159</v>
      </c>
      <c r="C20" s="26" t="s">
        <v>160</v>
      </c>
      <c r="D20" s="26" t="s">
        <v>159</v>
      </c>
      <c r="E20" s="26" t="s">
        <v>159</v>
      </c>
      <c r="F20" s="26" t="s">
        <v>20</v>
      </c>
      <c r="G20" s="27" t="n">
        <v>1</v>
      </c>
      <c r="H20" s="28" t="n">
        <v>-1</v>
      </c>
      <c r="I20" s="28" t="n">
        <v>-67.27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6"/>
    </row>
    <row collapsed="false" customFormat="false" customHeight="false" hidden="false" ht="12.1" outlineLevel="0" r="21">
      <c r="A21" s="21" t="n">
        <v>45446.614791667</v>
      </c>
      <c r="B21" s="22" t="s">
        <v>141</v>
      </c>
      <c r="C21" s="22" t="s">
        <v>71</v>
      </c>
      <c r="D21" s="22" t="s">
        <v>141</v>
      </c>
      <c r="E21" s="22" t="s">
        <v>142</v>
      </c>
      <c r="F21" s="22" t="s">
        <v>20</v>
      </c>
      <c r="G21" s="23" t="n">
        <v>1</v>
      </c>
      <c r="H21" s="24" t="n">
        <v>1</v>
      </c>
      <c r="I21" s="24" t="n">
        <v>2000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9" t="n">
        <v>45446.614803241</v>
      </c>
      <c r="B22" s="30" t="s">
        <v>54</v>
      </c>
      <c r="C22" s="30" t="s">
        <v>153</v>
      </c>
      <c r="D22" s="30" t="s">
        <v>117</v>
      </c>
      <c r="E22" s="30" t="s">
        <v>52</v>
      </c>
      <c r="F22" s="30" t="s">
        <v>20</v>
      </c>
      <c r="G22" s="31" t="n">
        <v>-283</v>
      </c>
      <c r="H22" s="32" t="n">
        <v>6.39</v>
      </c>
      <c r="I22" s="32" t="n">
        <v>1808.37</v>
      </c>
      <c r="J22" s="32" t="n">
        <v>0</v>
      </c>
      <c r="K22" s="32" t="n">
        <v>0</v>
      </c>
      <c r="L22" s="32" t="n">
        <v>0</v>
      </c>
      <c r="M22" s="6" t="s">
        <f>=I22+J22+K22+L22</f>
      </c>
      <c r="N22" s="30"/>
    </row>
    <row collapsed="false" customFormat="false" customHeight="false" hidden="false" ht="12.1" outlineLevel="0" r="23">
      <c r="A23" s="20" t="n">
        <v>45446.614826389</v>
      </c>
      <c r="B23" s="2" t="s">
        <v>119</v>
      </c>
      <c r="C23" s="2" t="s">
        <v>145</v>
      </c>
      <c r="D23" s="2" t="s">
        <v>115</v>
      </c>
      <c r="E23" s="2" t="s">
        <v>18</v>
      </c>
      <c r="F23" s="2" t="s">
        <v>20</v>
      </c>
      <c r="G23" s="7" t="n">
        <v>1</v>
      </c>
      <c r="H23" s="6" t="n">
        <v>679</v>
      </c>
      <c r="I23" s="6" t="n">
        <v>-679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45446.614837963</v>
      </c>
      <c r="B24" s="2" t="s">
        <v>40</v>
      </c>
      <c r="C24" s="2" t="s">
        <v>146</v>
      </c>
      <c r="D24" s="2" t="s">
        <v>115</v>
      </c>
      <c r="E24" s="2" t="s">
        <v>18</v>
      </c>
      <c r="F24" s="2" t="s">
        <v>20</v>
      </c>
      <c r="G24" s="7" t="n">
        <v>10</v>
      </c>
      <c r="H24" s="6" t="n">
        <v>54.76</v>
      </c>
      <c r="I24" s="6" t="n">
        <v>-547.6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45446.614861111</v>
      </c>
      <c r="B25" s="2" t="s">
        <v>22</v>
      </c>
      <c r="C25" s="2" t="s">
        <v>149</v>
      </c>
      <c r="D25" s="2" t="s">
        <v>115</v>
      </c>
      <c r="E25" s="2" t="s">
        <v>18</v>
      </c>
      <c r="F25" s="2" t="s">
        <v>20</v>
      </c>
      <c r="G25" s="7" t="n">
        <v>1</v>
      </c>
      <c r="H25" s="6" t="n">
        <v>544.85</v>
      </c>
      <c r="I25" s="6" t="n">
        <v>-544.85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45446.614872685</v>
      </c>
      <c r="B26" s="2" t="s">
        <v>34</v>
      </c>
      <c r="C26" s="2" t="s">
        <v>148</v>
      </c>
      <c r="D26" s="2" t="s">
        <v>115</v>
      </c>
      <c r="E26" s="2" t="s">
        <v>18</v>
      </c>
      <c r="F26" s="2" t="s">
        <v>20</v>
      </c>
      <c r="G26" s="7" t="n">
        <v>1</v>
      </c>
      <c r="H26" s="6" t="n">
        <v>1573.9</v>
      </c>
      <c r="I26" s="6" t="n">
        <v>-1573.9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45446.614895833</v>
      </c>
      <c r="B27" s="2" t="s">
        <v>54</v>
      </c>
      <c r="C27" s="2" t="s">
        <v>153</v>
      </c>
      <c r="D27" s="2" t="s">
        <v>115</v>
      </c>
      <c r="E27" s="2" t="s">
        <v>52</v>
      </c>
      <c r="F27" s="2" t="s">
        <v>20</v>
      </c>
      <c r="G27" s="7" t="n">
        <v>78</v>
      </c>
      <c r="H27" s="6" t="n">
        <v>6.4</v>
      </c>
      <c r="I27" s="6" t="n">
        <v>-499.2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5" t="n">
        <v>45454.575914352</v>
      </c>
      <c r="B28" s="26" t="s">
        <v>157</v>
      </c>
      <c r="C28" s="26" t="s">
        <v>161</v>
      </c>
      <c r="D28" s="26" t="s">
        <v>157</v>
      </c>
      <c r="E28" s="26" t="s">
        <v>142</v>
      </c>
      <c r="F28" s="26" t="s">
        <v>20</v>
      </c>
      <c r="G28" s="27" t="n">
        <v>1</v>
      </c>
      <c r="H28" s="28" t="n">
        <v>-66</v>
      </c>
      <c r="I28" s="28" t="n">
        <v>-66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/>
    </row>
    <row collapsed="false" customFormat="false" customHeight="false" hidden="false" ht="12.1" outlineLevel="0" r="29">
      <c r="A29" s="21" t="n">
        <v>45454.575914352</v>
      </c>
      <c r="B29" s="22" t="s">
        <v>155</v>
      </c>
      <c r="C29" s="22" t="s">
        <v>162</v>
      </c>
      <c r="D29" s="22" t="s">
        <v>155</v>
      </c>
      <c r="E29" s="22" t="s">
        <v>155</v>
      </c>
      <c r="F29" s="22" t="s">
        <v>20</v>
      </c>
      <c r="G29" s="23" t="n">
        <v>1</v>
      </c>
      <c r="H29" s="24" t="n">
        <v>1</v>
      </c>
      <c r="I29" s="24" t="n">
        <v>508.6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5" t="n">
        <v>45465.086516204</v>
      </c>
      <c r="B30" s="26" t="s">
        <v>159</v>
      </c>
      <c r="C30" s="26" t="s">
        <v>160</v>
      </c>
      <c r="D30" s="26" t="s">
        <v>159</v>
      </c>
      <c r="E30" s="26" t="s">
        <v>159</v>
      </c>
      <c r="F30" s="26" t="s">
        <v>20</v>
      </c>
      <c r="G30" s="27" t="n">
        <v>1</v>
      </c>
      <c r="H30" s="28" t="n">
        <v>-1</v>
      </c>
      <c r="I30" s="28" t="n">
        <v>-71.91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6"/>
    </row>
    <row collapsed="false" customFormat="false" customHeight="false" hidden="false" ht="12.1" outlineLevel="0" r="31">
      <c r="A31" s="21" t="n">
        <v>45468.687083333</v>
      </c>
      <c r="B31" s="22" t="s">
        <v>155</v>
      </c>
      <c r="C31" s="22" t="s">
        <v>163</v>
      </c>
      <c r="D31" s="22" t="s">
        <v>155</v>
      </c>
      <c r="E31" s="22" t="s">
        <v>155</v>
      </c>
      <c r="F31" s="22" t="s">
        <v>20</v>
      </c>
      <c r="G31" s="23" t="n">
        <v>1</v>
      </c>
      <c r="H31" s="24" t="n">
        <v>1</v>
      </c>
      <c r="I31" s="24" t="n">
        <v>220.16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5" t="n">
        <v>45468.687083333</v>
      </c>
      <c r="B32" s="26" t="s">
        <v>157</v>
      </c>
      <c r="C32" s="26" t="s">
        <v>164</v>
      </c>
      <c r="D32" s="26" t="s">
        <v>157</v>
      </c>
      <c r="E32" s="26" t="s">
        <v>142</v>
      </c>
      <c r="F32" s="26" t="s">
        <v>20</v>
      </c>
      <c r="G32" s="27" t="n">
        <v>1</v>
      </c>
      <c r="H32" s="28" t="n">
        <v>-29</v>
      </c>
      <c r="I32" s="28" t="n">
        <v>-29</v>
      </c>
      <c r="J32" s="28" t="n">
        <v>0</v>
      </c>
      <c r="K32" s="28" t="n">
        <v>0</v>
      </c>
      <c r="L32" s="28" t="n">
        <v>0</v>
      </c>
      <c r="M32" s="6" t="s">
        <f>=I32+J32+K32+L32</f>
      </c>
      <c r="N32" s="26"/>
    </row>
    <row collapsed="false" customFormat="false" customHeight="false" hidden="false" ht="12.1" outlineLevel="0" r="33">
      <c r="A33" s="21" t="n">
        <v>45470.589583333</v>
      </c>
      <c r="B33" s="22" t="s">
        <v>155</v>
      </c>
      <c r="C33" s="22" t="s">
        <v>165</v>
      </c>
      <c r="D33" s="22" t="s">
        <v>155</v>
      </c>
      <c r="E33" s="22" t="s">
        <v>155</v>
      </c>
      <c r="F33" s="22" t="s">
        <v>20</v>
      </c>
      <c r="G33" s="23" t="n">
        <v>1</v>
      </c>
      <c r="H33" s="24" t="n">
        <v>1</v>
      </c>
      <c r="I33" s="24" t="n">
        <v>383.02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5" t="n">
        <v>45470.589583333</v>
      </c>
      <c r="B34" s="26" t="s">
        <v>157</v>
      </c>
      <c r="C34" s="26" t="s">
        <v>166</v>
      </c>
      <c r="D34" s="26" t="s">
        <v>157</v>
      </c>
      <c r="E34" s="26" t="s">
        <v>142</v>
      </c>
      <c r="F34" s="26" t="s">
        <v>20</v>
      </c>
      <c r="G34" s="27" t="n">
        <v>1</v>
      </c>
      <c r="H34" s="28" t="n">
        <v>-49</v>
      </c>
      <c r="I34" s="28" t="n">
        <v>-49</v>
      </c>
      <c r="J34" s="28" t="n">
        <v>0</v>
      </c>
      <c r="K34" s="28" t="n">
        <v>0</v>
      </c>
      <c r="L34" s="28" t="n">
        <v>0</v>
      </c>
      <c r="M34" s="6" t="s">
        <f>=I34+J34+K34+L34</f>
      </c>
      <c r="N34" s="26"/>
    </row>
    <row collapsed="false" customFormat="false" customHeight="false" hidden="false" ht="12.1" outlineLevel="0" r="35">
      <c r="A35" s="21" t="n">
        <v>45470.743935185</v>
      </c>
      <c r="B35" s="22" t="s">
        <v>155</v>
      </c>
      <c r="C35" s="22" t="s">
        <v>165</v>
      </c>
      <c r="D35" s="22" t="s">
        <v>155</v>
      </c>
      <c r="E35" s="22" t="s">
        <v>155</v>
      </c>
      <c r="F35" s="22" t="s">
        <v>20</v>
      </c>
      <c r="G35" s="23" t="n">
        <v>1</v>
      </c>
      <c r="H35" s="24" t="n">
        <v>1</v>
      </c>
      <c r="I35" s="24" t="n">
        <v>76.6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2"/>
    </row>
    <row collapsed="false" customFormat="false" customHeight="false" hidden="false" ht="12.1" outlineLevel="0" r="36">
      <c r="A36" s="25" t="n">
        <v>45470.743935185</v>
      </c>
      <c r="B36" s="26" t="s">
        <v>157</v>
      </c>
      <c r="C36" s="26" t="s">
        <v>166</v>
      </c>
      <c r="D36" s="26" t="s">
        <v>157</v>
      </c>
      <c r="E36" s="26" t="s">
        <v>142</v>
      </c>
      <c r="F36" s="26" t="s">
        <v>20</v>
      </c>
      <c r="G36" s="27" t="n">
        <v>1</v>
      </c>
      <c r="H36" s="28" t="n">
        <v>-10</v>
      </c>
      <c r="I36" s="28" t="n">
        <v>-10</v>
      </c>
      <c r="J36" s="28" t="n">
        <v>0</v>
      </c>
      <c r="K36" s="28" t="n">
        <v>0</v>
      </c>
      <c r="L36" s="28" t="n">
        <v>0</v>
      </c>
      <c r="M36" s="6" t="s">
        <f>=I36+J36+K36+L36</f>
      </c>
      <c r="N36" s="26"/>
    </row>
    <row collapsed="false" customFormat="false" customHeight="false" hidden="false" ht="12.1" outlineLevel="0" r="37">
      <c r="A37" s="21" t="n">
        <v>45473.532951389</v>
      </c>
      <c r="B37" s="22" t="s">
        <v>141</v>
      </c>
      <c r="C37" s="22" t="s">
        <v>71</v>
      </c>
      <c r="D37" s="22" t="s">
        <v>141</v>
      </c>
      <c r="E37" s="22" t="s">
        <v>142</v>
      </c>
      <c r="F37" s="22" t="s">
        <v>20</v>
      </c>
      <c r="G37" s="23" t="n">
        <v>1</v>
      </c>
      <c r="H37" s="24" t="n">
        <v>1</v>
      </c>
      <c r="I37" s="24" t="n">
        <v>2000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45474.42943287</v>
      </c>
      <c r="B38" s="2" t="s">
        <v>54</v>
      </c>
      <c r="C38" s="2" t="s">
        <v>153</v>
      </c>
      <c r="D38" s="2" t="s">
        <v>115</v>
      </c>
      <c r="E38" s="2" t="s">
        <v>52</v>
      </c>
      <c r="F38" s="2" t="s">
        <v>20</v>
      </c>
      <c r="G38" s="7" t="n">
        <v>295</v>
      </c>
      <c r="H38" s="6" t="n">
        <v>6.54</v>
      </c>
      <c r="I38" s="6" t="n">
        <v>-1929.3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45474.431273148</v>
      </c>
      <c r="B39" s="2" t="s">
        <v>51</v>
      </c>
      <c r="C39" s="2" t="s">
        <v>154</v>
      </c>
      <c r="D39" s="2" t="s">
        <v>115</v>
      </c>
      <c r="E39" s="2" t="s">
        <v>52</v>
      </c>
      <c r="F39" s="2" t="s">
        <v>20</v>
      </c>
      <c r="G39" s="7" t="n">
        <v>24</v>
      </c>
      <c r="H39" s="6" t="n">
        <v>5.77</v>
      </c>
      <c r="I39" s="6" t="n">
        <v>-138.48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5" t="n">
        <v>45495.08662037</v>
      </c>
      <c r="B40" s="26" t="s">
        <v>159</v>
      </c>
      <c r="C40" s="26" t="s">
        <v>160</v>
      </c>
      <c r="D40" s="26" t="s">
        <v>159</v>
      </c>
      <c r="E40" s="26" t="s">
        <v>159</v>
      </c>
      <c r="F40" s="26" t="s">
        <v>20</v>
      </c>
      <c r="G40" s="27" t="n">
        <v>1</v>
      </c>
      <c r="H40" s="28" t="n">
        <v>-1</v>
      </c>
      <c r="I40" s="28" t="n">
        <v>-70.18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29" t="n">
        <v>45496.508506944</v>
      </c>
      <c r="B41" s="30" t="s">
        <v>120</v>
      </c>
      <c r="C41" s="30" t="s">
        <v>147</v>
      </c>
      <c r="D41" s="30" t="s">
        <v>117</v>
      </c>
      <c r="E41" s="30" t="s">
        <v>18</v>
      </c>
      <c r="F41" s="30" t="s">
        <v>20</v>
      </c>
      <c r="G41" s="31" t="n">
        <v>-30</v>
      </c>
      <c r="H41" s="32" t="n">
        <v>107.733333</v>
      </c>
      <c r="I41" s="32" t="n">
        <v>3232</v>
      </c>
      <c r="J41" s="32" t="n">
        <v>0</v>
      </c>
      <c r="K41" s="32" t="n">
        <v>0</v>
      </c>
      <c r="L41" s="32" t="n">
        <v>0</v>
      </c>
      <c r="M41" s="6" t="s">
        <f>=I41+J41+K41+L41</f>
      </c>
      <c r="N41" s="30"/>
    </row>
    <row collapsed="false" customFormat="false" customHeight="false" hidden="false" ht="12.1" outlineLevel="0" r="42">
      <c r="A42" s="29" t="n">
        <v>45496.508645833</v>
      </c>
      <c r="B42" s="30" t="s">
        <v>121</v>
      </c>
      <c r="C42" s="30" t="s">
        <v>150</v>
      </c>
      <c r="D42" s="30" t="s">
        <v>117</v>
      </c>
      <c r="E42" s="30" t="s">
        <v>18</v>
      </c>
      <c r="F42" s="30" t="s">
        <v>20</v>
      </c>
      <c r="G42" s="31" t="n">
        <v>-10</v>
      </c>
      <c r="H42" s="32" t="n">
        <v>362.19</v>
      </c>
      <c r="I42" s="32" t="n">
        <v>3621.9</v>
      </c>
      <c r="J42" s="32" t="n">
        <v>0</v>
      </c>
      <c r="K42" s="32" t="n">
        <v>0</v>
      </c>
      <c r="L42" s="32" t="n">
        <v>0</v>
      </c>
      <c r="M42" s="6" t="s">
        <f>=I42+J42+K42+L42</f>
      </c>
      <c r="N42" s="30"/>
    </row>
    <row collapsed="false" customFormat="false" customHeight="false" hidden="false" ht="12.1" outlineLevel="0" r="43">
      <c r="A43" s="29" t="n">
        <v>45496.508831019</v>
      </c>
      <c r="B43" s="30" t="s">
        <v>119</v>
      </c>
      <c r="C43" s="30" t="s">
        <v>145</v>
      </c>
      <c r="D43" s="30" t="s">
        <v>117</v>
      </c>
      <c r="E43" s="30" t="s">
        <v>18</v>
      </c>
      <c r="F43" s="30" t="s">
        <v>20</v>
      </c>
      <c r="G43" s="31" t="n">
        <v>-1</v>
      </c>
      <c r="H43" s="32" t="n">
        <v>661.1</v>
      </c>
      <c r="I43" s="32" t="n">
        <v>661.1</v>
      </c>
      <c r="J43" s="32" t="n">
        <v>0</v>
      </c>
      <c r="K43" s="32" t="n">
        <v>0</v>
      </c>
      <c r="L43" s="32" t="n">
        <v>0</v>
      </c>
      <c r="M43" s="6" t="s">
        <f>=I43+J43+K43+L43</f>
      </c>
      <c r="N43" s="30"/>
    </row>
    <row collapsed="false" customFormat="false" customHeight="false" hidden="false" ht="12.1" outlineLevel="0" r="44">
      <c r="A44" s="29" t="n">
        <v>45496.508842593</v>
      </c>
      <c r="B44" s="30" t="s">
        <v>54</v>
      </c>
      <c r="C44" s="30" t="s">
        <v>153</v>
      </c>
      <c r="D44" s="30" t="s">
        <v>117</v>
      </c>
      <c r="E44" s="30" t="s">
        <v>52</v>
      </c>
      <c r="F44" s="30" t="s">
        <v>20</v>
      </c>
      <c r="G44" s="31" t="n">
        <v>-373</v>
      </c>
      <c r="H44" s="32" t="n">
        <v>6.43</v>
      </c>
      <c r="I44" s="32" t="n">
        <v>2398.39</v>
      </c>
      <c r="J44" s="32" t="n">
        <v>0</v>
      </c>
      <c r="K44" s="32" t="n">
        <v>0</v>
      </c>
      <c r="L44" s="32" t="n">
        <v>0</v>
      </c>
      <c r="M44" s="6" t="s">
        <f>=I44+J44+K44+L44</f>
      </c>
      <c r="N44" s="30"/>
    </row>
    <row collapsed="false" customFormat="false" customHeight="false" hidden="false" ht="12.1" outlineLevel="0" r="45">
      <c r="A45" s="29" t="n">
        <v>45496.508981481</v>
      </c>
      <c r="B45" s="30" t="s">
        <v>51</v>
      </c>
      <c r="C45" s="30" t="s">
        <v>154</v>
      </c>
      <c r="D45" s="30" t="s">
        <v>117</v>
      </c>
      <c r="E45" s="30" t="s">
        <v>52</v>
      </c>
      <c r="F45" s="30" t="s">
        <v>20</v>
      </c>
      <c r="G45" s="31" t="n">
        <v>-386</v>
      </c>
      <c r="H45" s="32" t="n">
        <v>5.81</v>
      </c>
      <c r="I45" s="32" t="n">
        <v>2242.66</v>
      </c>
      <c r="J45" s="32" t="n">
        <v>0</v>
      </c>
      <c r="K45" s="32" t="n">
        <v>0</v>
      </c>
      <c r="L45" s="32" t="n">
        <v>0</v>
      </c>
      <c r="M45" s="6" t="s">
        <f>=I45+J45+K45+L45</f>
      </c>
      <c r="N45" s="30"/>
    </row>
    <row collapsed="false" customFormat="false" customHeight="false" hidden="false" ht="12.1" outlineLevel="0" r="46">
      <c r="A46" s="20" t="n">
        <v>45496.508993056</v>
      </c>
      <c r="B46" s="2" t="s">
        <v>28</v>
      </c>
      <c r="C46" s="2" t="s">
        <v>167</v>
      </c>
      <c r="D46" s="2" t="s">
        <v>115</v>
      </c>
      <c r="E46" s="2" t="s">
        <v>18</v>
      </c>
      <c r="F46" s="2" t="s">
        <v>20</v>
      </c>
      <c r="G46" s="7" t="n">
        <v>20</v>
      </c>
      <c r="H46" s="6" t="n">
        <v>231.075</v>
      </c>
      <c r="I46" s="6" t="n">
        <v>-4621.5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45496.509097222</v>
      </c>
      <c r="B47" s="2" t="s">
        <v>25</v>
      </c>
      <c r="C47" s="2" t="s">
        <v>168</v>
      </c>
      <c r="D47" s="2" t="s">
        <v>115</v>
      </c>
      <c r="E47" s="2" t="s">
        <v>18</v>
      </c>
      <c r="F47" s="2" t="s">
        <v>20</v>
      </c>
      <c r="G47" s="7" t="n">
        <v>4</v>
      </c>
      <c r="H47" s="6" t="n">
        <v>691.425</v>
      </c>
      <c r="I47" s="6" t="n">
        <v>-2765.7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0" t="n">
        <v>45496.509143519</v>
      </c>
      <c r="B48" s="2" t="s">
        <v>31</v>
      </c>
      <c r="C48" s="2" t="s">
        <v>152</v>
      </c>
      <c r="D48" s="2" t="s">
        <v>115</v>
      </c>
      <c r="E48" s="2" t="s">
        <v>18</v>
      </c>
      <c r="F48" s="2" t="s">
        <v>20</v>
      </c>
      <c r="G48" s="7" t="n">
        <v>10</v>
      </c>
      <c r="H48" s="6" t="n">
        <v>238.89</v>
      </c>
      <c r="I48" s="6" t="n">
        <v>-2388.9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2"/>
    </row>
    <row collapsed="false" customFormat="false" customHeight="false" hidden="false" ht="12.1" outlineLevel="0" r="49">
      <c r="A49" s="20" t="n">
        <v>45496.509155093</v>
      </c>
      <c r="B49" s="2" t="s">
        <v>54</v>
      </c>
      <c r="C49" s="2" t="s">
        <v>153</v>
      </c>
      <c r="D49" s="2" t="s">
        <v>115</v>
      </c>
      <c r="E49" s="2" t="s">
        <v>52</v>
      </c>
      <c r="F49" s="2" t="s">
        <v>20</v>
      </c>
      <c r="G49" s="7" t="n">
        <v>48</v>
      </c>
      <c r="H49" s="6" t="n">
        <v>6.44</v>
      </c>
      <c r="I49" s="6" t="n">
        <v>-309.12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45496.509166667</v>
      </c>
      <c r="B50" s="2" t="s">
        <v>51</v>
      </c>
      <c r="C50" s="2" t="s">
        <v>154</v>
      </c>
      <c r="D50" s="2" t="s">
        <v>115</v>
      </c>
      <c r="E50" s="2" t="s">
        <v>52</v>
      </c>
      <c r="F50" s="2" t="s">
        <v>20</v>
      </c>
      <c r="G50" s="7" t="n">
        <v>352</v>
      </c>
      <c r="H50" s="6" t="n">
        <v>5.82</v>
      </c>
      <c r="I50" s="6" t="n">
        <v>-2048.64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1" t="n">
        <v>45497.574768519</v>
      </c>
      <c r="B51" s="22" t="s">
        <v>155</v>
      </c>
      <c r="C51" s="22" t="s">
        <v>169</v>
      </c>
      <c r="D51" s="22" t="s">
        <v>155</v>
      </c>
      <c r="E51" s="22" t="s">
        <v>155</v>
      </c>
      <c r="F51" s="22" t="s">
        <v>20</v>
      </c>
      <c r="G51" s="23" t="n">
        <v>1</v>
      </c>
      <c r="H51" s="24" t="n">
        <v>1</v>
      </c>
      <c r="I51" s="24" t="n">
        <v>338.1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5" t="n">
        <v>45497.574768519</v>
      </c>
      <c r="B52" s="26" t="s">
        <v>157</v>
      </c>
      <c r="C52" s="26" t="s">
        <v>170</v>
      </c>
      <c r="D52" s="26" t="s">
        <v>157</v>
      </c>
      <c r="E52" s="26" t="s">
        <v>142</v>
      </c>
      <c r="F52" s="26" t="s">
        <v>20</v>
      </c>
      <c r="G52" s="27" t="n">
        <v>1</v>
      </c>
      <c r="H52" s="28" t="n">
        <v>-44</v>
      </c>
      <c r="I52" s="28" t="n">
        <v>-44</v>
      </c>
      <c r="J52" s="28" t="n">
        <v>0</v>
      </c>
      <c r="K52" s="28" t="n">
        <v>0</v>
      </c>
      <c r="L52" s="28" t="n">
        <v>0</v>
      </c>
      <c r="M52" s="6" t="s">
        <f>=I52+J52+K52+L52</f>
      </c>
      <c r="N52" s="26"/>
    </row>
    <row collapsed="false" customFormat="false" customHeight="false" hidden="false" ht="12.1" outlineLevel="0" r="53">
      <c r="A53" s="21" t="n">
        <v>45497.61443287</v>
      </c>
      <c r="B53" s="22" t="s">
        <v>155</v>
      </c>
      <c r="C53" s="22" t="s">
        <v>171</v>
      </c>
      <c r="D53" s="22" t="s">
        <v>155</v>
      </c>
      <c r="E53" s="22" t="s">
        <v>155</v>
      </c>
      <c r="F53" s="22" t="s">
        <v>20</v>
      </c>
      <c r="G53" s="23" t="n">
        <v>1</v>
      </c>
      <c r="H53" s="24" t="n">
        <v>1</v>
      </c>
      <c r="I53" s="24" t="n">
        <v>232.08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5" t="n">
        <v>45497.61443287</v>
      </c>
      <c r="B54" s="26" t="s">
        <v>157</v>
      </c>
      <c r="C54" s="26" t="s">
        <v>172</v>
      </c>
      <c r="D54" s="26" t="s">
        <v>157</v>
      </c>
      <c r="E54" s="26" t="s">
        <v>142</v>
      </c>
      <c r="F54" s="26" t="s">
        <v>20</v>
      </c>
      <c r="G54" s="27" t="n">
        <v>1</v>
      </c>
      <c r="H54" s="28" t="n">
        <v>-30</v>
      </c>
      <c r="I54" s="28" t="n">
        <v>-30</v>
      </c>
      <c r="J54" s="28" t="n">
        <v>0</v>
      </c>
      <c r="K54" s="28" t="n">
        <v>0</v>
      </c>
      <c r="L54" s="28" t="n">
        <v>0</v>
      </c>
      <c r="M54" s="6" t="s">
        <f>=I54+J54+K54+L54</f>
      </c>
      <c r="N54" s="26"/>
    </row>
    <row collapsed="false" customFormat="false" customHeight="false" hidden="false" ht="12.1" outlineLevel="0" r="55">
      <c r="A55" s="21" t="n">
        <v>45497.653645833</v>
      </c>
      <c r="B55" s="22" t="s">
        <v>155</v>
      </c>
      <c r="C55" s="22" t="s">
        <v>173</v>
      </c>
      <c r="D55" s="22" t="s">
        <v>155</v>
      </c>
      <c r="E55" s="22" t="s">
        <v>155</v>
      </c>
      <c r="F55" s="22" t="s">
        <v>20</v>
      </c>
      <c r="G55" s="23" t="n">
        <v>1</v>
      </c>
      <c r="H55" s="24" t="n">
        <v>1</v>
      </c>
      <c r="I55" s="24" t="n">
        <v>176.19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5" t="n">
        <v>45497.653645833</v>
      </c>
      <c r="B56" s="26" t="s">
        <v>157</v>
      </c>
      <c r="C56" s="26" t="s">
        <v>174</v>
      </c>
      <c r="D56" s="26" t="s">
        <v>157</v>
      </c>
      <c r="E56" s="26" t="s">
        <v>142</v>
      </c>
      <c r="F56" s="26" t="s">
        <v>20</v>
      </c>
      <c r="G56" s="27" t="n">
        <v>1</v>
      </c>
      <c r="H56" s="28" t="n">
        <v>-23</v>
      </c>
      <c r="I56" s="28" t="n">
        <v>-23</v>
      </c>
      <c r="J56" s="28" t="n">
        <v>0</v>
      </c>
      <c r="K56" s="28" t="n">
        <v>0</v>
      </c>
      <c r="L56" s="28" t="n">
        <v>0</v>
      </c>
      <c r="M56" s="6" t="s">
        <f>=I56+J56+K56+L56</f>
      </c>
      <c r="N56" s="26"/>
    </row>
    <row collapsed="false" customFormat="false" customHeight="false" hidden="false" ht="12.1" outlineLevel="0" r="57">
      <c r="A57" s="21" t="n">
        <v>45499.631203704</v>
      </c>
      <c r="B57" s="22" t="s">
        <v>155</v>
      </c>
      <c r="C57" s="22" t="s">
        <v>175</v>
      </c>
      <c r="D57" s="22" t="s">
        <v>155</v>
      </c>
      <c r="E57" s="22" t="s">
        <v>155</v>
      </c>
      <c r="F57" s="22" t="s">
        <v>20</v>
      </c>
      <c r="G57" s="23" t="n">
        <v>1</v>
      </c>
      <c r="H57" s="24" t="n">
        <v>1</v>
      </c>
      <c r="I57" s="24" t="n">
        <v>333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5" t="n">
        <v>45499.631203704</v>
      </c>
      <c r="B58" s="26" t="s">
        <v>157</v>
      </c>
      <c r="C58" s="26" t="s">
        <v>176</v>
      </c>
      <c r="D58" s="26" t="s">
        <v>157</v>
      </c>
      <c r="E58" s="26" t="s">
        <v>142</v>
      </c>
      <c r="F58" s="26" t="s">
        <v>20</v>
      </c>
      <c r="G58" s="27" t="n">
        <v>1</v>
      </c>
      <c r="H58" s="28" t="n">
        <v>-43</v>
      </c>
      <c r="I58" s="28" t="n">
        <v>-43</v>
      </c>
      <c r="J58" s="28" t="n">
        <v>0</v>
      </c>
      <c r="K58" s="28" t="n">
        <v>0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1" t="n">
        <v>45503.512835648</v>
      </c>
      <c r="B59" s="22" t="s">
        <v>155</v>
      </c>
      <c r="C59" s="22" t="s">
        <v>177</v>
      </c>
      <c r="D59" s="22" t="s">
        <v>155</v>
      </c>
      <c r="E59" s="22" t="s">
        <v>155</v>
      </c>
      <c r="F59" s="22" t="s">
        <v>20</v>
      </c>
      <c r="G59" s="23" t="n">
        <v>1</v>
      </c>
      <c r="H59" s="24" t="n">
        <v>1</v>
      </c>
      <c r="I59" s="24" t="n">
        <v>350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5" t="n">
        <v>45503.512835648</v>
      </c>
      <c r="B60" s="26" t="s">
        <v>157</v>
      </c>
      <c r="C60" s="26" t="s">
        <v>178</v>
      </c>
      <c r="D60" s="26" t="s">
        <v>157</v>
      </c>
      <c r="E60" s="26" t="s">
        <v>142</v>
      </c>
      <c r="F60" s="26" t="s">
        <v>20</v>
      </c>
      <c r="G60" s="27" t="n">
        <v>1</v>
      </c>
      <c r="H60" s="28" t="n">
        <v>-42</v>
      </c>
      <c r="I60" s="28" t="n">
        <v>-42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6"/>
    </row>
    <row collapsed="false" customFormat="false" customHeight="false" hidden="false" ht="12.1" outlineLevel="0" r="61">
      <c r="A61" s="21" t="n">
        <v>45504.523240741</v>
      </c>
      <c r="B61" s="22" t="s">
        <v>141</v>
      </c>
      <c r="C61" s="22" t="s">
        <v>71</v>
      </c>
      <c r="D61" s="22" t="s">
        <v>141</v>
      </c>
      <c r="E61" s="22" t="s">
        <v>142</v>
      </c>
      <c r="F61" s="22" t="s">
        <v>20</v>
      </c>
      <c r="G61" s="23" t="n">
        <v>1</v>
      </c>
      <c r="H61" s="24" t="n">
        <v>1</v>
      </c>
      <c r="I61" s="24" t="n">
        <v>2000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9" t="n">
        <v>45504.523263889</v>
      </c>
      <c r="B62" s="30" t="s">
        <v>54</v>
      </c>
      <c r="C62" s="30" t="s">
        <v>153</v>
      </c>
      <c r="D62" s="30" t="s">
        <v>117</v>
      </c>
      <c r="E62" s="30" t="s">
        <v>52</v>
      </c>
      <c r="F62" s="30" t="s">
        <v>20</v>
      </c>
      <c r="G62" s="31" t="n">
        <v>-48</v>
      </c>
      <c r="H62" s="32" t="n">
        <v>6.28</v>
      </c>
      <c r="I62" s="32" t="n">
        <v>301.44</v>
      </c>
      <c r="J62" s="32" t="n">
        <v>0</v>
      </c>
      <c r="K62" s="32" t="n">
        <v>0</v>
      </c>
      <c r="L62" s="32" t="n">
        <v>0</v>
      </c>
      <c r="M62" s="6" t="s">
        <f>=I62+J62+K62+L62</f>
      </c>
      <c r="N62" s="30"/>
    </row>
    <row collapsed="false" customFormat="false" customHeight="false" hidden="false" ht="12.1" outlineLevel="0" r="63">
      <c r="A63" s="20" t="n">
        <v>45504.523287037</v>
      </c>
      <c r="B63" s="2" t="s">
        <v>25</v>
      </c>
      <c r="C63" s="2" t="s">
        <v>168</v>
      </c>
      <c r="D63" s="2" t="s">
        <v>115</v>
      </c>
      <c r="E63" s="2" t="s">
        <v>18</v>
      </c>
      <c r="F63" s="2" t="s">
        <v>20</v>
      </c>
      <c r="G63" s="7" t="n">
        <v>1</v>
      </c>
      <c r="H63" s="6" t="n">
        <v>679.1</v>
      </c>
      <c r="I63" s="6" t="n">
        <v>-679.1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45504.523310185</v>
      </c>
      <c r="B64" s="2" t="s">
        <v>46</v>
      </c>
      <c r="C64" s="2" t="s">
        <v>144</v>
      </c>
      <c r="D64" s="2" t="s">
        <v>115</v>
      </c>
      <c r="E64" s="2" t="s">
        <v>18</v>
      </c>
      <c r="F64" s="2" t="s">
        <v>20</v>
      </c>
      <c r="G64" s="7" t="n">
        <v>1</v>
      </c>
      <c r="H64" s="6" t="n">
        <v>1421.4</v>
      </c>
      <c r="I64" s="6" t="n">
        <v>-1421.4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0" t="n">
        <v>45504.523333333</v>
      </c>
      <c r="B65" s="2" t="s">
        <v>54</v>
      </c>
      <c r="C65" s="2" t="s">
        <v>153</v>
      </c>
      <c r="D65" s="2" t="s">
        <v>115</v>
      </c>
      <c r="E65" s="2" t="s">
        <v>52</v>
      </c>
      <c r="F65" s="2" t="s">
        <v>20</v>
      </c>
      <c r="G65" s="7" t="n">
        <v>24</v>
      </c>
      <c r="H65" s="6" t="n">
        <v>6.29</v>
      </c>
      <c r="I65" s="6" t="n">
        <v>-150.96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45504.523344907</v>
      </c>
      <c r="B66" s="2" t="s">
        <v>51</v>
      </c>
      <c r="C66" s="2" t="s">
        <v>154</v>
      </c>
      <c r="D66" s="2" t="s">
        <v>115</v>
      </c>
      <c r="E66" s="2" t="s">
        <v>52</v>
      </c>
      <c r="F66" s="2" t="s">
        <v>20</v>
      </c>
      <c r="G66" s="7" t="n">
        <v>19</v>
      </c>
      <c r="H66" s="6" t="n">
        <v>5.85</v>
      </c>
      <c r="I66" s="6" t="n">
        <v>-111.15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2"/>
    </row>
    <row collapsed="false" customFormat="false" customHeight="false" hidden="false" ht="12.1" outlineLevel="0" r="67">
      <c r="A67" s="25" t="n">
        <v>45506.518923611</v>
      </c>
      <c r="B67" s="26" t="s">
        <v>157</v>
      </c>
      <c r="C67" s="26" t="s">
        <v>179</v>
      </c>
      <c r="D67" s="26" t="s">
        <v>157</v>
      </c>
      <c r="E67" s="26" t="s">
        <v>142</v>
      </c>
      <c r="F67" s="26" t="s">
        <v>20</v>
      </c>
      <c r="G67" s="27" t="n">
        <v>1</v>
      </c>
      <c r="H67" s="28" t="n">
        <v>-67</v>
      </c>
      <c r="I67" s="28" t="n">
        <v>-67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1" t="n">
        <v>45506.518923611</v>
      </c>
      <c r="B68" s="22" t="s">
        <v>155</v>
      </c>
      <c r="C68" s="22" t="s">
        <v>180</v>
      </c>
      <c r="D68" s="22" t="s">
        <v>155</v>
      </c>
      <c r="E68" s="22" t="s">
        <v>155</v>
      </c>
      <c r="F68" s="22" t="s">
        <v>20</v>
      </c>
      <c r="G68" s="23" t="n">
        <v>1</v>
      </c>
      <c r="H68" s="24" t="n">
        <v>1</v>
      </c>
      <c r="I68" s="24" t="n">
        <v>531.6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5" t="n">
        <v>45526.105405093</v>
      </c>
      <c r="B69" s="26" t="s">
        <v>159</v>
      </c>
      <c r="C69" s="26" t="s">
        <v>160</v>
      </c>
      <c r="D69" s="26" t="s">
        <v>159</v>
      </c>
      <c r="E69" s="26" t="s">
        <v>159</v>
      </c>
      <c r="F69" s="26" t="s">
        <v>20</v>
      </c>
      <c r="G69" s="27" t="n">
        <v>1</v>
      </c>
      <c r="H69" s="28" t="n">
        <v>-1</v>
      </c>
      <c r="I69" s="28" t="n">
        <v>-72.81</v>
      </c>
      <c r="J69" s="28" t="n">
        <v>0</v>
      </c>
      <c r="K69" s="28" t="n">
        <v>0</v>
      </c>
      <c r="L69" s="28" t="n">
        <v>0</v>
      </c>
      <c r="M69" s="6" t="s">
        <f>=I69+J69+K69+L69</f>
      </c>
      <c r="N69" s="26"/>
    </row>
    <row collapsed="false" customFormat="false" customHeight="false" hidden="false" ht="12.1" outlineLevel="0" r="70">
      <c r="A70" s="21" t="n">
        <v>45535.531099537</v>
      </c>
      <c r="B70" s="22" t="s">
        <v>141</v>
      </c>
      <c r="C70" s="22" t="s">
        <v>71</v>
      </c>
      <c r="D70" s="22" t="s">
        <v>141</v>
      </c>
      <c r="E70" s="22" t="s">
        <v>142</v>
      </c>
      <c r="F70" s="22" t="s">
        <v>20</v>
      </c>
      <c r="G70" s="23" t="n">
        <v>1</v>
      </c>
      <c r="H70" s="24" t="n">
        <v>1</v>
      </c>
      <c r="I70" s="24" t="n">
        <v>2000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0" t="n">
        <v>45537.429675926</v>
      </c>
      <c r="B71" s="2" t="s">
        <v>43</v>
      </c>
      <c r="C71" s="2" t="s">
        <v>143</v>
      </c>
      <c r="D71" s="2" t="s">
        <v>115</v>
      </c>
      <c r="E71" s="2" t="s">
        <v>18</v>
      </c>
      <c r="F71" s="2" t="s">
        <v>20</v>
      </c>
      <c r="G71" s="7" t="n">
        <v>10</v>
      </c>
      <c r="H71" s="6" t="n">
        <v>131.08</v>
      </c>
      <c r="I71" s="6" t="n">
        <v>-1310.8</v>
      </c>
      <c r="J71" s="6" t="n">
        <v>0</v>
      </c>
      <c r="K71" s="6" t="n">
        <v>0</v>
      </c>
      <c r="L71" s="6" t="n">
        <v>0</v>
      </c>
      <c r="M71" s="6" t="s">
        <f>=I71+J71+K71+L71</f>
      </c>
      <c r="N71" s="2"/>
    </row>
    <row collapsed="false" customFormat="false" customHeight="false" hidden="false" ht="12.1" outlineLevel="0" r="72">
      <c r="A72" s="20" t="n">
        <v>45537.432916667</v>
      </c>
      <c r="B72" s="2" t="s">
        <v>25</v>
      </c>
      <c r="C72" s="2" t="s">
        <v>168</v>
      </c>
      <c r="D72" s="2" t="s">
        <v>115</v>
      </c>
      <c r="E72" s="2" t="s">
        <v>18</v>
      </c>
      <c r="F72" s="2" t="s">
        <v>20</v>
      </c>
      <c r="G72" s="7" t="n">
        <v>1</v>
      </c>
      <c r="H72" s="6" t="n">
        <v>646.75</v>
      </c>
      <c r="I72" s="6" t="n">
        <v>-646.75</v>
      </c>
      <c r="J72" s="6" t="n">
        <v>0</v>
      </c>
      <c r="K72" s="6" t="n">
        <v>0</v>
      </c>
      <c r="L72" s="6" t="n">
        <v>0</v>
      </c>
      <c r="M72" s="6" t="s">
        <f>=I72+J72+K72+L72</f>
      </c>
      <c r="N72" s="2"/>
    </row>
    <row collapsed="false" customFormat="false" customHeight="false" hidden="false" ht="12.1" outlineLevel="0" r="73">
      <c r="A73" s="20" t="n">
        <v>45537.433831019</v>
      </c>
      <c r="B73" s="2" t="s">
        <v>54</v>
      </c>
      <c r="C73" s="2" t="s">
        <v>153</v>
      </c>
      <c r="D73" s="2" t="s">
        <v>115</v>
      </c>
      <c r="E73" s="2" t="s">
        <v>52</v>
      </c>
      <c r="F73" s="2" t="s">
        <v>20</v>
      </c>
      <c r="G73" s="7" t="n">
        <v>13</v>
      </c>
      <c r="H73" s="6" t="n">
        <v>5.61</v>
      </c>
      <c r="I73" s="6" t="n">
        <v>-72.93</v>
      </c>
      <c r="J73" s="6" t="n">
        <v>0</v>
      </c>
      <c r="K73" s="6" t="n">
        <v>0</v>
      </c>
      <c r="L73" s="6" t="n">
        <v>0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45537.433854167</v>
      </c>
      <c r="B74" s="2" t="s">
        <v>54</v>
      </c>
      <c r="C74" s="2" t="s">
        <v>153</v>
      </c>
      <c r="D74" s="2" t="s">
        <v>115</v>
      </c>
      <c r="E74" s="2" t="s">
        <v>52</v>
      </c>
      <c r="F74" s="2" t="s">
        <v>20</v>
      </c>
      <c r="G74" s="7" t="n">
        <v>1</v>
      </c>
      <c r="H74" s="6" t="n">
        <v>5.6</v>
      </c>
      <c r="I74" s="6" t="n">
        <v>-5.6</v>
      </c>
      <c r="J74" s="6" t="n">
        <v>0</v>
      </c>
      <c r="K74" s="6" t="n">
        <v>0</v>
      </c>
      <c r="L74" s="6" t="n">
        <v>0</v>
      </c>
      <c r="M74" s="6" t="s">
        <f>=I74+J74+K74+L74</f>
      </c>
      <c r="N74" s="2"/>
    </row>
    <row collapsed="false" customFormat="false" customHeight="false" hidden="false" ht="12.1" outlineLevel="0" r="75">
      <c r="A75" s="25" t="n">
        <v>45555.728842593</v>
      </c>
      <c r="B75" s="26" t="s">
        <v>157</v>
      </c>
      <c r="C75" s="26" t="s">
        <v>166</v>
      </c>
      <c r="D75" s="26" t="s">
        <v>157</v>
      </c>
      <c r="E75" s="26" t="s">
        <v>142</v>
      </c>
      <c r="F75" s="26" t="s">
        <v>20</v>
      </c>
      <c r="G75" s="27" t="n">
        <v>1</v>
      </c>
      <c r="H75" s="28" t="n">
        <v>-12</v>
      </c>
      <c r="I75" s="28" t="n">
        <v>-12</v>
      </c>
      <c r="J75" s="28" t="n">
        <v>0</v>
      </c>
      <c r="K75" s="28" t="n">
        <v>0</v>
      </c>
      <c r="L75" s="28" t="n">
        <v>0</v>
      </c>
      <c r="M75" s="6" t="s">
        <f>=I75+J75+K75+L75</f>
      </c>
      <c r="N75" s="26"/>
    </row>
    <row collapsed="false" customFormat="false" customHeight="false" hidden="false" ht="12.1" outlineLevel="0" r="76">
      <c r="A76" s="21" t="n">
        <v>45555.728842593</v>
      </c>
      <c r="B76" s="22" t="s">
        <v>155</v>
      </c>
      <c r="C76" s="22" t="s">
        <v>165</v>
      </c>
      <c r="D76" s="22" t="s">
        <v>155</v>
      </c>
      <c r="E76" s="22" t="s">
        <v>155</v>
      </c>
      <c r="F76" s="22" t="s">
        <v>20</v>
      </c>
      <c r="G76" s="23" t="n">
        <v>1</v>
      </c>
      <c r="H76" s="24" t="n">
        <v>1</v>
      </c>
      <c r="I76" s="24" t="n">
        <v>93.18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0" t="n">
        <v>45555.730092593</v>
      </c>
      <c r="B77" s="2" t="s">
        <v>54</v>
      </c>
      <c r="C77" s="2" t="s">
        <v>153</v>
      </c>
      <c r="D77" s="2" t="s">
        <v>115</v>
      </c>
      <c r="E77" s="2" t="s">
        <v>52</v>
      </c>
      <c r="F77" s="2" t="s">
        <v>20</v>
      </c>
      <c r="G77" s="7" t="n">
        <v>3</v>
      </c>
      <c r="H77" s="6" t="n">
        <v>5.92</v>
      </c>
      <c r="I77" s="6" t="n">
        <v>-17.76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45555.730104167</v>
      </c>
      <c r="B78" s="2" t="s">
        <v>54</v>
      </c>
      <c r="C78" s="2" t="s">
        <v>153</v>
      </c>
      <c r="D78" s="2" t="s">
        <v>115</v>
      </c>
      <c r="E78" s="2" t="s">
        <v>52</v>
      </c>
      <c r="F78" s="2" t="s">
        <v>20</v>
      </c>
      <c r="G78" s="7" t="n">
        <v>1</v>
      </c>
      <c r="H78" s="6" t="n">
        <v>5.92</v>
      </c>
      <c r="I78" s="6" t="n">
        <v>-5.92</v>
      </c>
      <c r="J78" s="6" t="n">
        <v>0</v>
      </c>
      <c r="K78" s="6" t="n">
        <v>0</v>
      </c>
      <c r="L78" s="6" t="n">
        <v>0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45555.730127315</v>
      </c>
      <c r="B79" s="2" t="s">
        <v>51</v>
      </c>
      <c r="C79" s="2" t="s">
        <v>154</v>
      </c>
      <c r="D79" s="2" t="s">
        <v>115</v>
      </c>
      <c r="E79" s="2" t="s">
        <v>52</v>
      </c>
      <c r="F79" s="2" t="s">
        <v>20</v>
      </c>
      <c r="G79" s="7" t="n">
        <v>1</v>
      </c>
      <c r="H79" s="6" t="n">
        <v>5.83</v>
      </c>
      <c r="I79" s="6" t="n">
        <v>-5.83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45555.730127315</v>
      </c>
      <c r="B80" s="2" t="s">
        <v>51</v>
      </c>
      <c r="C80" s="2" t="s">
        <v>154</v>
      </c>
      <c r="D80" s="2" t="s">
        <v>115</v>
      </c>
      <c r="E80" s="2" t="s">
        <v>52</v>
      </c>
      <c r="F80" s="2" t="s">
        <v>20</v>
      </c>
      <c r="G80" s="7" t="n">
        <v>8</v>
      </c>
      <c r="H80" s="6" t="n">
        <v>5.83</v>
      </c>
      <c r="I80" s="6" t="n">
        <v>-46.64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5" t="n">
        <v>45557.085914352</v>
      </c>
      <c r="B81" s="26" t="s">
        <v>159</v>
      </c>
      <c r="C81" s="26" t="s">
        <v>160</v>
      </c>
      <c r="D81" s="26" t="s">
        <v>159</v>
      </c>
      <c r="E81" s="26" t="s">
        <v>159</v>
      </c>
      <c r="F81" s="26" t="s">
        <v>20</v>
      </c>
      <c r="G81" s="27" t="n">
        <v>1</v>
      </c>
      <c r="H81" s="28" t="n">
        <v>-1</v>
      </c>
      <c r="I81" s="28" t="n">
        <v>-71.48</v>
      </c>
      <c r="J81" s="28" t="n">
        <v>0</v>
      </c>
      <c r="K81" s="28" t="n">
        <v>0</v>
      </c>
      <c r="L81" s="28" t="n">
        <v>0</v>
      </c>
      <c r="M81" s="6" t="s">
        <f>=I81+J81+K81+L81</f>
      </c>
      <c r="N81" s="26"/>
    </row>
    <row collapsed="false" customFormat="false" customHeight="false" hidden="false" ht="12.1" outlineLevel="0" r="82">
      <c r="A82" s="29" t="n">
        <v>45562.5484375</v>
      </c>
      <c r="B82" s="30" t="s">
        <v>54</v>
      </c>
      <c r="C82" s="30" t="s">
        <v>153</v>
      </c>
      <c r="D82" s="30" t="s">
        <v>117</v>
      </c>
      <c r="E82" s="30" t="s">
        <v>52</v>
      </c>
      <c r="F82" s="30" t="s">
        <v>20</v>
      </c>
      <c r="G82" s="31" t="n">
        <v>-4</v>
      </c>
      <c r="H82" s="32" t="n">
        <v>6.05</v>
      </c>
      <c r="I82" s="32" t="n">
        <v>24.2</v>
      </c>
      <c r="J82" s="32" t="n">
        <v>0</v>
      </c>
      <c r="K82" s="32" t="n">
        <v>0</v>
      </c>
      <c r="L82" s="32" t="n">
        <v>0</v>
      </c>
      <c r="M82" s="6" t="s">
        <f>=I82+J82+K82+L82</f>
      </c>
      <c r="N82" s="30"/>
    </row>
    <row collapsed="false" customFormat="false" customHeight="false" hidden="false" ht="12.1" outlineLevel="0" r="83">
      <c r="A83" s="29" t="n">
        <v>45562.548449074</v>
      </c>
      <c r="B83" s="30" t="s">
        <v>51</v>
      </c>
      <c r="C83" s="30" t="s">
        <v>154</v>
      </c>
      <c r="D83" s="30" t="s">
        <v>117</v>
      </c>
      <c r="E83" s="30" t="s">
        <v>52</v>
      </c>
      <c r="F83" s="30" t="s">
        <v>20</v>
      </c>
      <c r="G83" s="31" t="n">
        <v>-23</v>
      </c>
      <c r="H83" s="32" t="n">
        <v>5.85</v>
      </c>
      <c r="I83" s="32" t="n">
        <v>134.55</v>
      </c>
      <c r="J83" s="32" t="n">
        <v>0</v>
      </c>
      <c r="K83" s="32" t="n">
        <v>0</v>
      </c>
      <c r="L83" s="32" t="n">
        <v>0</v>
      </c>
      <c r="M83" s="6" t="s">
        <f>=I83+J83+K83+L83</f>
      </c>
      <c r="N83" s="30"/>
    </row>
    <row collapsed="false" customFormat="false" customHeight="false" hidden="false" ht="12.1" outlineLevel="0" r="84">
      <c r="A84" s="29" t="n">
        <v>45562.549594907</v>
      </c>
      <c r="B84" s="30" t="s">
        <v>54</v>
      </c>
      <c r="C84" s="30" t="s">
        <v>153</v>
      </c>
      <c r="D84" s="30" t="s">
        <v>117</v>
      </c>
      <c r="E84" s="30" t="s">
        <v>52</v>
      </c>
      <c r="F84" s="30" t="s">
        <v>20</v>
      </c>
      <c r="G84" s="31" t="n">
        <v>-38</v>
      </c>
      <c r="H84" s="32" t="n">
        <v>6.05</v>
      </c>
      <c r="I84" s="32" t="n">
        <v>229.9</v>
      </c>
      <c r="J84" s="32" t="n">
        <v>0</v>
      </c>
      <c r="K84" s="32" t="n">
        <v>0</v>
      </c>
      <c r="L84" s="32" t="n">
        <v>0</v>
      </c>
      <c r="M84" s="6" t="s">
        <f>=I84+J84+K84+L84</f>
      </c>
      <c r="N84" s="30"/>
    </row>
    <row collapsed="false" customFormat="false" customHeight="false" hidden="false" ht="12.1" outlineLevel="0" r="85">
      <c r="A85" s="20" t="n">
        <v>45562.549618056</v>
      </c>
      <c r="B85" s="2" t="s">
        <v>17</v>
      </c>
      <c r="C85" s="2" t="s">
        <v>151</v>
      </c>
      <c r="D85" s="2" t="s">
        <v>115</v>
      </c>
      <c r="E85" s="2" t="s">
        <v>18</v>
      </c>
      <c r="F85" s="2" t="s">
        <v>20</v>
      </c>
      <c r="G85" s="7" t="n">
        <v>10</v>
      </c>
      <c r="H85" s="6" t="n">
        <v>269.13</v>
      </c>
      <c r="I85" s="6" t="n">
        <v>-2691.3</v>
      </c>
      <c r="J85" s="6" t="n">
        <v>0</v>
      </c>
      <c r="K85" s="6" t="n">
        <v>0</v>
      </c>
      <c r="L85" s="6" t="n">
        <v>0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45562.549652778</v>
      </c>
      <c r="B86" s="2" t="s">
        <v>54</v>
      </c>
      <c r="C86" s="2" t="s">
        <v>153</v>
      </c>
      <c r="D86" s="2" t="s">
        <v>115</v>
      </c>
      <c r="E86" s="2" t="s">
        <v>52</v>
      </c>
      <c r="F86" s="2" t="s">
        <v>20</v>
      </c>
      <c r="G86" s="7" t="n">
        <v>1</v>
      </c>
      <c r="H86" s="6" t="n">
        <v>6.06</v>
      </c>
      <c r="I86" s="6" t="n">
        <v>-6.06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45562.550648148</v>
      </c>
      <c r="B87" s="2" t="s">
        <v>51</v>
      </c>
      <c r="C87" s="2" t="s">
        <v>154</v>
      </c>
      <c r="D87" s="2" t="s">
        <v>115</v>
      </c>
      <c r="E87" s="2" t="s">
        <v>52</v>
      </c>
      <c r="F87" s="2" t="s">
        <v>20</v>
      </c>
      <c r="G87" s="7" t="n">
        <v>18</v>
      </c>
      <c r="H87" s="6" t="n">
        <v>5.86</v>
      </c>
      <c r="I87" s="6" t="n">
        <v>-105.48</v>
      </c>
      <c r="J87" s="6" t="n">
        <v>0</v>
      </c>
      <c r="K87" s="6" t="n">
        <v>0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45565.53712963</v>
      </c>
      <c r="B88" s="22" t="s">
        <v>141</v>
      </c>
      <c r="C88" s="22" t="s">
        <v>71</v>
      </c>
      <c r="D88" s="22" t="s">
        <v>141</v>
      </c>
      <c r="E88" s="22" t="s">
        <v>142</v>
      </c>
      <c r="F88" s="22" t="s">
        <v>20</v>
      </c>
      <c r="G88" s="23" t="n">
        <v>1</v>
      </c>
      <c r="H88" s="24" t="n">
        <v>1</v>
      </c>
      <c r="I88" s="24" t="n">
        <v>2000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0" t="n">
        <v>45565.537141204</v>
      </c>
      <c r="B89" s="2" t="s">
        <v>40</v>
      </c>
      <c r="C89" s="2" t="s">
        <v>146</v>
      </c>
      <c r="D89" s="2" t="s">
        <v>115</v>
      </c>
      <c r="E89" s="2" t="s">
        <v>18</v>
      </c>
      <c r="F89" s="2" t="s">
        <v>20</v>
      </c>
      <c r="G89" s="7" t="n">
        <v>20</v>
      </c>
      <c r="H89" s="6" t="n">
        <v>45.475</v>
      </c>
      <c r="I89" s="6" t="n">
        <v>-909.5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45565.537164352</v>
      </c>
      <c r="B90" s="2" t="s">
        <v>119</v>
      </c>
      <c r="C90" s="2" t="s">
        <v>145</v>
      </c>
      <c r="D90" s="2" t="s">
        <v>115</v>
      </c>
      <c r="E90" s="2" t="s">
        <v>18</v>
      </c>
      <c r="F90" s="2" t="s">
        <v>20</v>
      </c>
      <c r="G90" s="7" t="n">
        <v>1</v>
      </c>
      <c r="H90" s="6" t="n">
        <v>647.4</v>
      </c>
      <c r="I90" s="6" t="n">
        <v>-647.4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2"/>
    </row>
    <row collapsed="false" customFormat="false" customHeight="false" hidden="false" ht="12.1" outlineLevel="0" r="91">
      <c r="A91" s="20" t="n">
        <v>45565.537175926</v>
      </c>
      <c r="B91" s="2" t="s">
        <v>54</v>
      </c>
      <c r="C91" s="2" t="s">
        <v>153</v>
      </c>
      <c r="D91" s="2" t="s">
        <v>115</v>
      </c>
      <c r="E91" s="2" t="s">
        <v>52</v>
      </c>
      <c r="F91" s="2" t="s">
        <v>20</v>
      </c>
      <c r="G91" s="7" t="n">
        <v>51</v>
      </c>
      <c r="H91" s="6" t="n">
        <v>6.11</v>
      </c>
      <c r="I91" s="6" t="n">
        <v>-311.61</v>
      </c>
      <c r="J91" s="6" t="n">
        <v>0</v>
      </c>
      <c r="K91" s="6" t="n">
        <v>0</v>
      </c>
      <c r="L91" s="6" t="n">
        <v>0</v>
      </c>
      <c r="M91" s="6" t="s">
        <f>=I91+J91+K91+L91</f>
      </c>
      <c r="N91" s="2"/>
    </row>
    <row collapsed="false" customFormat="false" customHeight="false" hidden="false" ht="12.1" outlineLevel="0" r="92">
      <c r="A92" s="20" t="n">
        <v>45565.5371875</v>
      </c>
      <c r="B92" s="2" t="s">
        <v>51</v>
      </c>
      <c r="C92" s="2" t="s">
        <v>154</v>
      </c>
      <c r="D92" s="2" t="s">
        <v>115</v>
      </c>
      <c r="E92" s="2" t="s">
        <v>52</v>
      </c>
      <c r="F92" s="2" t="s">
        <v>20</v>
      </c>
      <c r="G92" s="7" t="n">
        <v>20</v>
      </c>
      <c r="H92" s="6" t="n">
        <v>5.86</v>
      </c>
      <c r="I92" s="6" t="n">
        <v>-117.2</v>
      </c>
      <c r="J92" s="6" t="n">
        <v>0</v>
      </c>
      <c r="K92" s="6" t="n">
        <v>0</v>
      </c>
      <c r="L92" s="6" t="n">
        <v>0</v>
      </c>
      <c r="M92" s="6" t="s">
        <f>=I92+J92+K92+L92</f>
      </c>
      <c r="N92" s="2"/>
    </row>
    <row collapsed="false" customFormat="false" customHeight="false" hidden="false" ht="12.1" outlineLevel="0" r="93">
      <c r="A93" s="29" t="n">
        <v>45582.492916667</v>
      </c>
      <c r="B93" s="30" t="s">
        <v>51</v>
      </c>
      <c r="C93" s="30" t="s">
        <v>181</v>
      </c>
      <c r="D93" s="30" t="s">
        <v>117</v>
      </c>
      <c r="E93" s="30" t="s">
        <v>52</v>
      </c>
      <c r="F93" s="30" t="s">
        <v>20</v>
      </c>
      <c r="G93" s="31" t="n">
        <v>-3</v>
      </c>
      <c r="H93" s="32" t="n">
        <v>5.84</v>
      </c>
      <c r="I93" s="32" t="n">
        <v>17.52</v>
      </c>
      <c r="J93" s="32" t="n">
        <v>0</v>
      </c>
      <c r="K93" s="32" t="n">
        <v>0</v>
      </c>
      <c r="L93" s="32" t="n">
        <v>0</v>
      </c>
      <c r="M93" s="6" t="s">
        <f>=I93+J93+K93+L93</f>
      </c>
      <c r="N93" s="30"/>
    </row>
    <row collapsed="false" customFormat="false" customHeight="false" hidden="false" ht="12.1" outlineLevel="0" r="94">
      <c r="A94" s="29" t="n">
        <v>45582.492916667</v>
      </c>
      <c r="B94" s="30" t="s">
        <v>54</v>
      </c>
      <c r="C94" s="30" t="s">
        <v>153</v>
      </c>
      <c r="D94" s="30" t="s">
        <v>117</v>
      </c>
      <c r="E94" s="30" t="s">
        <v>52</v>
      </c>
      <c r="F94" s="30" t="s">
        <v>20</v>
      </c>
      <c r="G94" s="31" t="n">
        <v>-52</v>
      </c>
      <c r="H94" s="32" t="n">
        <v>5.98</v>
      </c>
      <c r="I94" s="32" t="n">
        <v>310.96</v>
      </c>
      <c r="J94" s="32" t="n">
        <v>0</v>
      </c>
      <c r="K94" s="32" t="n">
        <v>0</v>
      </c>
      <c r="L94" s="32" t="n">
        <v>0</v>
      </c>
      <c r="M94" s="6" t="s">
        <f>=I94+J94+K94+L94</f>
      </c>
      <c r="N94" s="30"/>
    </row>
    <row collapsed="false" customFormat="false" customHeight="false" hidden="false" ht="12.1" outlineLevel="0" r="95">
      <c r="A95" s="29" t="n">
        <v>45582.499490741</v>
      </c>
      <c r="B95" s="30" t="s">
        <v>51</v>
      </c>
      <c r="C95" s="30" t="s">
        <v>181</v>
      </c>
      <c r="D95" s="30" t="s">
        <v>117</v>
      </c>
      <c r="E95" s="30" t="s">
        <v>52</v>
      </c>
      <c r="F95" s="30" t="s">
        <v>20</v>
      </c>
      <c r="G95" s="31" t="n">
        <v>-392</v>
      </c>
      <c r="H95" s="32" t="n">
        <v>5.84</v>
      </c>
      <c r="I95" s="32" t="n">
        <v>2289.28</v>
      </c>
      <c r="J95" s="32" t="n">
        <v>0</v>
      </c>
      <c r="K95" s="32" t="n">
        <v>0</v>
      </c>
      <c r="L95" s="32" t="n">
        <v>0</v>
      </c>
      <c r="M95" s="6" t="s">
        <f>=I95+J95+K95+L95</f>
      </c>
      <c r="N95" s="30"/>
    </row>
    <row collapsed="false" customFormat="false" customHeight="false" hidden="false" ht="12.1" outlineLevel="0" r="96">
      <c r="A96" s="20" t="n">
        <v>45582.499513889</v>
      </c>
      <c r="B96" s="2" t="s">
        <v>54</v>
      </c>
      <c r="C96" s="2" t="s">
        <v>153</v>
      </c>
      <c r="D96" s="2" t="s">
        <v>115</v>
      </c>
      <c r="E96" s="2" t="s">
        <v>52</v>
      </c>
      <c r="F96" s="2" t="s">
        <v>20</v>
      </c>
      <c r="G96" s="7" t="n">
        <v>1</v>
      </c>
      <c r="H96" s="6" t="n">
        <v>5.99</v>
      </c>
      <c r="I96" s="6" t="n">
        <v>-5.99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45582.499513889</v>
      </c>
      <c r="B97" s="2" t="s">
        <v>54</v>
      </c>
      <c r="C97" s="2" t="s">
        <v>153</v>
      </c>
      <c r="D97" s="2" t="s">
        <v>115</v>
      </c>
      <c r="E97" s="2" t="s">
        <v>52</v>
      </c>
      <c r="F97" s="2" t="s">
        <v>20</v>
      </c>
      <c r="G97" s="7" t="n">
        <v>74</v>
      </c>
      <c r="H97" s="6" t="n">
        <v>5.99</v>
      </c>
      <c r="I97" s="6" t="n">
        <v>-443.26</v>
      </c>
      <c r="J97" s="6" t="n">
        <v>0</v>
      </c>
      <c r="K97" s="6" t="n">
        <v>0</v>
      </c>
      <c r="L97" s="6" t="n">
        <v>0</v>
      </c>
      <c r="M97" s="6" t="s">
        <f>=I97+J97+K97+L97</f>
      </c>
      <c r="N97" s="2"/>
    </row>
    <row collapsed="false" customFormat="false" customHeight="false" hidden="false" ht="12.1" outlineLevel="0" r="98">
      <c r="A98" s="20" t="n">
        <v>45582.499537037</v>
      </c>
      <c r="B98" s="2" t="s">
        <v>51</v>
      </c>
      <c r="C98" s="2" t="s">
        <v>181</v>
      </c>
      <c r="D98" s="2" t="s">
        <v>115</v>
      </c>
      <c r="E98" s="2" t="s">
        <v>52</v>
      </c>
      <c r="F98" s="2" t="s">
        <v>20</v>
      </c>
      <c r="G98" s="7" t="n">
        <v>374</v>
      </c>
      <c r="H98" s="6" t="n">
        <v>5.86</v>
      </c>
      <c r="I98" s="6" t="n">
        <v>-2191.64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2"/>
    </row>
    <row collapsed="false" customFormat="false" customHeight="false" hidden="false" ht="12.1" outlineLevel="0" r="99">
      <c r="A99" s="25" t="n">
        <v>45587.113993056</v>
      </c>
      <c r="B99" s="26" t="s">
        <v>159</v>
      </c>
      <c r="C99" s="26" t="s">
        <v>160</v>
      </c>
      <c r="D99" s="26" t="s">
        <v>159</v>
      </c>
      <c r="E99" s="26" t="s">
        <v>159</v>
      </c>
      <c r="F99" s="26" t="s">
        <v>20</v>
      </c>
      <c r="G99" s="27" t="n">
        <v>1</v>
      </c>
      <c r="H99" s="28" t="n">
        <v>-1</v>
      </c>
      <c r="I99" s="28" t="n">
        <v>-73.69</v>
      </c>
      <c r="J99" s="28" t="n">
        <v>0</v>
      </c>
      <c r="K99" s="28" t="n">
        <v>0</v>
      </c>
      <c r="L99" s="28" t="n">
        <v>0</v>
      </c>
      <c r="M99" s="6" t="s">
        <f>=I99+J99+K99+L99</f>
      </c>
      <c r="N99" s="26"/>
    </row>
    <row collapsed="false" customFormat="false" customHeight="false" hidden="false" ht="12.1" outlineLevel="0" r="100">
      <c r="A100" s="29" t="n">
        <v>45587.427268519</v>
      </c>
      <c r="B100" s="30" t="s">
        <v>54</v>
      </c>
      <c r="C100" s="30" t="s">
        <v>153</v>
      </c>
      <c r="D100" s="30" t="s">
        <v>117</v>
      </c>
      <c r="E100" s="30" t="s">
        <v>52</v>
      </c>
      <c r="F100" s="30" t="s">
        <v>20</v>
      </c>
      <c r="G100" s="31" t="n">
        <v>-1</v>
      </c>
      <c r="H100" s="32" t="n">
        <v>5.94</v>
      </c>
      <c r="I100" s="32" t="n">
        <v>5.94</v>
      </c>
      <c r="J100" s="32" t="n">
        <v>0</v>
      </c>
      <c r="K100" s="32" t="n">
        <v>0</v>
      </c>
      <c r="L100" s="32" t="n">
        <v>0</v>
      </c>
      <c r="M100" s="6" t="s">
        <f>=I100+J100+K100+L100</f>
      </c>
      <c r="N100" s="30"/>
    </row>
    <row collapsed="false" customFormat="false" customHeight="false" hidden="false" ht="12.1" outlineLevel="0" r="101">
      <c r="A101" s="29" t="n">
        <v>45587.427523148</v>
      </c>
      <c r="B101" s="30" t="s">
        <v>51</v>
      </c>
      <c r="C101" s="30" t="s">
        <v>181</v>
      </c>
      <c r="D101" s="30" t="s">
        <v>117</v>
      </c>
      <c r="E101" s="30" t="s">
        <v>52</v>
      </c>
      <c r="F101" s="30" t="s">
        <v>20</v>
      </c>
      <c r="G101" s="31" t="n">
        <v>-1</v>
      </c>
      <c r="H101" s="32" t="n">
        <v>5.82</v>
      </c>
      <c r="I101" s="32" t="n">
        <v>5.82</v>
      </c>
      <c r="J101" s="32" t="n">
        <v>0</v>
      </c>
      <c r="K101" s="32" t="n">
        <v>0</v>
      </c>
      <c r="L101" s="32" t="n">
        <v>0</v>
      </c>
      <c r="M101" s="6" t="s">
        <f>=I101+J101+K101+L101</f>
      </c>
      <c r="N101" s="30"/>
    </row>
    <row collapsed="false" customFormat="false" customHeight="false" hidden="false" ht="12.1" outlineLevel="0" r="102">
      <c r="A102" s="21" t="n">
        <v>45588.648842593</v>
      </c>
      <c r="B102" s="22" t="s">
        <v>155</v>
      </c>
      <c r="C102" s="22" t="s">
        <v>182</v>
      </c>
      <c r="D102" s="22" t="s">
        <v>155</v>
      </c>
      <c r="E102" s="22" t="s">
        <v>155</v>
      </c>
      <c r="F102" s="22" t="s">
        <v>20</v>
      </c>
      <c r="G102" s="23" t="n">
        <v>1</v>
      </c>
      <c r="H102" s="24" t="n">
        <v>1</v>
      </c>
      <c r="I102" s="24" t="n">
        <v>267.4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5" t="n">
        <v>45588.648842593</v>
      </c>
      <c r="B103" s="26" t="s">
        <v>157</v>
      </c>
      <c r="C103" s="26" t="s">
        <v>183</v>
      </c>
      <c r="D103" s="26" t="s">
        <v>157</v>
      </c>
      <c r="E103" s="26" t="s">
        <v>142</v>
      </c>
      <c r="F103" s="26" t="s">
        <v>20</v>
      </c>
      <c r="G103" s="27" t="n">
        <v>1</v>
      </c>
      <c r="H103" s="28" t="n">
        <v>-34</v>
      </c>
      <c r="I103" s="28" t="n">
        <v>-34</v>
      </c>
      <c r="J103" s="28" t="n">
        <v>0</v>
      </c>
      <c r="K103" s="28" t="n">
        <v>0</v>
      </c>
      <c r="L103" s="28" t="n">
        <v>0</v>
      </c>
      <c r="M103" s="6" t="s">
        <f>=I103+J103+K103+L103</f>
      </c>
      <c r="N103" s="26"/>
    </row>
    <row collapsed="false" customFormat="false" customHeight="false" hidden="false" ht="12.1" outlineLevel="0" r="104">
      <c r="A104" s="29" t="n">
        <v>45588.648912037</v>
      </c>
      <c r="B104" s="30" t="s">
        <v>54</v>
      </c>
      <c r="C104" s="30" t="s">
        <v>153</v>
      </c>
      <c r="D104" s="30" t="s">
        <v>117</v>
      </c>
      <c r="E104" s="30" t="s">
        <v>52</v>
      </c>
      <c r="F104" s="30" t="s">
        <v>20</v>
      </c>
      <c r="G104" s="31" t="n">
        <v>-74</v>
      </c>
      <c r="H104" s="32" t="n">
        <v>5.89</v>
      </c>
      <c r="I104" s="32" t="n">
        <v>435.86</v>
      </c>
      <c r="J104" s="32" t="n">
        <v>0</v>
      </c>
      <c r="K104" s="32" t="n">
        <v>0</v>
      </c>
      <c r="L104" s="32" t="n">
        <v>0</v>
      </c>
      <c r="M104" s="6" t="s">
        <f>=I104+J104+K104+L104</f>
      </c>
      <c r="N104" s="30"/>
    </row>
    <row collapsed="false" customFormat="false" customHeight="false" hidden="false" ht="12.1" outlineLevel="0" r="105">
      <c r="A105" s="29" t="n">
        <v>45588.648958333</v>
      </c>
      <c r="B105" s="30" t="s">
        <v>51</v>
      </c>
      <c r="C105" s="30" t="s">
        <v>181</v>
      </c>
      <c r="D105" s="30" t="s">
        <v>117</v>
      </c>
      <c r="E105" s="30" t="s">
        <v>52</v>
      </c>
      <c r="F105" s="30" t="s">
        <v>20</v>
      </c>
      <c r="G105" s="31" t="n">
        <v>-373</v>
      </c>
      <c r="H105" s="32" t="n">
        <v>5.79</v>
      </c>
      <c r="I105" s="32" t="n">
        <v>2159.67</v>
      </c>
      <c r="J105" s="32" t="n">
        <v>0</v>
      </c>
      <c r="K105" s="32" t="n">
        <v>0</v>
      </c>
      <c r="L105" s="32" t="n">
        <v>0</v>
      </c>
      <c r="M105" s="6" t="s">
        <f>=I105+J105+K105+L105</f>
      </c>
      <c r="N105" s="30"/>
    </row>
    <row collapsed="false" customFormat="false" customHeight="false" hidden="false" ht="12.1" outlineLevel="0" r="106">
      <c r="A106" s="20" t="n">
        <v>45588.649016204</v>
      </c>
      <c r="B106" s="2" t="s">
        <v>25</v>
      </c>
      <c r="C106" s="2" t="s">
        <v>168</v>
      </c>
      <c r="D106" s="2" t="s">
        <v>115</v>
      </c>
      <c r="E106" s="2" t="s">
        <v>18</v>
      </c>
      <c r="F106" s="2" t="s">
        <v>20</v>
      </c>
      <c r="G106" s="7" t="n">
        <v>1</v>
      </c>
      <c r="H106" s="6" t="n">
        <v>609.6</v>
      </c>
      <c r="I106" s="6" t="n">
        <v>-609.6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2"/>
    </row>
    <row collapsed="false" customFormat="false" customHeight="false" hidden="false" ht="12.1" outlineLevel="0" r="107">
      <c r="A107" s="20" t="n">
        <v>45588.649085648</v>
      </c>
      <c r="B107" s="2" t="s">
        <v>54</v>
      </c>
      <c r="C107" s="2" t="s">
        <v>153</v>
      </c>
      <c r="D107" s="2" t="s">
        <v>115</v>
      </c>
      <c r="E107" s="2" t="s">
        <v>52</v>
      </c>
      <c r="F107" s="2" t="s">
        <v>20</v>
      </c>
      <c r="G107" s="7" t="n">
        <v>24</v>
      </c>
      <c r="H107" s="6" t="n">
        <v>5.9</v>
      </c>
      <c r="I107" s="6" t="n">
        <v>-141.6</v>
      </c>
      <c r="J107" s="6" t="n">
        <v>0</v>
      </c>
      <c r="K107" s="6" t="n">
        <v>0</v>
      </c>
      <c r="L107" s="6" t="n">
        <v>0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45588.649131944</v>
      </c>
      <c r="B108" s="2" t="s">
        <v>51</v>
      </c>
      <c r="C108" s="2" t="s">
        <v>181</v>
      </c>
      <c r="D108" s="2" t="s">
        <v>115</v>
      </c>
      <c r="E108" s="2" t="s">
        <v>52</v>
      </c>
      <c r="F108" s="2" t="s">
        <v>20</v>
      </c>
      <c r="G108" s="7" t="n">
        <v>350</v>
      </c>
      <c r="H108" s="6" t="n">
        <v>5.8</v>
      </c>
      <c r="I108" s="6" t="n">
        <v>-2030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45588.649143519</v>
      </c>
      <c r="B109" s="2" t="s">
        <v>51</v>
      </c>
      <c r="C109" s="2" t="s">
        <v>181</v>
      </c>
      <c r="D109" s="2" t="s">
        <v>115</v>
      </c>
      <c r="E109" s="2" t="s">
        <v>52</v>
      </c>
      <c r="F109" s="2" t="s">
        <v>20</v>
      </c>
      <c r="G109" s="7" t="n">
        <v>2</v>
      </c>
      <c r="H109" s="6" t="n">
        <v>5.8</v>
      </c>
      <c r="I109" s="6" t="n">
        <v>-11.6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45594.547060185</v>
      </c>
      <c r="B110" s="22" t="s">
        <v>155</v>
      </c>
      <c r="C110" s="22" t="s">
        <v>184</v>
      </c>
      <c r="D110" s="22" t="s">
        <v>155</v>
      </c>
      <c r="E110" s="22" t="s">
        <v>155</v>
      </c>
      <c r="F110" s="22" t="s">
        <v>20</v>
      </c>
      <c r="G110" s="23" t="n">
        <v>1</v>
      </c>
      <c r="H110" s="24" t="n">
        <v>1</v>
      </c>
      <c r="I110" s="24" t="n">
        <v>311.76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5" t="n">
        <v>45594.547060185</v>
      </c>
      <c r="B111" s="26" t="s">
        <v>157</v>
      </c>
      <c r="C111" s="26" t="s">
        <v>185</v>
      </c>
      <c r="D111" s="26" t="s">
        <v>157</v>
      </c>
      <c r="E111" s="26" t="s">
        <v>142</v>
      </c>
      <c r="F111" s="26" t="s">
        <v>20</v>
      </c>
      <c r="G111" s="27" t="n">
        <v>1</v>
      </c>
      <c r="H111" s="28" t="n">
        <v>-40</v>
      </c>
      <c r="I111" s="28" t="n">
        <v>-40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6"/>
    </row>
    <row collapsed="false" customFormat="false" customHeight="false" hidden="false" ht="12.1" outlineLevel="0" r="112">
      <c r="A112" s="29" t="n">
        <v>45594.547083333</v>
      </c>
      <c r="B112" s="30" t="s">
        <v>54</v>
      </c>
      <c r="C112" s="30" t="s">
        <v>153</v>
      </c>
      <c r="D112" s="30" t="s">
        <v>117</v>
      </c>
      <c r="E112" s="30" t="s">
        <v>52</v>
      </c>
      <c r="F112" s="30" t="s">
        <v>20</v>
      </c>
      <c r="G112" s="31" t="n">
        <v>-1</v>
      </c>
      <c r="H112" s="32" t="n">
        <v>5.51</v>
      </c>
      <c r="I112" s="32" t="n">
        <v>5.51</v>
      </c>
      <c r="J112" s="32" t="n">
        <v>0</v>
      </c>
      <c r="K112" s="32" t="n">
        <v>0</v>
      </c>
      <c r="L112" s="32" t="n">
        <v>0</v>
      </c>
      <c r="M112" s="6" t="s">
        <f>=I112+J112+K112+L112</f>
      </c>
      <c r="N112" s="30"/>
    </row>
    <row collapsed="false" customFormat="false" customHeight="false" hidden="false" ht="12.1" outlineLevel="0" r="113">
      <c r="A113" s="29" t="n">
        <v>45594.547094907</v>
      </c>
      <c r="B113" s="30" t="s">
        <v>54</v>
      </c>
      <c r="C113" s="30" t="s">
        <v>153</v>
      </c>
      <c r="D113" s="30" t="s">
        <v>117</v>
      </c>
      <c r="E113" s="30" t="s">
        <v>52</v>
      </c>
      <c r="F113" s="30" t="s">
        <v>20</v>
      </c>
      <c r="G113" s="31" t="n">
        <v>-23</v>
      </c>
      <c r="H113" s="32" t="n">
        <v>5.51</v>
      </c>
      <c r="I113" s="32" t="n">
        <v>126.73</v>
      </c>
      <c r="J113" s="32" t="n">
        <v>0</v>
      </c>
      <c r="K113" s="32" t="n">
        <v>0</v>
      </c>
      <c r="L113" s="32" t="n">
        <v>0</v>
      </c>
      <c r="M113" s="6" t="s">
        <f>=I113+J113+K113+L113</f>
      </c>
      <c r="N113" s="30"/>
    </row>
    <row collapsed="false" customFormat="false" customHeight="false" hidden="false" ht="12.1" outlineLevel="0" r="114">
      <c r="A114" s="29" t="n">
        <v>45594.547118056</v>
      </c>
      <c r="B114" s="30" t="s">
        <v>51</v>
      </c>
      <c r="C114" s="30" t="s">
        <v>181</v>
      </c>
      <c r="D114" s="30" t="s">
        <v>117</v>
      </c>
      <c r="E114" s="30" t="s">
        <v>52</v>
      </c>
      <c r="F114" s="30" t="s">
        <v>20</v>
      </c>
      <c r="G114" s="31" t="n">
        <v>-352</v>
      </c>
      <c r="H114" s="32" t="n">
        <v>5.78</v>
      </c>
      <c r="I114" s="32" t="n">
        <v>2034.56</v>
      </c>
      <c r="J114" s="32" t="n">
        <v>0</v>
      </c>
      <c r="K114" s="32" t="n">
        <v>0</v>
      </c>
      <c r="L114" s="32" t="n">
        <v>0</v>
      </c>
      <c r="M114" s="6" t="s">
        <f>=I114+J114+K114+L114</f>
      </c>
      <c r="N114" s="30"/>
    </row>
    <row collapsed="false" customFormat="false" customHeight="false" hidden="false" ht="12.1" outlineLevel="0" r="115">
      <c r="A115" s="20" t="n">
        <v>45594.547141204</v>
      </c>
      <c r="B115" s="2" t="s">
        <v>22</v>
      </c>
      <c r="C115" s="2" t="s">
        <v>149</v>
      </c>
      <c r="D115" s="2" t="s">
        <v>115</v>
      </c>
      <c r="E115" s="2" t="s">
        <v>18</v>
      </c>
      <c r="F115" s="2" t="s">
        <v>20</v>
      </c>
      <c r="G115" s="7" t="n">
        <v>1</v>
      </c>
      <c r="H115" s="6" t="n">
        <v>439.3</v>
      </c>
      <c r="I115" s="6" t="n">
        <v>-439.3</v>
      </c>
      <c r="J115" s="6" t="n">
        <v>0</v>
      </c>
      <c r="K115" s="6" t="n">
        <v>0</v>
      </c>
      <c r="L115" s="6" t="n">
        <v>0</v>
      </c>
      <c r="M115" s="6" t="s">
        <f>=I115+J115+K115+L115</f>
      </c>
      <c r="N115" s="2"/>
    </row>
    <row collapsed="false" customFormat="false" customHeight="false" hidden="false" ht="12.1" outlineLevel="0" r="116">
      <c r="A116" s="20" t="n">
        <v>45594.547152778</v>
      </c>
      <c r="B116" s="2" t="s">
        <v>54</v>
      </c>
      <c r="C116" s="2" t="s">
        <v>153</v>
      </c>
      <c r="D116" s="2" t="s">
        <v>115</v>
      </c>
      <c r="E116" s="2" t="s">
        <v>52</v>
      </c>
      <c r="F116" s="2" t="s">
        <v>20</v>
      </c>
      <c r="G116" s="7" t="n">
        <v>23</v>
      </c>
      <c r="H116" s="6" t="n">
        <v>5.52</v>
      </c>
      <c r="I116" s="6" t="n">
        <v>-126.96</v>
      </c>
      <c r="J116" s="6" t="n">
        <v>0</v>
      </c>
      <c r="K116" s="6" t="n">
        <v>0</v>
      </c>
      <c r="L116" s="6" t="n">
        <v>0</v>
      </c>
      <c r="M116" s="6" t="s">
        <f>=I116+J116+K116+L116</f>
      </c>
      <c r="N116" s="2"/>
    </row>
    <row collapsed="false" customFormat="false" customHeight="false" hidden="false" ht="12.1" outlineLevel="0" r="117">
      <c r="A117" s="20" t="n">
        <v>45594.547164352</v>
      </c>
      <c r="B117" s="2" t="s">
        <v>54</v>
      </c>
      <c r="C117" s="2" t="s">
        <v>153</v>
      </c>
      <c r="D117" s="2" t="s">
        <v>115</v>
      </c>
      <c r="E117" s="2" t="s">
        <v>52</v>
      </c>
      <c r="F117" s="2" t="s">
        <v>20</v>
      </c>
      <c r="G117" s="7" t="n">
        <v>1</v>
      </c>
      <c r="H117" s="6" t="n">
        <v>5.52</v>
      </c>
      <c r="I117" s="6" t="n">
        <v>-5.52</v>
      </c>
      <c r="J117" s="6" t="n">
        <v>0</v>
      </c>
      <c r="K117" s="6" t="n">
        <v>0</v>
      </c>
      <c r="L117" s="6" t="n">
        <v>0</v>
      </c>
      <c r="M117" s="6" t="s">
        <f>=I117+J117+K117+L117</f>
      </c>
      <c r="N117" s="2"/>
    </row>
    <row collapsed="false" customFormat="false" customHeight="false" hidden="false" ht="12.1" outlineLevel="0" r="118">
      <c r="A118" s="20" t="n">
        <v>45594.5471875</v>
      </c>
      <c r="B118" s="2" t="s">
        <v>51</v>
      </c>
      <c r="C118" s="2" t="s">
        <v>181</v>
      </c>
      <c r="D118" s="2" t="s">
        <v>115</v>
      </c>
      <c r="E118" s="2" t="s">
        <v>52</v>
      </c>
      <c r="F118" s="2" t="s">
        <v>20</v>
      </c>
      <c r="G118" s="7" t="n">
        <v>323</v>
      </c>
      <c r="H118" s="6" t="n">
        <v>5.79</v>
      </c>
      <c r="I118" s="6" t="n">
        <v>-1870.17</v>
      </c>
      <c r="J118" s="6" t="n">
        <v>0</v>
      </c>
      <c r="K118" s="6" t="n">
        <v>0</v>
      </c>
      <c r="L118" s="6" t="n">
        <v>0</v>
      </c>
      <c r="M118" s="6" t="s">
        <f>=I118+J118+K118+L118</f>
      </c>
      <c r="N118" s="2"/>
    </row>
    <row collapsed="false" customFormat="false" customHeight="false" hidden="false" ht="12.1" outlineLevel="0" r="119">
      <c r="A119" s="20" t="n">
        <v>45594.547199074</v>
      </c>
      <c r="B119" s="2" t="s">
        <v>51</v>
      </c>
      <c r="C119" s="2" t="s">
        <v>181</v>
      </c>
      <c r="D119" s="2" t="s">
        <v>115</v>
      </c>
      <c r="E119" s="2" t="s">
        <v>52</v>
      </c>
      <c r="F119" s="2" t="s">
        <v>20</v>
      </c>
      <c r="G119" s="7" t="n">
        <v>2</v>
      </c>
      <c r="H119" s="6" t="n">
        <v>5.79</v>
      </c>
      <c r="I119" s="6" t="n">
        <v>-11.58</v>
      </c>
      <c r="J119" s="6" t="n">
        <v>0</v>
      </c>
      <c r="K119" s="6" t="n">
        <v>0</v>
      </c>
      <c r="L119" s="6" t="n">
        <v>0</v>
      </c>
      <c r="M119" s="6" t="s">
        <f>=I119+J119+K119+L119</f>
      </c>
      <c r="N119" s="2"/>
    </row>
    <row collapsed="false" customFormat="false" customHeight="false" hidden="false" ht="12.1" outlineLevel="0" r="120">
      <c r="A120" s="21" t="n">
        <v>45595.516655093</v>
      </c>
      <c r="B120" s="22" t="s">
        <v>155</v>
      </c>
      <c r="C120" s="22" t="s">
        <v>163</v>
      </c>
      <c r="D120" s="22" t="s">
        <v>155</v>
      </c>
      <c r="E120" s="22" t="s">
        <v>155</v>
      </c>
      <c r="F120" s="22" t="s">
        <v>20</v>
      </c>
      <c r="G120" s="23" t="n">
        <v>1</v>
      </c>
      <c r="H120" s="24" t="n">
        <v>1</v>
      </c>
      <c r="I120" s="24" t="n">
        <v>249.4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5" t="n">
        <v>45595.516655093</v>
      </c>
      <c r="B121" s="26" t="s">
        <v>157</v>
      </c>
      <c r="C121" s="26" t="s">
        <v>164</v>
      </c>
      <c r="D121" s="26" t="s">
        <v>157</v>
      </c>
      <c r="E121" s="26" t="s">
        <v>142</v>
      </c>
      <c r="F121" s="26" t="s">
        <v>20</v>
      </c>
      <c r="G121" s="27" t="n">
        <v>1</v>
      </c>
      <c r="H121" s="28" t="n">
        <v>-32</v>
      </c>
      <c r="I121" s="28" t="n">
        <v>-32</v>
      </c>
      <c r="J121" s="28" t="n">
        <v>0</v>
      </c>
      <c r="K121" s="28" t="n">
        <v>0</v>
      </c>
      <c r="L121" s="28" t="n">
        <v>0</v>
      </c>
      <c r="M121" s="6" t="s">
        <f>=I121+J121+K121+L121</f>
      </c>
      <c r="N121" s="26"/>
    </row>
    <row collapsed="false" customFormat="false" customHeight="false" hidden="false" ht="12.1" outlineLevel="0" r="122">
      <c r="A122" s="29" t="n">
        <v>45595.516863426</v>
      </c>
      <c r="B122" s="30" t="s">
        <v>54</v>
      </c>
      <c r="C122" s="30" t="s">
        <v>153</v>
      </c>
      <c r="D122" s="30" t="s">
        <v>117</v>
      </c>
      <c r="E122" s="30" t="s">
        <v>52</v>
      </c>
      <c r="F122" s="30" t="s">
        <v>20</v>
      </c>
      <c r="G122" s="31" t="n">
        <v>-1</v>
      </c>
      <c r="H122" s="32" t="n">
        <v>5.63</v>
      </c>
      <c r="I122" s="32" t="n">
        <v>5.63</v>
      </c>
      <c r="J122" s="32" t="n">
        <v>0</v>
      </c>
      <c r="K122" s="32" t="n">
        <v>0</v>
      </c>
      <c r="L122" s="32" t="n">
        <v>0</v>
      </c>
      <c r="M122" s="6" t="s">
        <f>=I122+J122+K122+L122</f>
      </c>
      <c r="N122" s="30"/>
    </row>
    <row collapsed="false" customFormat="false" customHeight="false" hidden="false" ht="12.1" outlineLevel="0" r="123">
      <c r="A123" s="20" t="n">
        <v>45595.516886574</v>
      </c>
      <c r="B123" s="2" t="s">
        <v>54</v>
      </c>
      <c r="C123" s="2" t="s">
        <v>153</v>
      </c>
      <c r="D123" s="2" t="s">
        <v>115</v>
      </c>
      <c r="E123" s="2" t="s">
        <v>52</v>
      </c>
      <c r="F123" s="2" t="s">
        <v>20</v>
      </c>
      <c r="G123" s="7" t="n">
        <v>32</v>
      </c>
      <c r="H123" s="6" t="n">
        <v>5.64</v>
      </c>
      <c r="I123" s="6" t="n">
        <v>-180.48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45595.516909722</v>
      </c>
      <c r="B124" s="2" t="s">
        <v>51</v>
      </c>
      <c r="C124" s="2" t="s">
        <v>181</v>
      </c>
      <c r="D124" s="2" t="s">
        <v>115</v>
      </c>
      <c r="E124" s="2" t="s">
        <v>52</v>
      </c>
      <c r="F124" s="2" t="s">
        <v>20</v>
      </c>
      <c r="G124" s="7" t="n">
        <v>6</v>
      </c>
      <c r="H124" s="6" t="n">
        <v>5.78</v>
      </c>
      <c r="I124" s="6" t="n">
        <v>-34.68</v>
      </c>
      <c r="J124" s="6" t="n">
        <v>0</v>
      </c>
      <c r="K124" s="6" t="n">
        <v>0</v>
      </c>
      <c r="L124" s="6" t="n">
        <v>0</v>
      </c>
      <c r="M124" s="6" t="s">
        <f>=I124+J124+K124+L124</f>
      </c>
      <c r="N124" s="2"/>
    </row>
    <row collapsed="false" customFormat="false" customHeight="false" hidden="false" ht="12.1" outlineLevel="0" r="125">
      <c r="A125" s="21" t="n">
        <v>45597.463391204</v>
      </c>
      <c r="B125" s="22" t="s">
        <v>141</v>
      </c>
      <c r="C125" s="22" t="s">
        <v>71</v>
      </c>
      <c r="D125" s="22" t="s">
        <v>141</v>
      </c>
      <c r="E125" s="22" t="s">
        <v>142</v>
      </c>
      <c r="F125" s="22" t="s">
        <v>20</v>
      </c>
      <c r="G125" s="23" t="n">
        <v>1</v>
      </c>
      <c r="H125" s="24" t="n">
        <v>1</v>
      </c>
      <c r="I125" s="24" t="n">
        <v>2000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2"/>
    </row>
    <row collapsed="false" customFormat="false" customHeight="false" hidden="false" ht="12.1" outlineLevel="0" r="126">
      <c r="A126" s="29" t="n">
        <v>45597.463414352</v>
      </c>
      <c r="B126" s="30" t="s">
        <v>54</v>
      </c>
      <c r="C126" s="30" t="s">
        <v>153</v>
      </c>
      <c r="D126" s="30" t="s">
        <v>117</v>
      </c>
      <c r="E126" s="30" t="s">
        <v>52</v>
      </c>
      <c r="F126" s="30" t="s">
        <v>20</v>
      </c>
      <c r="G126" s="31" t="n">
        <v>-55</v>
      </c>
      <c r="H126" s="32" t="n">
        <v>1</v>
      </c>
      <c r="I126" s="32" t="n">
        <v>0</v>
      </c>
      <c r="J126" s="32" t="n">
        <v>0</v>
      </c>
      <c r="K126" s="32" t="n">
        <v>0</v>
      </c>
      <c r="L126" s="32" t="n">
        <v>0</v>
      </c>
      <c r="M126" s="6" t="s">
        <f>=I126+J126+K126+L126</f>
      </c>
      <c r="N126" s="30"/>
    </row>
    <row collapsed="false" customFormat="false" customHeight="false" hidden="false" ht="12.1" outlineLevel="0" r="127">
      <c r="A127" s="20" t="n">
        <v>45597.4634375</v>
      </c>
      <c r="B127" s="2" t="s">
        <v>119</v>
      </c>
      <c r="C127" s="2" t="s">
        <v>145</v>
      </c>
      <c r="D127" s="2" t="s">
        <v>115</v>
      </c>
      <c r="E127" s="2" t="s">
        <v>18</v>
      </c>
      <c r="F127" s="2" t="s">
        <v>20</v>
      </c>
      <c r="G127" s="7" t="n">
        <v>1</v>
      </c>
      <c r="H127" s="6" t="n">
        <v>536.8</v>
      </c>
      <c r="I127" s="6" t="n">
        <v>-536.8</v>
      </c>
      <c r="J127" s="6" t="n">
        <v>0</v>
      </c>
      <c r="K127" s="6" t="n">
        <v>0</v>
      </c>
      <c r="L127" s="6" t="n">
        <v>0</v>
      </c>
      <c r="M127" s="6" t="s">
        <f>=I127+J127+K127+L127</f>
      </c>
      <c r="N127" s="2"/>
    </row>
    <row collapsed="false" customFormat="false" customHeight="false" hidden="false" ht="12.1" outlineLevel="0" r="128">
      <c r="A128" s="20" t="n">
        <v>45597.463449074</v>
      </c>
      <c r="B128" s="2" t="s">
        <v>40</v>
      </c>
      <c r="C128" s="2" t="s">
        <v>146</v>
      </c>
      <c r="D128" s="2" t="s">
        <v>115</v>
      </c>
      <c r="E128" s="2" t="s">
        <v>18</v>
      </c>
      <c r="F128" s="2" t="s">
        <v>20</v>
      </c>
      <c r="G128" s="7" t="n">
        <v>10</v>
      </c>
      <c r="H128" s="6" t="n">
        <v>35.195</v>
      </c>
      <c r="I128" s="6" t="n">
        <v>-351.95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2"/>
    </row>
    <row collapsed="false" customFormat="false" customHeight="false" hidden="false" ht="12.1" outlineLevel="0" r="129">
      <c r="A129" s="20" t="n">
        <v>45597.463460648</v>
      </c>
      <c r="B129" s="2" t="s">
        <v>46</v>
      </c>
      <c r="C129" s="2" t="s">
        <v>144</v>
      </c>
      <c r="D129" s="2" t="s">
        <v>115</v>
      </c>
      <c r="E129" s="2" t="s">
        <v>18</v>
      </c>
      <c r="F129" s="2" t="s">
        <v>20</v>
      </c>
      <c r="G129" s="7" t="n">
        <v>1</v>
      </c>
      <c r="H129" s="6" t="n">
        <v>1080.4</v>
      </c>
      <c r="I129" s="6" t="n">
        <v>-1080.4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2"/>
    </row>
    <row collapsed="false" customFormat="false" customHeight="false" hidden="false" ht="12.1" outlineLevel="0" r="130">
      <c r="A130" s="20" t="n">
        <v>45597.463483796</v>
      </c>
      <c r="B130" s="2" t="s">
        <v>54</v>
      </c>
      <c r="C130" s="2" t="s">
        <v>153</v>
      </c>
      <c r="D130" s="2" t="s">
        <v>115</v>
      </c>
      <c r="E130" s="2" t="s">
        <v>52</v>
      </c>
      <c r="F130" s="2" t="s">
        <v>20</v>
      </c>
      <c r="G130" s="7" t="n">
        <v>53</v>
      </c>
      <c r="H130" s="6" t="n">
        <v>1</v>
      </c>
      <c r="I130" s="6" t="n">
        <v>-0</v>
      </c>
      <c r="J130" s="6" t="n">
        <v>0</v>
      </c>
      <c r="K130" s="6" t="n">
        <v>0</v>
      </c>
      <c r="L130" s="6" t="n">
        <v>0</v>
      </c>
      <c r="M130" s="6" t="s">
        <f>=I130+J130+K130+L130</f>
      </c>
      <c r="N130" s="2"/>
    </row>
    <row collapsed="false" customFormat="false" customHeight="false" hidden="false" ht="12.1" outlineLevel="0" r="131">
      <c r="A131" s="20" t="n">
        <v>45597.46349537</v>
      </c>
      <c r="B131" s="2" t="s">
        <v>54</v>
      </c>
      <c r="C131" s="2" t="s">
        <v>153</v>
      </c>
      <c r="D131" s="2" t="s">
        <v>115</v>
      </c>
      <c r="E131" s="2" t="s">
        <v>52</v>
      </c>
      <c r="F131" s="2" t="s">
        <v>20</v>
      </c>
      <c r="G131" s="7" t="n">
        <v>1</v>
      </c>
      <c r="H131" s="6" t="n">
        <v>1</v>
      </c>
      <c r="I131" s="6" t="n">
        <v>-0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2"/>
    </row>
    <row collapsed="false" customFormat="false" customHeight="false" hidden="false" ht="12.1" outlineLevel="0" r="132">
      <c r="A132" s="20" t="n">
        <v>45597.463518519</v>
      </c>
      <c r="B132" s="2" t="s">
        <v>51</v>
      </c>
      <c r="C132" s="2" t="s">
        <v>181</v>
      </c>
      <c r="D132" s="2" t="s">
        <v>115</v>
      </c>
      <c r="E132" s="2" t="s">
        <v>52</v>
      </c>
      <c r="F132" s="2" t="s">
        <v>20</v>
      </c>
      <c r="G132" s="7" t="n">
        <v>6</v>
      </c>
      <c r="H132" s="6" t="n">
        <v>5.74</v>
      </c>
      <c r="I132" s="6" t="n">
        <v>-34.44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2"/>
    </row>
    <row collapsed="false" customFormat="false" customHeight="false" hidden="false" ht="12.1" outlineLevel="0" r="133">
      <c r="A133" s="29" t="n">
        <v>45601.429571759</v>
      </c>
      <c r="B133" s="30" t="s">
        <v>54</v>
      </c>
      <c r="C133" s="30" t="s">
        <v>153</v>
      </c>
      <c r="D133" s="30" t="s">
        <v>117</v>
      </c>
      <c r="E133" s="30" t="s">
        <v>52</v>
      </c>
      <c r="F133" s="30" t="s">
        <v>20</v>
      </c>
      <c r="G133" s="31" t="n">
        <v>-1</v>
      </c>
      <c r="H133" s="32" t="n">
        <v>5.61</v>
      </c>
      <c r="I133" s="32" t="n">
        <v>5.61</v>
      </c>
      <c r="J133" s="32" t="n">
        <v>0</v>
      </c>
      <c r="K133" s="32" t="n">
        <v>0</v>
      </c>
      <c r="L133" s="32" t="n">
        <v>0</v>
      </c>
      <c r="M133" s="6" t="s">
        <f>=I133+J133+K133+L133</f>
      </c>
      <c r="N133" s="30"/>
    </row>
    <row collapsed="false" customFormat="false" customHeight="false" hidden="false" ht="12.1" outlineLevel="0" r="134">
      <c r="A134" s="25" t="n">
        <v>45618.116921296</v>
      </c>
      <c r="B134" s="26" t="s">
        <v>159</v>
      </c>
      <c r="C134" s="26" t="s">
        <v>160</v>
      </c>
      <c r="D134" s="26" t="s">
        <v>159</v>
      </c>
      <c r="E134" s="26" t="s">
        <v>159</v>
      </c>
      <c r="F134" s="26" t="s">
        <v>20</v>
      </c>
      <c r="G134" s="27" t="n">
        <v>1</v>
      </c>
      <c r="H134" s="28" t="n">
        <v>-1</v>
      </c>
      <c r="I134" s="28" t="n">
        <v>-73.91</v>
      </c>
      <c r="J134" s="28" t="n">
        <v>0</v>
      </c>
      <c r="K134" s="28" t="n">
        <v>0</v>
      </c>
      <c r="L134" s="28" t="n">
        <v>0</v>
      </c>
      <c r="M134" s="6" t="s">
        <f>=I134+J134+K134+L134</f>
      </c>
      <c r="N134" s="26"/>
    </row>
    <row collapsed="false" customFormat="false" customHeight="false" hidden="false" ht="12.1" outlineLevel="0" r="135">
      <c r="A135" s="21" t="n">
        <v>45626.505185185</v>
      </c>
      <c r="B135" s="22" t="s">
        <v>141</v>
      </c>
      <c r="C135" s="22" t="s">
        <v>71</v>
      </c>
      <c r="D135" s="22" t="s">
        <v>141</v>
      </c>
      <c r="E135" s="22" t="s">
        <v>142</v>
      </c>
      <c r="F135" s="22" t="s">
        <v>20</v>
      </c>
      <c r="G135" s="23" t="n">
        <v>1</v>
      </c>
      <c r="H135" s="24" t="n">
        <v>1</v>
      </c>
      <c r="I135" s="24" t="n">
        <v>2000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0" t="n">
        <v>45628.42755787</v>
      </c>
      <c r="B136" s="2" t="s">
        <v>40</v>
      </c>
      <c r="C136" s="2" t="s">
        <v>146</v>
      </c>
      <c r="D136" s="2" t="s">
        <v>115</v>
      </c>
      <c r="E136" s="2" t="s">
        <v>18</v>
      </c>
      <c r="F136" s="2" t="s">
        <v>20</v>
      </c>
      <c r="G136" s="7" t="n">
        <v>50</v>
      </c>
      <c r="H136" s="6" t="n">
        <v>33.395</v>
      </c>
      <c r="I136" s="6" t="n">
        <v>-1669.75</v>
      </c>
      <c r="J136" s="6" t="n">
        <v>0</v>
      </c>
      <c r="K136" s="6" t="n">
        <v>0</v>
      </c>
      <c r="L136" s="6" t="n">
        <v>0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45628.427881944</v>
      </c>
      <c r="B137" s="2" t="s">
        <v>54</v>
      </c>
      <c r="C137" s="2" t="s">
        <v>186</v>
      </c>
      <c r="D137" s="2" t="s">
        <v>115</v>
      </c>
      <c r="E137" s="2" t="s">
        <v>52</v>
      </c>
      <c r="F137" s="2" t="s">
        <v>20</v>
      </c>
      <c r="G137" s="7" t="n">
        <v>33</v>
      </c>
      <c r="H137" s="6" t="n">
        <v>5.6</v>
      </c>
      <c r="I137" s="6" t="n">
        <v>-184.8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2"/>
    </row>
    <row collapsed="false" customFormat="false" customHeight="false" hidden="false" ht="12.1" outlineLevel="0" r="138">
      <c r="A138" s="20" t="n">
        <v>45628.429050926</v>
      </c>
      <c r="B138" s="2" t="s">
        <v>51</v>
      </c>
      <c r="C138" s="2" t="s">
        <v>181</v>
      </c>
      <c r="D138" s="2" t="s">
        <v>115</v>
      </c>
      <c r="E138" s="2" t="s">
        <v>52</v>
      </c>
      <c r="F138" s="2" t="s">
        <v>20</v>
      </c>
      <c r="G138" s="7" t="n">
        <v>11</v>
      </c>
      <c r="H138" s="6" t="n">
        <v>5.68</v>
      </c>
      <c r="I138" s="6" t="n">
        <v>-62.48</v>
      </c>
      <c r="J138" s="6" t="n">
        <v>0</v>
      </c>
      <c r="K138" s="6" t="n">
        <v>0</v>
      </c>
      <c r="L138" s="6" t="n">
        <v>0</v>
      </c>
      <c r="M138" s="6" t="s">
        <f>=I138+J138+K138+L138</f>
      </c>
      <c r="N138" s="2"/>
    </row>
    <row collapsed="false" customFormat="false" customHeight="false" hidden="false" ht="12.1" outlineLevel="0" r="139">
      <c r="A139" s="25" t="n">
        <v>45648.0521875</v>
      </c>
      <c r="B139" s="26" t="s">
        <v>159</v>
      </c>
      <c r="C139" s="26" t="s">
        <v>160</v>
      </c>
      <c r="D139" s="26" t="s">
        <v>159</v>
      </c>
      <c r="E139" s="26" t="s">
        <v>159</v>
      </c>
      <c r="F139" s="26" t="s">
        <v>20</v>
      </c>
      <c r="G139" s="27" t="n">
        <v>1</v>
      </c>
      <c r="H139" s="28" t="n">
        <v>-1</v>
      </c>
      <c r="I139" s="28" t="n">
        <v>-70.12</v>
      </c>
      <c r="J139" s="28" t="n">
        <v>0</v>
      </c>
      <c r="K139" s="28" t="n">
        <v>0</v>
      </c>
      <c r="L139" s="28" t="n">
        <v>0</v>
      </c>
      <c r="M139" s="6" t="s">
        <f>=I139+J139+K139+L139</f>
      </c>
      <c r="N139" s="26"/>
    </row>
    <row collapsed="false" customFormat="false" customHeight="false" hidden="false" ht="12.1" outlineLevel="0" r="140">
      <c r="A140" s="21" t="n">
        <v>45654.600787037</v>
      </c>
      <c r="B140" s="22" t="s">
        <v>155</v>
      </c>
      <c r="C140" s="22" t="s">
        <v>165</v>
      </c>
      <c r="D140" s="22" t="s">
        <v>155</v>
      </c>
      <c r="E140" s="22" t="s">
        <v>155</v>
      </c>
      <c r="F140" s="22" t="s">
        <v>20</v>
      </c>
      <c r="G140" s="23" t="n">
        <v>1</v>
      </c>
      <c r="H140" s="24" t="n">
        <v>1</v>
      </c>
      <c r="I140" s="24" t="n">
        <v>196.24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5" t="n">
        <v>45654.600787037</v>
      </c>
      <c r="B141" s="26" t="s">
        <v>157</v>
      </c>
      <c r="C141" s="26" t="s">
        <v>166</v>
      </c>
      <c r="D141" s="26" t="s">
        <v>157</v>
      </c>
      <c r="E141" s="26" t="s">
        <v>142</v>
      </c>
      <c r="F141" s="26" t="s">
        <v>20</v>
      </c>
      <c r="G141" s="27" t="n">
        <v>1</v>
      </c>
      <c r="H141" s="28" t="n">
        <v>-26</v>
      </c>
      <c r="I141" s="28" t="n">
        <v>-26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6"/>
    </row>
    <row collapsed="false" customFormat="false" customHeight="false" hidden="false" ht="12.1" outlineLevel="0" r="142">
      <c r="A142" s="20" t="n">
        <v>45654.600798611</v>
      </c>
      <c r="B142" s="2" t="s">
        <v>54</v>
      </c>
      <c r="C142" s="2" t="s">
        <v>186</v>
      </c>
      <c r="D142" s="2" t="s">
        <v>115</v>
      </c>
      <c r="E142" s="2" t="s">
        <v>52</v>
      </c>
      <c r="F142" s="2" t="s">
        <v>20</v>
      </c>
      <c r="G142" s="7" t="n">
        <v>3</v>
      </c>
      <c r="H142" s="6" t="n">
        <v>6.09</v>
      </c>
      <c r="I142" s="6" t="n">
        <v>-18.27</v>
      </c>
      <c r="J142" s="6" t="n">
        <v>0</v>
      </c>
      <c r="K142" s="6" t="n">
        <v>0</v>
      </c>
      <c r="L142" s="6" t="n">
        <v>0</v>
      </c>
      <c r="M142" s="6" t="s">
        <f>=I142+J142+K142+L142</f>
      </c>
      <c r="N142" s="2"/>
    </row>
    <row collapsed="false" customFormat="false" customHeight="false" hidden="false" ht="12.1" outlineLevel="0" r="143">
      <c r="A143" s="20" t="n">
        <v>45654.600810185</v>
      </c>
      <c r="B143" s="2" t="s">
        <v>51</v>
      </c>
      <c r="C143" s="2" t="s">
        <v>181</v>
      </c>
      <c r="D143" s="2" t="s">
        <v>115</v>
      </c>
      <c r="E143" s="2" t="s">
        <v>52</v>
      </c>
      <c r="F143" s="2" t="s">
        <v>20</v>
      </c>
      <c r="G143" s="7" t="n">
        <v>9</v>
      </c>
      <c r="H143" s="6" t="n">
        <v>5.97</v>
      </c>
      <c r="I143" s="6" t="n">
        <v>-53.73</v>
      </c>
      <c r="J143" s="6" t="n">
        <v>0</v>
      </c>
      <c r="K143" s="6" t="n">
        <v>0</v>
      </c>
      <c r="L143" s="6" t="n">
        <v>0</v>
      </c>
      <c r="M143" s="6" t="s">
        <f>=I143+J143+K143+L143</f>
      </c>
      <c r="N143" s="2"/>
    </row>
    <row collapsed="false" customFormat="false" customHeight="false" hidden="false" ht="12.1" outlineLevel="0" r="144">
      <c r="A144" s="21" t="n">
        <v>45657.501921296</v>
      </c>
      <c r="B144" s="22" t="s">
        <v>141</v>
      </c>
      <c r="C144" s="22" t="s">
        <v>71</v>
      </c>
      <c r="D144" s="22" t="s">
        <v>141</v>
      </c>
      <c r="E144" s="22" t="s">
        <v>142</v>
      </c>
      <c r="F144" s="22" t="s">
        <v>20</v>
      </c>
      <c r="G144" s="23" t="n">
        <v>1</v>
      </c>
      <c r="H144" s="24" t="n">
        <v>1</v>
      </c>
      <c r="I144" s="24" t="n">
        <v>2000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0" t="n">
        <v>45660.429537037</v>
      </c>
      <c r="B145" s="2" t="s">
        <v>34</v>
      </c>
      <c r="C145" s="2" t="s">
        <v>148</v>
      </c>
      <c r="D145" s="2" t="s">
        <v>115</v>
      </c>
      <c r="E145" s="2" t="s">
        <v>18</v>
      </c>
      <c r="F145" s="2" t="s">
        <v>20</v>
      </c>
      <c r="G145" s="7" t="n">
        <v>1</v>
      </c>
      <c r="H145" s="6" t="n">
        <v>1215.5</v>
      </c>
      <c r="I145" s="6" t="n">
        <v>-1215.5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45660.430092593</v>
      </c>
      <c r="B146" s="2" t="s">
        <v>54</v>
      </c>
      <c r="C146" s="2" t="s">
        <v>186</v>
      </c>
      <c r="D146" s="2" t="s">
        <v>115</v>
      </c>
      <c r="E146" s="2" t="s">
        <v>52</v>
      </c>
      <c r="F146" s="2" t="s">
        <v>20</v>
      </c>
      <c r="G146" s="7" t="n">
        <v>91</v>
      </c>
      <c r="H146" s="6" t="n">
        <v>6.25</v>
      </c>
      <c r="I146" s="6" t="n">
        <v>-568.75</v>
      </c>
      <c r="J146" s="6" t="n">
        <v>0</v>
      </c>
      <c r="K146" s="6" t="n">
        <v>0</v>
      </c>
      <c r="L146" s="6" t="n">
        <v>0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45660.430127315</v>
      </c>
      <c r="B147" s="2" t="s">
        <v>54</v>
      </c>
      <c r="C147" s="2" t="s">
        <v>186</v>
      </c>
      <c r="D147" s="2" t="s">
        <v>115</v>
      </c>
      <c r="E147" s="2" t="s">
        <v>52</v>
      </c>
      <c r="F147" s="2" t="s">
        <v>20</v>
      </c>
      <c r="G147" s="7" t="n">
        <v>1</v>
      </c>
      <c r="H147" s="6" t="n">
        <v>6.25</v>
      </c>
      <c r="I147" s="6" t="n">
        <v>-6.25</v>
      </c>
      <c r="J147" s="6" t="n">
        <v>0</v>
      </c>
      <c r="K147" s="6" t="n">
        <v>0</v>
      </c>
      <c r="L147" s="6" t="n">
        <v>0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45660.432106481</v>
      </c>
      <c r="B148" s="2" t="s">
        <v>51</v>
      </c>
      <c r="C148" s="2" t="s">
        <v>181</v>
      </c>
      <c r="D148" s="2" t="s">
        <v>115</v>
      </c>
      <c r="E148" s="2" t="s">
        <v>52</v>
      </c>
      <c r="F148" s="2" t="s">
        <v>20</v>
      </c>
      <c r="G148" s="7" t="n">
        <v>83</v>
      </c>
      <c r="H148" s="6" t="n">
        <v>6.04</v>
      </c>
      <c r="I148" s="6" t="n">
        <v>-501.32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45660.43212963</v>
      </c>
      <c r="B149" s="2" t="s">
        <v>51</v>
      </c>
      <c r="C149" s="2" t="s">
        <v>181</v>
      </c>
      <c r="D149" s="2" t="s">
        <v>115</v>
      </c>
      <c r="E149" s="2" t="s">
        <v>52</v>
      </c>
      <c r="F149" s="2" t="s">
        <v>20</v>
      </c>
      <c r="G149" s="7" t="n">
        <v>1</v>
      </c>
      <c r="H149" s="6" t="n">
        <v>6.04</v>
      </c>
      <c r="I149" s="6" t="n">
        <v>-6.04</v>
      </c>
      <c r="J149" s="6" t="n">
        <v>0</v>
      </c>
      <c r="K149" s="6" t="n">
        <v>0</v>
      </c>
      <c r="L149" s="6" t="n">
        <v>0</v>
      </c>
      <c r="M149" s="6" t="s">
        <f>=I149+J149+K149+L149</f>
      </c>
      <c r="N149" s="2"/>
    </row>
    <row collapsed="false" customFormat="false" customHeight="false" hidden="false" ht="12.1" outlineLevel="0" r="150">
      <c r="A150" s="29" t="n">
        <v>45672.521770833</v>
      </c>
      <c r="B150" s="30" t="s">
        <v>54</v>
      </c>
      <c r="C150" s="30" t="s">
        <v>186</v>
      </c>
      <c r="D150" s="30" t="s">
        <v>117</v>
      </c>
      <c r="E150" s="30" t="s">
        <v>52</v>
      </c>
      <c r="F150" s="30" t="s">
        <v>20</v>
      </c>
      <c r="G150" s="31" t="n">
        <v>-1</v>
      </c>
      <c r="H150" s="32" t="n">
        <v>6.22</v>
      </c>
      <c r="I150" s="32" t="n">
        <v>6.22</v>
      </c>
      <c r="J150" s="32" t="n">
        <v>0</v>
      </c>
      <c r="K150" s="32" t="n">
        <v>0</v>
      </c>
      <c r="L150" s="32" t="n">
        <v>0</v>
      </c>
      <c r="M150" s="6" t="s">
        <f>=I150+J150+K150+L150</f>
      </c>
      <c r="N150" s="30"/>
    </row>
    <row collapsed="false" customFormat="false" customHeight="false" hidden="false" ht="12.1" outlineLevel="0" r="151">
      <c r="A151" s="29" t="n">
        <v>45672.521898148</v>
      </c>
      <c r="B151" s="30" t="s">
        <v>51</v>
      </c>
      <c r="C151" s="30" t="s">
        <v>181</v>
      </c>
      <c r="D151" s="30" t="s">
        <v>117</v>
      </c>
      <c r="E151" s="30" t="s">
        <v>52</v>
      </c>
      <c r="F151" s="30" t="s">
        <v>20</v>
      </c>
      <c r="G151" s="31" t="n">
        <v>-2</v>
      </c>
      <c r="H151" s="32" t="n">
        <v>6.05</v>
      </c>
      <c r="I151" s="32" t="n">
        <v>12.1</v>
      </c>
      <c r="J151" s="32" t="n">
        <v>0</v>
      </c>
      <c r="K151" s="32" t="n">
        <v>0</v>
      </c>
      <c r="L151" s="32" t="n">
        <v>0</v>
      </c>
      <c r="M151" s="6" t="s">
        <f>=I151+J151+K151+L151</f>
      </c>
      <c r="N151" s="30"/>
    </row>
    <row collapsed="false" customFormat="false" customHeight="false" hidden="false" ht="12.1" outlineLevel="0" r="152">
      <c r="A152" s="29" t="n">
        <v>45673.417847222</v>
      </c>
      <c r="B152" s="30" t="s">
        <v>54</v>
      </c>
      <c r="C152" s="30" t="s">
        <v>186</v>
      </c>
      <c r="D152" s="30" t="s">
        <v>117</v>
      </c>
      <c r="E152" s="30" t="s">
        <v>52</v>
      </c>
      <c r="F152" s="30" t="s">
        <v>20</v>
      </c>
      <c r="G152" s="31" t="n">
        <v>-1</v>
      </c>
      <c r="H152" s="32" t="n">
        <v>6.32</v>
      </c>
      <c r="I152" s="32" t="n">
        <v>6.32</v>
      </c>
      <c r="J152" s="32" t="n">
        <v>0</v>
      </c>
      <c r="K152" s="32" t="n">
        <v>0</v>
      </c>
      <c r="L152" s="32" t="n">
        <v>0</v>
      </c>
      <c r="M152" s="6" t="s">
        <f>=I152+J152+K152+L152</f>
      </c>
      <c r="N152" s="30"/>
    </row>
    <row collapsed="false" customFormat="false" customHeight="false" hidden="false" ht="12.1" outlineLevel="0" r="153">
      <c r="A153" s="29" t="n">
        <v>45674.51125</v>
      </c>
      <c r="B153" s="30" t="s">
        <v>40</v>
      </c>
      <c r="C153" s="30" t="s">
        <v>146</v>
      </c>
      <c r="D153" s="30" t="s">
        <v>117</v>
      </c>
      <c r="E153" s="30" t="s">
        <v>18</v>
      </c>
      <c r="F153" s="30" t="s">
        <v>20</v>
      </c>
      <c r="G153" s="31" t="n">
        <v>-20</v>
      </c>
      <c r="H153" s="32" t="n">
        <v>37.435</v>
      </c>
      <c r="I153" s="32" t="n">
        <v>748.7</v>
      </c>
      <c r="J153" s="32" t="n">
        <v>0</v>
      </c>
      <c r="K153" s="32" t="n">
        <v>0</v>
      </c>
      <c r="L153" s="32" t="n">
        <v>0</v>
      </c>
      <c r="M153" s="6" t="s">
        <f>=I153+J153+K153+L153</f>
      </c>
      <c r="N153" s="30"/>
    </row>
    <row collapsed="false" customFormat="false" customHeight="false" hidden="false" ht="12.1" outlineLevel="0" r="154">
      <c r="A154" s="29" t="n">
        <v>45674.514918981</v>
      </c>
      <c r="B154" s="30" t="s">
        <v>54</v>
      </c>
      <c r="C154" s="30" t="s">
        <v>186</v>
      </c>
      <c r="D154" s="30" t="s">
        <v>117</v>
      </c>
      <c r="E154" s="30" t="s">
        <v>52</v>
      </c>
      <c r="F154" s="30" t="s">
        <v>20</v>
      </c>
      <c r="G154" s="31" t="n">
        <v>-179</v>
      </c>
      <c r="H154" s="32" t="n">
        <v>6.37</v>
      </c>
      <c r="I154" s="32" t="n">
        <v>1140.23</v>
      </c>
      <c r="J154" s="32" t="n">
        <v>0</v>
      </c>
      <c r="K154" s="32" t="n">
        <v>0</v>
      </c>
      <c r="L154" s="32" t="n">
        <v>0</v>
      </c>
      <c r="M154" s="6" t="s">
        <f>=I154+J154+K154+L154</f>
      </c>
      <c r="N154" s="30"/>
    </row>
    <row collapsed="false" customFormat="false" customHeight="false" hidden="false" ht="12.1" outlineLevel="0" r="155">
      <c r="A155" s="29" t="n">
        <v>45674.519189815</v>
      </c>
      <c r="B155" s="30" t="s">
        <v>51</v>
      </c>
      <c r="C155" s="30" t="s">
        <v>181</v>
      </c>
      <c r="D155" s="30" t="s">
        <v>117</v>
      </c>
      <c r="E155" s="30" t="s">
        <v>52</v>
      </c>
      <c r="F155" s="30" t="s">
        <v>20</v>
      </c>
      <c r="G155" s="31" t="n">
        <v>-439</v>
      </c>
      <c r="H155" s="32" t="n">
        <v>6.07</v>
      </c>
      <c r="I155" s="32" t="n">
        <v>2664.73</v>
      </c>
      <c r="J155" s="32" t="n">
        <v>0</v>
      </c>
      <c r="K155" s="32" t="n">
        <v>0</v>
      </c>
      <c r="L155" s="32" t="n">
        <v>0</v>
      </c>
      <c r="M155" s="6" t="s">
        <f>=I155+J155+K155+L155</f>
      </c>
      <c r="N155" s="30"/>
    </row>
    <row collapsed="false" customFormat="false" customHeight="false" hidden="false" ht="12.1" outlineLevel="0" r="156">
      <c r="A156" s="20" t="n">
        <v>45674.522928241</v>
      </c>
      <c r="B156" s="2" t="s">
        <v>25</v>
      </c>
      <c r="C156" s="2" t="s">
        <v>168</v>
      </c>
      <c r="D156" s="2" t="s">
        <v>115</v>
      </c>
      <c r="E156" s="2" t="s">
        <v>18</v>
      </c>
      <c r="F156" s="2" t="s">
        <v>20</v>
      </c>
      <c r="G156" s="7" t="n">
        <v>2</v>
      </c>
      <c r="H156" s="6" t="n">
        <v>614.65</v>
      </c>
      <c r="I156" s="6" t="n">
        <v>-1229.3</v>
      </c>
      <c r="J156" s="6" t="n">
        <v>0</v>
      </c>
      <c r="K156" s="6" t="n">
        <v>0</v>
      </c>
      <c r="L156" s="6" t="n">
        <v>0</v>
      </c>
      <c r="M156" s="6" t="s">
        <f>=I156+J156+K156+L156</f>
      </c>
      <c r="N156" s="2"/>
    </row>
    <row collapsed="false" customFormat="false" customHeight="false" hidden="false" ht="12.1" outlineLevel="0" r="157">
      <c r="A157" s="20" t="n">
        <v>45674.522951389</v>
      </c>
      <c r="B157" s="2" t="s">
        <v>22</v>
      </c>
      <c r="C157" s="2" t="s">
        <v>149</v>
      </c>
      <c r="D157" s="2" t="s">
        <v>115</v>
      </c>
      <c r="E157" s="2" t="s">
        <v>18</v>
      </c>
      <c r="F157" s="2" t="s">
        <v>20</v>
      </c>
      <c r="G157" s="7" t="n">
        <v>1</v>
      </c>
      <c r="H157" s="6" t="n">
        <v>550.4</v>
      </c>
      <c r="I157" s="6" t="n">
        <v>-550.4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2"/>
    </row>
    <row collapsed="false" customFormat="false" customHeight="false" hidden="false" ht="12.1" outlineLevel="0" r="158">
      <c r="A158" s="20" t="n">
        <v>45674.526076389</v>
      </c>
      <c r="B158" s="2" t="s">
        <v>54</v>
      </c>
      <c r="C158" s="2" t="s">
        <v>186</v>
      </c>
      <c r="D158" s="2" t="s">
        <v>115</v>
      </c>
      <c r="E158" s="2" t="s">
        <v>52</v>
      </c>
      <c r="F158" s="2" t="s">
        <v>20</v>
      </c>
      <c r="G158" s="7" t="n">
        <v>1</v>
      </c>
      <c r="H158" s="6" t="n">
        <v>6.37</v>
      </c>
      <c r="I158" s="6" t="n">
        <v>-6.37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2"/>
    </row>
    <row collapsed="false" customFormat="false" customHeight="false" hidden="false" ht="12.1" outlineLevel="0" r="159">
      <c r="A159" s="20" t="n">
        <v>45674.526076389</v>
      </c>
      <c r="B159" s="2" t="s">
        <v>54</v>
      </c>
      <c r="C159" s="2" t="s">
        <v>186</v>
      </c>
      <c r="D159" s="2" t="s">
        <v>115</v>
      </c>
      <c r="E159" s="2" t="s">
        <v>52</v>
      </c>
      <c r="F159" s="2" t="s">
        <v>20</v>
      </c>
      <c r="G159" s="7" t="n">
        <v>28</v>
      </c>
      <c r="H159" s="6" t="n">
        <v>6.37</v>
      </c>
      <c r="I159" s="6" t="n">
        <v>-178.36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2"/>
    </row>
    <row collapsed="false" customFormat="false" customHeight="false" hidden="false" ht="12.1" outlineLevel="0" r="160">
      <c r="A160" s="20" t="n">
        <v>45674.526099537</v>
      </c>
      <c r="B160" s="2" t="s">
        <v>51</v>
      </c>
      <c r="C160" s="2" t="s">
        <v>181</v>
      </c>
      <c r="D160" s="2" t="s">
        <v>115</v>
      </c>
      <c r="E160" s="2" t="s">
        <v>52</v>
      </c>
      <c r="F160" s="2" t="s">
        <v>20</v>
      </c>
      <c r="G160" s="7" t="n">
        <v>375</v>
      </c>
      <c r="H160" s="6" t="n">
        <v>6.08</v>
      </c>
      <c r="I160" s="6" t="n">
        <v>-2280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2"/>
    </row>
    <row collapsed="false" customFormat="false" customHeight="false" hidden="false" ht="12.1" outlineLevel="0" r="161">
      <c r="A161" s="20" t="n">
        <v>45674.526111111</v>
      </c>
      <c r="B161" s="2" t="s">
        <v>51</v>
      </c>
      <c r="C161" s="2" t="s">
        <v>181</v>
      </c>
      <c r="D161" s="2" t="s">
        <v>115</v>
      </c>
      <c r="E161" s="2" t="s">
        <v>52</v>
      </c>
      <c r="F161" s="2" t="s">
        <v>20</v>
      </c>
      <c r="G161" s="7" t="n">
        <v>2</v>
      </c>
      <c r="H161" s="6" t="n">
        <v>6.08</v>
      </c>
      <c r="I161" s="6" t="n">
        <v>-12.16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2"/>
    </row>
    <row collapsed="false" customFormat="false" customHeight="false" hidden="false" ht="12.1" outlineLevel="0" r="162">
      <c r="A162" s="25" t="n">
        <v>45679.041921296</v>
      </c>
      <c r="B162" s="26" t="s">
        <v>159</v>
      </c>
      <c r="C162" s="26" t="s">
        <v>160</v>
      </c>
      <c r="D162" s="26" t="s">
        <v>159</v>
      </c>
      <c r="E162" s="26" t="s">
        <v>159</v>
      </c>
      <c r="F162" s="26" t="s">
        <v>20</v>
      </c>
      <c r="G162" s="27" t="n">
        <v>1</v>
      </c>
      <c r="H162" s="28" t="n">
        <v>-1</v>
      </c>
      <c r="I162" s="28" t="n">
        <v>-87.66</v>
      </c>
      <c r="J162" s="28" t="n">
        <v>0</v>
      </c>
      <c r="K162" s="28" t="n">
        <v>0</v>
      </c>
      <c r="L162" s="28" t="n">
        <v>0</v>
      </c>
      <c r="M162" s="6" t="s">
        <f>=I162+J162+K162+L162</f>
      </c>
      <c r="N162" s="26"/>
    </row>
    <row collapsed="false" customFormat="false" customHeight="false" hidden="false" ht="12.1" outlineLevel="0" r="163">
      <c r="A163" s="29" t="n">
        <v>45680.417604167</v>
      </c>
      <c r="B163" s="30" t="s">
        <v>54</v>
      </c>
      <c r="C163" s="30" t="s">
        <v>186</v>
      </c>
      <c r="D163" s="30" t="s">
        <v>117</v>
      </c>
      <c r="E163" s="30" t="s">
        <v>52</v>
      </c>
      <c r="F163" s="30" t="s">
        <v>20</v>
      </c>
      <c r="G163" s="31" t="n">
        <v>-1</v>
      </c>
      <c r="H163" s="32" t="n">
        <v>6.39</v>
      </c>
      <c r="I163" s="32" t="n">
        <v>6.39</v>
      </c>
      <c r="J163" s="32" t="n">
        <v>0</v>
      </c>
      <c r="K163" s="32" t="n">
        <v>0</v>
      </c>
      <c r="L163" s="32" t="n">
        <v>0</v>
      </c>
      <c r="M163" s="6" t="s">
        <f>=I163+J163+K163+L163</f>
      </c>
      <c r="N163" s="30"/>
    </row>
    <row collapsed="false" customFormat="false" customHeight="false" hidden="false" ht="12.1" outlineLevel="0" r="164">
      <c r="A164" s="21" t="n">
        <v>45680.756666667</v>
      </c>
      <c r="B164" s="22" t="s">
        <v>155</v>
      </c>
      <c r="C164" s="22" t="s">
        <v>173</v>
      </c>
      <c r="D164" s="22" t="s">
        <v>155</v>
      </c>
      <c r="E164" s="22" t="s">
        <v>155</v>
      </c>
      <c r="F164" s="22" t="s">
        <v>20</v>
      </c>
      <c r="G164" s="23" t="n">
        <v>1</v>
      </c>
      <c r="H164" s="24" t="n">
        <v>1</v>
      </c>
      <c r="I164" s="24" t="n">
        <v>139.12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5" t="n">
        <v>45680.756666667</v>
      </c>
      <c r="B165" s="26" t="s">
        <v>157</v>
      </c>
      <c r="C165" s="26" t="s">
        <v>174</v>
      </c>
      <c r="D165" s="26" t="s">
        <v>157</v>
      </c>
      <c r="E165" s="26" t="s">
        <v>142</v>
      </c>
      <c r="F165" s="26" t="s">
        <v>20</v>
      </c>
      <c r="G165" s="27" t="n">
        <v>1</v>
      </c>
      <c r="H165" s="28" t="n">
        <v>-19</v>
      </c>
      <c r="I165" s="28" t="n">
        <v>-19</v>
      </c>
      <c r="J165" s="28" t="n">
        <v>0</v>
      </c>
      <c r="K165" s="28" t="n">
        <v>0</v>
      </c>
      <c r="L165" s="28" t="n">
        <v>0</v>
      </c>
      <c r="M165" s="6" t="s">
        <f>=I165+J165+K165+L165</f>
      </c>
      <c r="N165" s="26"/>
    </row>
    <row collapsed="false" customFormat="false" customHeight="false" hidden="false" ht="12.1" outlineLevel="0" r="166">
      <c r="A166" s="20" t="n">
        <v>45680.756701389</v>
      </c>
      <c r="B166" s="2" t="s">
        <v>54</v>
      </c>
      <c r="C166" s="2" t="s">
        <v>186</v>
      </c>
      <c r="D166" s="2" t="s">
        <v>115</v>
      </c>
      <c r="E166" s="2" t="s">
        <v>52</v>
      </c>
      <c r="F166" s="2" t="s">
        <v>20</v>
      </c>
      <c r="G166" s="7" t="n">
        <v>7</v>
      </c>
      <c r="H166" s="6" t="n">
        <v>6.39</v>
      </c>
      <c r="I166" s="6" t="n">
        <v>-44.73</v>
      </c>
      <c r="J166" s="6" t="n">
        <v>0</v>
      </c>
      <c r="K166" s="6" t="n">
        <v>0</v>
      </c>
      <c r="L166" s="6" t="n">
        <v>0</v>
      </c>
      <c r="M166" s="6" t="s">
        <f>=I166+J166+K166+L166</f>
      </c>
      <c r="N166" s="2"/>
    </row>
    <row collapsed="false" customFormat="false" customHeight="false" hidden="false" ht="12.1" outlineLevel="0" r="167">
      <c r="A167" s="25" t="n">
        <v>45684.764386574</v>
      </c>
      <c r="B167" s="26" t="s">
        <v>157</v>
      </c>
      <c r="C167" s="26" t="s">
        <v>187</v>
      </c>
      <c r="D167" s="26" t="s">
        <v>157</v>
      </c>
      <c r="E167" s="26" t="s">
        <v>142</v>
      </c>
      <c r="F167" s="26" t="s">
        <v>20</v>
      </c>
      <c r="G167" s="27" t="n">
        <v>1</v>
      </c>
      <c r="H167" s="28" t="n">
        <v>-418</v>
      </c>
      <c r="I167" s="28" t="n">
        <v>-418</v>
      </c>
      <c r="J167" s="28" t="n">
        <v>0</v>
      </c>
      <c r="K167" s="28" t="n">
        <v>0</v>
      </c>
      <c r="L167" s="28" t="n">
        <v>0</v>
      </c>
      <c r="M167" s="6" t="s">
        <f>=I167+J167+K167+L167</f>
      </c>
      <c r="N167" s="26"/>
    </row>
    <row collapsed="false" customFormat="false" customHeight="false" hidden="false" ht="12.1" outlineLevel="0" r="168">
      <c r="A168" s="21" t="n">
        <v>45684.764386574</v>
      </c>
      <c r="B168" s="22" t="s">
        <v>155</v>
      </c>
      <c r="C168" s="22" t="s">
        <v>188</v>
      </c>
      <c r="D168" s="22" t="s">
        <v>155</v>
      </c>
      <c r="E168" s="22" t="s">
        <v>155</v>
      </c>
      <c r="F168" s="22" t="s">
        <v>20</v>
      </c>
      <c r="G168" s="23" t="n">
        <v>1</v>
      </c>
      <c r="H168" s="24" t="n">
        <v>1</v>
      </c>
      <c r="I168" s="24" t="n">
        <v>328.23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5" t="n">
        <v>45684.764386574</v>
      </c>
      <c r="B169" s="26" t="s">
        <v>157</v>
      </c>
      <c r="C169" s="26" t="s">
        <v>189</v>
      </c>
      <c r="D169" s="26" t="s">
        <v>157</v>
      </c>
      <c r="E169" s="26" t="s">
        <v>142</v>
      </c>
      <c r="F169" s="26" t="s">
        <v>20</v>
      </c>
      <c r="G169" s="27" t="n">
        <v>1</v>
      </c>
      <c r="H169" s="28" t="n">
        <v>-43</v>
      </c>
      <c r="I169" s="28" t="n">
        <v>-43</v>
      </c>
      <c r="J169" s="28" t="n">
        <v>0</v>
      </c>
      <c r="K169" s="28" t="n">
        <v>0</v>
      </c>
      <c r="L169" s="28" t="n">
        <v>0</v>
      </c>
      <c r="M169" s="6" t="s">
        <f>=I169+J169+K169+L169</f>
      </c>
      <c r="N169" s="26"/>
    </row>
    <row collapsed="false" customFormat="false" customHeight="false" hidden="false" ht="12.1" outlineLevel="0" r="170">
      <c r="A170" s="21" t="n">
        <v>45688.506134259</v>
      </c>
      <c r="B170" s="22" t="s">
        <v>141</v>
      </c>
      <c r="C170" s="22" t="s">
        <v>71</v>
      </c>
      <c r="D170" s="22" t="s">
        <v>141</v>
      </c>
      <c r="E170" s="22" t="s">
        <v>142</v>
      </c>
      <c r="F170" s="22" t="s">
        <v>20</v>
      </c>
      <c r="G170" s="23" t="n">
        <v>1</v>
      </c>
      <c r="H170" s="24" t="n">
        <v>1</v>
      </c>
      <c r="I170" s="24" t="n">
        <v>2000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0" t="n">
        <v>45688.506157407</v>
      </c>
      <c r="B171" s="2" t="s">
        <v>54</v>
      </c>
      <c r="C171" s="2" t="s">
        <v>186</v>
      </c>
      <c r="D171" s="2" t="s">
        <v>115</v>
      </c>
      <c r="E171" s="2" t="s">
        <v>52</v>
      </c>
      <c r="F171" s="2" t="s">
        <v>20</v>
      </c>
      <c r="G171" s="7" t="n">
        <v>2</v>
      </c>
      <c r="H171" s="6" t="n">
        <v>6.51</v>
      </c>
      <c r="I171" s="6" t="n">
        <v>-13.02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45688.506157407</v>
      </c>
      <c r="B172" s="2" t="s">
        <v>54</v>
      </c>
      <c r="C172" s="2" t="s">
        <v>186</v>
      </c>
      <c r="D172" s="2" t="s">
        <v>115</v>
      </c>
      <c r="E172" s="2" t="s">
        <v>52</v>
      </c>
      <c r="F172" s="2" t="s">
        <v>20</v>
      </c>
      <c r="G172" s="7" t="n">
        <v>282</v>
      </c>
      <c r="H172" s="6" t="n">
        <v>6.51</v>
      </c>
      <c r="I172" s="6" t="n">
        <v>-1835.82</v>
      </c>
      <c r="J172" s="6" t="n">
        <v>0</v>
      </c>
      <c r="K172" s="6" t="n">
        <v>0</v>
      </c>
      <c r="L172" s="6" t="n">
        <v>0</v>
      </c>
      <c r="M172" s="6" t="s">
        <f>=I172+J172+K172+L172</f>
      </c>
      <c r="N172" s="2"/>
    </row>
    <row collapsed="false" customFormat="false" customHeight="false" hidden="false" ht="12.1" outlineLevel="0" r="173">
      <c r="A173" s="25" t="n">
        <v>45710.049756944</v>
      </c>
      <c r="B173" s="26" t="s">
        <v>159</v>
      </c>
      <c r="C173" s="26" t="s">
        <v>160</v>
      </c>
      <c r="D173" s="26" t="s">
        <v>159</v>
      </c>
      <c r="E173" s="26" t="s">
        <v>159</v>
      </c>
      <c r="F173" s="26" t="s">
        <v>20</v>
      </c>
      <c r="G173" s="27" t="n">
        <v>1</v>
      </c>
      <c r="H173" s="28" t="n">
        <v>-1</v>
      </c>
      <c r="I173" s="28" t="n">
        <v>-93.23</v>
      </c>
      <c r="J173" s="28" t="n">
        <v>0</v>
      </c>
      <c r="K173" s="28" t="n">
        <v>0</v>
      </c>
      <c r="L173" s="28" t="n">
        <v>0</v>
      </c>
      <c r="M173" s="6" t="s">
        <f>=I173+J173+K173+L173</f>
      </c>
      <c r="N173" s="26"/>
    </row>
    <row collapsed="false" customFormat="false" customHeight="false" hidden="false" ht="12.1" outlineLevel="0" r="174">
      <c r="A174" s="21" t="n">
        <v>45716.516851852</v>
      </c>
      <c r="B174" s="22" t="s">
        <v>141</v>
      </c>
      <c r="C174" s="22" t="s">
        <v>71</v>
      </c>
      <c r="D174" s="22" t="s">
        <v>141</v>
      </c>
      <c r="E174" s="22" t="s">
        <v>142</v>
      </c>
      <c r="F174" s="22" t="s">
        <v>20</v>
      </c>
      <c r="G174" s="23" t="n">
        <v>1</v>
      </c>
      <c r="H174" s="24" t="n">
        <v>1</v>
      </c>
      <c r="I174" s="24" t="n">
        <v>2000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9" t="n">
        <v>45716.516875</v>
      </c>
      <c r="B175" s="30" t="s">
        <v>54</v>
      </c>
      <c r="C175" s="30" t="s">
        <v>186</v>
      </c>
      <c r="D175" s="30" t="s">
        <v>117</v>
      </c>
      <c r="E175" s="30" t="s">
        <v>52</v>
      </c>
      <c r="F175" s="30" t="s">
        <v>20</v>
      </c>
      <c r="G175" s="31" t="n">
        <v>-319</v>
      </c>
      <c r="H175" s="32" t="n">
        <v>6.94</v>
      </c>
      <c r="I175" s="32" t="n">
        <v>2213.86</v>
      </c>
      <c r="J175" s="32" t="n">
        <v>0</v>
      </c>
      <c r="K175" s="32" t="n">
        <v>0</v>
      </c>
      <c r="L175" s="32" t="n">
        <v>0</v>
      </c>
      <c r="M175" s="6" t="s">
        <f>=I175+J175+K175+L175</f>
      </c>
      <c r="N175" s="30"/>
    </row>
    <row collapsed="false" customFormat="false" customHeight="false" hidden="false" ht="12.1" outlineLevel="0" r="176">
      <c r="A176" s="20" t="n">
        <v>45716.516886574</v>
      </c>
      <c r="B176" s="2" t="s">
        <v>54</v>
      </c>
      <c r="C176" s="2" t="s">
        <v>186</v>
      </c>
      <c r="D176" s="2" t="s">
        <v>115</v>
      </c>
      <c r="E176" s="2" t="s">
        <v>52</v>
      </c>
      <c r="F176" s="2" t="s">
        <v>20</v>
      </c>
      <c r="G176" s="7" t="n">
        <v>4</v>
      </c>
      <c r="H176" s="6" t="n">
        <v>6.95</v>
      </c>
      <c r="I176" s="6" t="n">
        <v>-27.8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2"/>
    </row>
    <row collapsed="false" customFormat="false" customHeight="false" hidden="false" ht="12.1" outlineLevel="0" r="177">
      <c r="A177" s="20" t="n">
        <v>45716.516886574</v>
      </c>
      <c r="B177" s="2" t="s">
        <v>54</v>
      </c>
      <c r="C177" s="2" t="s">
        <v>186</v>
      </c>
      <c r="D177" s="2" t="s">
        <v>115</v>
      </c>
      <c r="E177" s="2" t="s">
        <v>52</v>
      </c>
      <c r="F177" s="2" t="s">
        <v>20</v>
      </c>
      <c r="G177" s="7" t="n">
        <v>586</v>
      </c>
      <c r="H177" s="6" t="n">
        <v>6.95</v>
      </c>
      <c r="I177" s="6" t="n">
        <v>-4072.7</v>
      </c>
      <c r="J177" s="6" t="n">
        <v>0</v>
      </c>
      <c r="K177" s="6" t="n">
        <v>0</v>
      </c>
      <c r="L177" s="6" t="n">
        <v>0</v>
      </c>
      <c r="M177" s="6" t="s">
        <f>=I177+J177+K177+L177</f>
      </c>
      <c r="N177" s="2"/>
    </row>
    <row collapsed="false" customFormat="false" customHeight="false" hidden="false" ht="12.1" outlineLevel="0" r="178">
      <c r="A178" s="25" t="n">
        <v>45738.04255787</v>
      </c>
      <c r="B178" s="26" t="s">
        <v>159</v>
      </c>
      <c r="C178" s="26" t="s">
        <v>160</v>
      </c>
      <c r="D178" s="26" t="s">
        <v>159</v>
      </c>
      <c r="E178" s="26" t="s">
        <v>159</v>
      </c>
      <c r="F178" s="26" t="s">
        <v>20</v>
      </c>
      <c r="G178" s="27" t="n">
        <v>1</v>
      </c>
      <c r="H178" s="28" t="n">
        <v>-1</v>
      </c>
      <c r="I178" s="28" t="n">
        <v>-91.06</v>
      </c>
      <c r="J178" s="28" t="n">
        <v>0</v>
      </c>
      <c r="K178" s="28" t="n">
        <v>0</v>
      </c>
      <c r="L178" s="28" t="n">
        <v>0</v>
      </c>
      <c r="M178" s="6" t="s">
        <f>=I178+J178+K178+L178</f>
      </c>
      <c r="N178" s="26"/>
    </row>
    <row collapsed="false" customFormat="false" customHeight="false" hidden="false" ht="12.1" outlineLevel="0" r="179">
      <c r="A179" s="21" t="n">
        <v>45747.469097222</v>
      </c>
      <c r="B179" s="22" t="s">
        <v>141</v>
      </c>
      <c r="C179" s="22" t="s">
        <v>71</v>
      </c>
      <c r="D179" s="22" t="s">
        <v>141</v>
      </c>
      <c r="E179" s="22" t="s">
        <v>142</v>
      </c>
      <c r="F179" s="22" t="s">
        <v>20</v>
      </c>
      <c r="G179" s="23" t="n">
        <v>1</v>
      </c>
      <c r="H179" s="24" t="n">
        <v>1</v>
      </c>
      <c r="I179" s="24" t="n">
        <v>2000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9" t="n">
        <v>45747.46912037</v>
      </c>
      <c r="B180" s="30" t="s">
        <v>54</v>
      </c>
      <c r="C180" s="30" t="s">
        <v>186</v>
      </c>
      <c r="D180" s="30" t="s">
        <v>117</v>
      </c>
      <c r="E180" s="30" t="s">
        <v>52</v>
      </c>
      <c r="F180" s="30" t="s">
        <v>20</v>
      </c>
      <c r="G180" s="31" t="n">
        <v>-590</v>
      </c>
      <c r="H180" s="32" t="n">
        <v>6.58</v>
      </c>
      <c r="I180" s="32" t="n">
        <v>3882.2</v>
      </c>
      <c r="J180" s="32" t="n">
        <v>0</v>
      </c>
      <c r="K180" s="32" t="n">
        <v>0</v>
      </c>
      <c r="L180" s="32" t="n">
        <v>0</v>
      </c>
      <c r="M180" s="6" t="s">
        <f>=I180+J180+K180+L180</f>
      </c>
      <c r="N180" s="30"/>
    </row>
    <row collapsed="false" customFormat="false" customHeight="false" hidden="false" ht="12.1" outlineLevel="0" r="181">
      <c r="A181" s="20" t="n">
        <v>45747.469131944</v>
      </c>
      <c r="B181" s="2" t="s">
        <v>28</v>
      </c>
      <c r="C181" s="2" t="s">
        <v>167</v>
      </c>
      <c r="D181" s="2" t="s">
        <v>115</v>
      </c>
      <c r="E181" s="2" t="s">
        <v>18</v>
      </c>
      <c r="F181" s="2" t="s">
        <v>20</v>
      </c>
      <c r="G181" s="7" t="n">
        <v>10</v>
      </c>
      <c r="H181" s="6" t="n">
        <v>199</v>
      </c>
      <c r="I181" s="6" t="n">
        <v>-1990</v>
      </c>
      <c r="J181" s="6" t="n">
        <v>0</v>
      </c>
      <c r="K181" s="6" t="n">
        <v>0</v>
      </c>
      <c r="L181" s="6" t="n">
        <v>0</v>
      </c>
      <c r="M181" s="6" t="s">
        <f>=I181+J181+K181+L181</f>
      </c>
      <c r="N181" s="2"/>
    </row>
    <row collapsed="false" customFormat="false" customHeight="false" hidden="false" ht="12.1" outlineLevel="0" r="182">
      <c r="A182" s="20" t="n">
        <v>45747.469143519</v>
      </c>
      <c r="B182" s="2" t="s">
        <v>43</v>
      </c>
      <c r="C182" s="2" t="s">
        <v>143</v>
      </c>
      <c r="D182" s="2" t="s">
        <v>115</v>
      </c>
      <c r="E182" s="2" t="s">
        <v>18</v>
      </c>
      <c r="F182" s="2" t="s">
        <v>20</v>
      </c>
      <c r="G182" s="7" t="n">
        <v>10</v>
      </c>
      <c r="H182" s="6" t="n">
        <v>143.57</v>
      </c>
      <c r="I182" s="6" t="n">
        <v>-1435.7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2"/>
    </row>
    <row collapsed="false" customFormat="false" customHeight="false" hidden="false" ht="12.1" outlineLevel="0" r="183">
      <c r="A183" s="20" t="n">
        <v>45747.469155093</v>
      </c>
      <c r="B183" s="2" t="s">
        <v>40</v>
      </c>
      <c r="C183" s="2" t="s">
        <v>146</v>
      </c>
      <c r="D183" s="2" t="s">
        <v>115</v>
      </c>
      <c r="E183" s="2" t="s">
        <v>18</v>
      </c>
      <c r="F183" s="2" t="s">
        <v>20</v>
      </c>
      <c r="G183" s="7" t="n">
        <v>20</v>
      </c>
      <c r="H183" s="6" t="n">
        <v>35.14</v>
      </c>
      <c r="I183" s="6" t="n">
        <v>-702.8</v>
      </c>
      <c r="J183" s="6" t="n">
        <v>0</v>
      </c>
      <c r="K183" s="6" t="n">
        <v>0</v>
      </c>
      <c r="L183" s="6" t="n">
        <v>0</v>
      </c>
      <c r="M183" s="6" t="s">
        <f>=I183+J183+K183+L183</f>
      </c>
      <c r="N183" s="2"/>
    </row>
    <row collapsed="false" customFormat="false" customHeight="false" hidden="false" ht="12.1" outlineLevel="0" r="184">
      <c r="A184" s="20" t="n">
        <v>45747.469178241</v>
      </c>
      <c r="B184" s="2" t="s">
        <v>22</v>
      </c>
      <c r="C184" s="2" t="s">
        <v>149</v>
      </c>
      <c r="D184" s="2" t="s">
        <v>115</v>
      </c>
      <c r="E184" s="2" t="s">
        <v>18</v>
      </c>
      <c r="F184" s="2" t="s">
        <v>20</v>
      </c>
      <c r="G184" s="7" t="n">
        <v>2</v>
      </c>
      <c r="H184" s="6" t="n">
        <v>494.3</v>
      </c>
      <c r="I184" s="6" t="n">
        <v>-988.6</v>
      </c>
      <c r="J184" s="6" t="n">
        <v>0</v>
      </c>
      <c r="K184" s="6" t="n">
        <v>0</v>
      </c>
      <c r="L184" s="6" t="n">
        <v>0</v>
      </c>
      <c r="M184" s="6" t="s">
        <f>=I184+J184+K184+L184</f>
      </c>
      <c r="N184" s="2"/>
    </row>
    <row collapsed="false" customFormat="false" customHeight="false" hidden="false" ht="12.1" outlineLevel="0" r="185">
      <c r="A185" s="20" t="n">
        <v>45747.469201389</v>
      </c>
      <c r="B185" s="2" t="s">
        <v>54</v>
      </c>
      <c r="C185" s="2" t="s">
        <v>186</v>
      </c>
      <c r="D185" s="2" t="s">
        <v>115</v>
      </c>
      <c r="E185" s="2" t="s">
        <v>52</v>
      </c>
      <c r="F185" s="2" t="s">
        <v>20</v>
      </c>
      <c r="G185" s="7" t="n">
        <v>24</v>
      </c>
      <c r="H185" s="6" t="n">
        <v>6.6</v>
      </c>
      <c r="I185" s="6" t="n">
        <v>-158.4</v>
      </c>
      <c r="J185" s="6" t="n">
        <v>0</v>
      </c>
      <c r="K185" s="6" t="n">
        <v>0</v>
      </c>
      <c r="L185" s="6" t="n">
        <v>0</v>
      </c>
      <c r="M185" s="6" t="s">
        <f>=I185+J185+K185+L185</f>
      </c>
      <c r="N185" s="2"/>
    </row>
    <row collapsed="false" customFormat="false" customHeight="false" hidden="false" ht="12.1" outlineLevel="0" r="186">
      <c r="A186" s="20" t="n">
        <v>45747.469212963</v>
      </c>
      <c r="B186" s="2" t="s">
        <v>51</v>
      </c>
      <c r="C186" s="2" t="s">
        <v>181</v>
      </c>
      <c r="D186" s="2" t="s">
        <v>115</v>
      </c>
      <c r="E186" s="2" t="s">
        <v>52</v>
      </c>
      <c r="F186" s="2" t="s">
        <v>20</v>
      </c>
      <c r="G186" s="7" t="n">
        <v>70</v>
      </c>
      <c r="H186" s="6" t="n">
        <v>6.35</v>
      </c>
      <c r="I186" s="6" t="n">
        <v>-444.5</v>
      </c>
      <c r="J186" s="6" t="n">
        <v>0</v>
      </c>
      <c r="K186" s="6" t="n">
        <v>0</v>
      </c>
      <c r="L186" s="6" t="n">
        <v>0</v>
      </c>
      <c r="M186" s="6" t="s">
        <f>=I186+J186+K186+L186</f>
      </c>
      <c r="N186" s="2"/>
    </row>
    <row collapsed="false" customFormat="false" customHeight="false" hidden="false" ht="12.1" outlineLevel="0" r="187">
      <c r="A187" s="29" t="n">
        <v>45765.510092593</v>
      </c>
      <c r="B187" s="30" t="s">
        <v>119</v>
      </c>
      <c r="C187" s="30" t="s">
        <v>145</v>
      </c>
      <c r="D187" s="30" t="s">
        <v>117</v>
      </c>
      <c r="E187" s="30" t="s">
        <v>18</v>
      </c>
      <c r="F187" s="30" t="s">
        <v>20</v>
      </c>
      <c r="G187" s="31" t="n">
        <v>-8</v>
      </c>
      <c r="H187" s="32" t="n">
        <v>687.7</v>
      </c>
      <c r="I187" s="32" t="n">
        <v>5501.6</v>
      </c>
      <c r="J187" s="32" t="n">
        <v>0</v>
      </c>
      <c r="K187" s="32" t="n">
        <v>0</v>
      </c>
      <c r="L187" s="32" t="n">
        <v>0</v>
      </c>
      <c r="M187" s="6" t="s">
        <f>=I187+J187+K187+L187</f>
      </c>
      <c r="N187" s="30"/>
    </row>
    <row collapsed="false" customFormat="false" customHeight="false" hidden="false" ht="12.1" outlineLevel="0" r="188">
      <c r="A188" s="29" t="n">
        <v>45765.512939815</v>
      </c>
      <c r="B188" s="30" t="s">
        <v>54</v>
      </c>
      <c r="C188" s="30" t="s">
        <v>186</v>
      </c>
      <c r="D188" s="30" t="s">
        <v>117</v>
      </c>
      <c r="E188" s="30" t="s">
        <v>52</v>
      </c>
      <c r="F188" s="30" t="s">
        <v>20</v>
      </c>
      <c r="G188" s="31" t="n">
        <v>-24</v>
      </c>
      <c r="H188" s="32" t="n">
        <v>6.25</v>
      </c>
      <c r="I188" s="32" t="n">
        <v>150</v>
      </c>
      <c r="J188" s="32" t="n">
        <v>0</v>
      </c>
      <c r="K188" s="32" t="n">
        <v>0</v>
      </c>
      <c r="L188" s="32" t="n">
        <v>0</v>
      </c>
      <c r="M188" s="6" t="s">
        <f>=I188+J188+K188+L188</f>
      </c>
      <c r="N188" s="30"/>
    </row>
    <row collapsed="false" customFormat="false" customHeight="false" hidden="false" ht="12.1" outlineLevel="0" r="189">
      <c r="A189" s="29" t="n">
        <v>45765.512962963</v>
      </c>
      <c r="B189" s="30" t="s">
        <v>51</v>
      </c>
      <c r="C189" s="30" t="s">
        <v>181</v>
      </c>
      <c r="D189" s="30" t="s">
        <v>117</v>
      </c>
      <c r="E189" s="30" t="s">
        <v>52</v>
      </c>
      <c r="F189" s="30" t="s">
        <v>20</v>
      </c>
      <c r="G189" s="31" t="n">
        <v>-447</v>
      </c>
      <c r="H189" s="32" t="n">
        <v>6.41</v>
      </c>
      <c r="I189" s="32" t="n">
        <v>2865.27</v>
      </c>
      <c r="J189" s="32" t="n">
        <v>0</v>
      </c>
      <c r="K189" s="32" t="n">
        <v>0</v>
      </c>
      <c r="L189" s="32" t="n">
        <v>0</v>
      </c>
      <c r="M189" s="6" t="s">
        <f>=I189+J189+K189+L189</f>
      </c>
      <c r="N189" s="30"/>
    </row>
    <row collapsed="false" customFormat="false" customHeight="false" hidden="false" ht="12.1" outlineLevel="0" r="190">
      <c r="A190" s="20" t="n">
        <v>45765.518125</v>
      </c>
      <c r="B190" s="2" t="s">
        <v>37</v>
      </c>
      <c r="C190" s="2" t="s">
        <v>190</v>
      </c>
      <c r="D190" s="2" t="s">
        <v>115</v>
      </c>
      <c r="E190" s="2" t="s">
        <v>18</v>
      </c>
      <c r="F190" s="2" t="s">
        <v>20</v>
      </c>
      <c r="G190" s="7" t="n">
        <v>50</v>
      </c>
      <c r="H190" s="6" t="n">
        <v>113</v>
      </c>
      <c r="I190" s="6" t="n">
        <v>-5650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2"/>
    </row>
    <row collapsed="false" customFormat="false" customHeight="false" hidden="false" ht="12.1" outlineLevel="0" r="191">
      <c r="A191" s="20" t="n">
        <v>45765.518159722</v>
      </c>
      <c r="B191" s="2" t="s">
        <v>54</v>
      </c>
      <c r="C191" s="2" t="s">
        <v>186</v>
      </c>
      <c r="D191" s="2" t="s">
        <v>115</v>
      </c>
      <c r="E191" s="2" t="s">
        <v>52</v>
      </c>
      <c r="F191" s="2" t="s">
        <v>20</v>
      </c>
      <c r="G191" s="7" t="n">
        <v>23</v>
      </c>
      <c r="H191" s="6" t="n">
        <v>6.27</v>
      </c>
      <c r="I191" s="6" t="n">
        <v>-144.21</v>
      </c>
      <c r="J191" s="6" t="n">
        <v>0</v>
      </c>
      <c r="K191" s="6" t="n">
        <v>0</v>
      </c>
      <c r="L191" s="6" t="n">
        <v>0</v>
      </c>
      <c r="M191" s="6" t="s">
        <f>=I191+J191+K191+L191</f>
      </c>
      <c r="N191" s="2"/>
    </row>
    <row collapsed="false" customFormat="false" customHeight="false" hidden="false" ht="12.1" outlineLevel="0" r="192">
      <c r="A192" s="20" t="n">
        <v>45765.518171296</v>
      </c>
      <c r="B192" s="2" t="s">
        <v>51</v>
      </c>
      <c r="C192" s="2" t="s">
        <v>181</v>
      </c>
      <c r="D192" s="2" t="s">
        <v>115</v>
      </c>
      <c r="E192" s="2" t="s">
        <v>52</v>
      </c>
      <c r="F192" s="2" t="s">
        <v>20</v>
      </c>
      <c r="G192" s="7" t="n">
        <v>427</v>
      </c>
      <c r="H192" s="6" t="n">
        <v>6.42</v>
      </c>
      <c r="I192" s="6" t="n">
        <v>-2741.34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2"/>
    </row>
    <row collapsed="false" customFormat="false" customHeight="false" hidden="false" ht="12.1" outlineLevel="0" r="193">
      <c r="A193" s="25" t="n">
        <v>45769.054722222</v>
      </c>
      <c r="B193" s="26" t="s">
        <v>159</v>
      </c>
      <c r="C193" s="26" t="s">
        <v>160</v>
      </c>
      <c r="D193" s="26" t="s">
        <v>159</v>
      </c>
      <c r="E193" s="26" t="s">
        <v>159</v>
      </c>
      <c r="F193" s="26" t="s">
        <v>20</v>
      </c>
      <c r="G193" s="27" t="n">
        <v>1</v>
      </c>
      <c r="H193" s="28" t="n">
        <v>-1</v>
      </c>
      <c r="I193" s="28" t="n">
        <v>-94.77</v>
      </c>
      <c r="J193" s="28" t="n">
        <v>0</v>
      </c>
      <c r="K193" s="28" t="n">
        <v>0</v>
      </c>
      <c r="L193" s="28" t="n">
        <v>0</v>
      </c>
      <c r="M193" s="6" t="s">
        <f>=I193+J193+K193+L193</f>
      </c>
      <c r="N193" s="26"/>
    </row>
    <row collapsed="false" customFormat="false" customHeight="false" hidden="false" ht="12.1" outlineLevel="0" r="194">
      <c r="A194" s="29" t="n">
        <v>45770.417523148</v>
      </c>
      <c r="B194" s="30" t="s">
        <v>51</v>
      </c>
      <c r="C194" s="30" t="s">
        <v>181</v>
      </c>
      <c r="D194" s="30" t="s">
        <v>117</v>
      </c>
      <c r="E194" s="30" t="s">
        <v>52</v>
      </c>
      <c r="F194" s="30" t="s">
        <v>20</v>
      </c>
      <c r="G194" s="31" t="n">
        <v>-1</v>
      </c>
      <c r="H194" s="32" t="n">
        <v>6.44</v>
      </c>
      <c r="I194" s="32" t="n">
        <v>6.44</v>
      </c>
      <c r="J194" s="32" t="n">
        <v>0</v>
      </c>
      <c r="K194" s="32" t="n">
        <v>0</v>
      </c>
      <c r="L194" s="32" t="n">
        <v>0</v>
      </c>
      <c r="M194" s="6" t="s">
        <f>=I194+J194+K194+L194</f>
      </c>
      <c r="N194" s="30"/>
    </row>
    <row collapsed="false" customFormat="false" customHeight="false" hidden="false" ht="12.1" outlineLevel="0" r="195">
      <c r="A195" s="21" t="n">
        <v>45777.526712963</v>
      </c>
      <c r="B195" s="22" t="s">
        <v>141</v>
      </c>
      <c r="C195" s="22" t="s">
        <v>71</v>
      </c>
      <c r="D195" s="22" t="s">
        <v>141</v>
      </c>
      <c r="E195" s="22" t="s">
        <v>142</v>
      </c>
      <c r="F195" s="22" t="s">
        <v>20</v>
      </c>
      <c r="G195" s="23" t="n">
        <v>1</v>
      </c>
      <c r="H195" s="24" t="n">
        <v>1</v>
      </c>
      <c r="I195" s="24" t="n">
        <v>2000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/>
    </row>
    <row collapsed="false" customFormat="false" customHeight="false" hidden="false" ht="12.1" outlineLevel="0" r="196">
      <c r="A196" s="20" t="n">
        <v>45777.526747685</v>
      </c>
      <c r="B196" s="2" t="s">
        <v>51</v>
      </c>
      <c r="C196" s="2" t="s">
        <v>181</v>
      </c>
      <c r="D196" s="2" t="s">
        <v>115</v>
      </c>
      <c r="E196" s="2" t="s">
        <v>52</v>
      </c>
      <c r="F196" s="2" t="s">
        <v>20</v>
      </c>
      <c r="G196" s="7" t="n">
        <v>2</v>
      </c>
      <c r="H196" s="6" t="n">
        <v>6.51</v>
      </c>
      <c r="I196" s="6" t="n">
        <v>-13.02</v>
      </c>
      <c r="J196" s="6" t="n">
        <v>0</v>
      </c>
      <c r="K196" s="6" t="n">
        <v>0</v>
      </c>
      <c r="L196" s="6" t="n">
        <v>0</v>
      </c>
      <c r="M196" s="6" t="s">
        <f>=I196+J196+K196+L196</f>
      </c>
      <c r="N196" s="2"/>
    </row>
    <row collapsed="false" customFormat="false" customHeight="false" hidden="false" ht="12.1" outlineLevel="0" r="197">
      <c r="A197" s="20" t="n">
        <v>45777.526747685</v>
      </c>
      <c r="B197" s="2" t="s">
        <v>51</v>
      </c>
      <c r="C197" s="2" t="s">
        <v>181</v>
      </c>
      <c r="D197" s="2" t="s">
        <v>115</v>
      </c>
      <c r="E197" s="2" t="s">
        <v>52</v>
      </c>
      <c r="F197" s="2" t="s">
        <v>20</v>
      </c>
      <c r="G197" s="7" t="n">
        <v>301</v>
      </c>
      <c r="H197" s="6" t="n">
        <v>6.51</v>
      </c>
      <c r="I197" s="6" t="n">
        <v>-1959.51</v>
      </c>
      <c r="J197" s="6" t="n">
        <v>0</v>
      </c>
      <c r="K197" s="6" t="n">
        <v>0</v>
      </c>
      <c r="L197" s="6" t="n">
        <v>0</v>
      </c>
      <c r="M197" s="6" t="s">
        <f>=I197+J197+K197+L197</f>
      </c>
      <c r="N197" s="2"/>
    </row>
    <row collapsed="false" customFormat="false" customHeight="false" hidden="false" ht="12.1" outlineLevel="0" r="198">
      <c r="A198" s="25" t="n">
        <v>45799.042893519</v>
      </c>
      <c r="B198" s="26" t="s">
        <v>159</v>
      </c>
      <c r="C198" s="26" t="s">
        <v>160</v>
      </c>
      <c r="D198" s="26" t="s">
        <v>159</v>
      </c>
      <c r="E198" s="26" t="s">
        <v>159</v>
      </c>
      <c r="F198" s="26" t="s">
        <v>20</v>
      </c>
      <c r="G198" s="27" t="n">
        <v>1</v>
      </c>
      <c r="H198" s="28" t="n">
        <v>-1</v>
      </c>
      <c r="I198" s="28" t="n">
        <v>-93.26</v>
      </c>
      <c r="J198" s="28" t="n">
        <v>0</v>
      </c>
      <c r="K198" s="28" t="n">
        <v>0</v>
      </c>
      <c r="L198" s="28" t="n">
        <v>0</v>
      </c>
      <c r="M198" s="6" t="s">
        <f>=I198+J198+K198+L198</f>
      </c>
      <c r="N198" s="26"/>
    </row>
    <row collapsed="false" customFormat="false" customHeight="false" hidden="false" ht="12.1" outlineLevel="0" r="199">
      <c r="A199" s="21" t="n">
        <v>45808.483645833</v>
      </c>
      <c r="B199" s="22" t="s">
        <v>141</v>
      </c>
      <c r="C199" s="22" t="s">
        <v>71</v>
      </c>
      <c r="D199" s="22" t="s">
        <v>141</v>
      </c>
      <c r="E199" s="22" t="s">
        <v>142</v>
      </c>
      <c r="F199" s="22" t="s">
        <v>20</v>
      </c>
      <c r="G199" s="23" t="n">
        <v>1</v>
      </c>
      <c r="H199" s="24" t="n">
        <v>1</v>
      </c>
      <c r="I199" s="24" t="n">
        <v>2000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0" t="n">
        <v>45810.427210648</v>
      </c>
      <c r="B200" s="2" t="s">
        <v>54</v>
      </c>
      <c r="C200" s="2" t="s">
        <v>186</v>
      </c>
      <c r="D200" s="2" t="s">
        <v>115</v>
      </c>
      <c r="E200" s="2" t="s">
        <v>52</v>
      </c>
      <c r="F200" s="2" t="s">
        <v>20</v>
      </c>
      <c r="G200" s="7" t="n">
        <v>8</v>
      </c>
      <c r="H200" s="6" t="n">
        <v>6.18</v>
      </c>
      <c r="I200" s="6" t="n">
        <v>-49.44</v>
      </c>
      <c r="J200" s="6" t="n">
        <v>0</v>
      </c>
      <c r="K200" s="6" t="n">
        <v>0</v>
      </c>
      <c r="L200" s="6" t="n">
        <v>0</v>
      </c>
      <c r="M200" s="6" t="s">
        <f>=I200+J200+K200+L200</f>
      </c>
      <c r="N200" s="2"/>
    </row>
    <row collapsed="false" customFormat="false" customHeight="false" hidden="false" ht="12.1" outlineLevel="0" r="201">
      <c r="A201" s="25" t="n">
        <v>45830.044814815</v>
      </c>
      <c r="B201" s="26" t="s">
        <v>159</v>
      </c>
      <c r="C201" s="26" t="s">
        <v>160</v>
      </c>
      <c r="D201" s="26" t="s">
        <v>159</v>
      </c>
      <c r="E201" s="26" t="s">
        <v>159</v>
      </c>
      <c r="F201" s="26" t="s">
        <v>20</v>
      </c>
      <c r="G201" s="27" t="n">
        <v>1</v>
      </c>
      <c r="H201" s="28" t="n">
        <v>-1</v>
      </c>
      <c r="I201" s="28" t="n">
        <v>-96.99</v>
      </c>
      <c r="J201" s="28" t="n">
        <v>0</v>
      </c>
      <c r="K201" s="28" t="n">
        <v>0</v>
      </c>
      <c r="L201" s="28" t="n">
        <v>0</v>
      </c>
      <c r="M201" s="6" t="s">
        <f>=I201+J201+K201+L201</f>
      </c>
      <c r="N201" s="26"/>
    </row>
    <row collapsed="false" customFormat="false" customHeight="false" hidden="false" ht="12.1" outlineLevel="0" r="202">
      <c r="A202" s="21" t="n">
        <v>45838.594861111</v>
      </c>
      <c r="B202" s="22" t="s">
        <v>141</v>
      </c>
      <c r="C202" s="22" t="s">
        <v>71</v>
      </c>
      <c r="D202" s="22" t="s">
        <v>141</v>
      </c>
      <c r="E202" s="22" t="s">
        <v>142</v>
      </c>
      <c r="F202" s="22" t="s">
        <v>20</v>
      </c>
      <c r="G202" s="23" t="n">
        <v>1</v>
      </c>
      <c r="H202" s="24" t="n">
        <v>1</v>
      </c>
      <c r="I202" s="24" t="n">
        <v>2000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0" t="n">
        <v>45838.594884259</v>
      </c>
      <c r="B203" s="2" t="s">
        <v>25</v>
      </c>
      <c r="C203" s="2" t="s">
        <v>168</v>
      </c>
      <c r="D203" s="2" t="s">
        <v>115</v>
      </c>
      <c r="E203" s="2" t="s">
        <v>18</v>
      </c>
      <c r="F203" s="2" t="s">
        <v>20</v>
      </c>
      <c r="G203" s="7" t="n">
        <v>2</v>
      </c>
      <c r="H203" s="6" t="n">
        <v>541.55</v>
      </c>
      <c r="I203" s="6" t="n">
        <v>-1083.1</v>
      </c>
      <c r="J203" s="6" t="n">
        <v>0</v>
      </c>
      <c r="K203" s="6" t="n">
        <v>0</v>
      </c>
      <c r="L203" s="6" t="n">
        <v>0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45838.594907407</v>
      </c>
      <c r="B204" s="2" t="s">
        <v>22</v>
      </c>
      <c r="C204" s="2" t="s">
        <v>149</v>
      </c>
      <c r="D204" s="2" t="s">
        <v>115</v>
      </c>
      <c r="E204" s="2" t="s">
        <v>18</v>
      </c>
      <c r="F204" s="2" t="s">
        <v>20</v>
      </c>
      <c r="G204" s="7" t="n">
        <v>5</v>
      </c>
      <c r="H204" s="6" t="n">
        <v>438.68</v>
      </c>
      <c r="I204" s="6" t="n">
        <v>-2193.4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45838.594918981</v>
      </c>
      <c r="B205" s="2" t="s">
        <v>54</v>
      </c>
      <c r="C205" s="2" t="s">
        <v>186</v>
      </c>
      <c r="D205" s="2" t="s">
        <v>115</v>
      </c>
      <c r="E205" s="2" t="s">
        <v>52</v>
      </c>
      <c r="F205" s="2" t="s">
        <v>20</v>
      </c>
      <c r="G205" s="7" t="n">
        <v>52</v>
      </c>
      <c r="H205" s="6" t="n">
        <v>6.34</v>
      </c>
      <c r="I205" s="6" t="n">
        <v>-329.68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2"/>
    </row>
    <row collapsed="false" customFormat="false" customHeight="false" hidden="false" ht="12.1" outlineLevel="0" r="206">
      <c r="A206" s="20" t="n">
        <v>45859.428518519</v>
      </c>
      <c r="B206" s="2" t="s">
        <v>51</v>
      </c>
      <c r="C206" s="2" t="s">
        <v>181</v>
      </c>
      <c r="D206" s="2" t="s">
        <v>115</v>
      </c>
      <c r="E206" s="2" t="s">
        <v>52</v>
      </c>
      <c r="F206" s="2" t="s">
        <v>20</v>
      </c>
      <c r="G206" s="7" t="n">
        <v>19</v>
      </c>
      <c r="H206" s="6" t="n">
        <v>7.14</v>
      </c>
      <c r="I206" s="6" t="n">
        <v>-135.66</v>
      </c>
      <c r="J206" s="6" t="n">
        <v>0</v>
      </c>
      <c r="K206" s="6" t="n">
        <v>0</v>
      </c>
      <c r="L206" s="6" t="n">
        <v>0</v>
      </c>
      <c r="M206" s="6" t="s">
        <f>=I206+J206+K206+L206</f>
      </c>
      <c r="N206" s="2"/>
    </row>
    <row collapsed="false" customFormat="false" customHeight="false" hidden="false" ht="12.1" outlineLevel="0" r="207">
      <c r="A207" s="29" t="n">
        <v>45859.509733796</v>
      </c>
      <c r="B207" s="30" t="s">
        <v>54</v>
      </c>
      <c r="C207" s="30" t="s">
        <v>186</v>
      </c>
      <c r="D207" s="30" t="s">
        <v>117</v>
      </c>
      <c r="E207" s="30" t="s">
        <v>52</v>
      </c>
      <c r="F207" s="30" t="s">
        <v>20</v>
      </c>
      <c r="G207" s="31" t="n">
        <v>-83</v>
      </c>
      <c r="H207" s="32" t="n">
        <v>6.5</v>
      </c>
      <c r="I207" s="32" t="n">
        <v>539.5</v>
      </c>
      <c r="J207" s="32" t="n">
        <v>0</v>
      </c>
      <c r="K207" s="32" t="n">
        <v>0</v>
      </c>
      <c r="L207" s="32" t="n">
        <v>0</v>
      </c>
      <c r="M207" s="6" t="s">
        <f>=I207+J207+K207+L207</f>
      </c>
      <c r="N207" s="30"/>
    </row>
    <row collapsed="false" customFormat="false" customHeight="false" hidden="false" ht="12.1" outlineLevel="0" r="208">
      <c r="A208" s="29" t="n">
        <v>45859.51125</v>
      </c>
      <c r="B208" s="30" t="s">
        <v>51</v>
      </c>
      <c r="C208" s="30" t="s">
        <v>181</v>
      </c>
      <c r="D208" s="30" t="s">
        <v>117</v>
      </c>
      <c r="E208" s="30" t="s">
        <v>52</v>
      </c>
      <c r="F208" s="30" t="s">
        <v>20</v>
      </c>
      <c r="G208" s="31" t="n">
        <v>-748</v>
      </c>
      <c r="H208" s="32" t="n">
        <v>7.14</v>
      </c>
      <c r="I208" s="32" t="n">
        <v>5340.72</v>
      </c>
      <c r="J208" s="32" t="n">
        <v>0</v>
      </c>
      <c r="K208" s="32" t="n">
        <v>0</v>
      </c>
      <c r="L208" s="32" t="n">
        <v>0</v>
      </c>
      <c r="M208" s="6" t="s">
        <f>=I208+J208+K208+L208</f>
      </c>
      <c r="N208" s="30"/>
    </row>
    <row collapsed="false" customFormat="false" customHeight="false" hidden="false" ht="12.1" outlineLevel="0" r="209">
      <c r="A209" s="20" t="n">
        <v>45859.511273148</v>
      </c>
      <c r="B209" s="2" t="s">
        <v>54</v>
      </c>
      <c r="C209" s="2" t="s">
        <v>186</v>
      </c>
      <c r="D209" s="2" t="s">
        <v>115</v>
      </c>
      <c r="E209" s="2" t="s">
        <v>52</v>
      </c>
      <c r="F209" s="2" t="s">
        <v>20</v>
      </c>
      <c r="G209" s="7" t="n">
        <v>896</v>
      </c>
      <c r="H209" s="6" t="n">
        <v>6.52</v>
      </c>
      <c r="I209" s="6" t="n">
        <v>-5841.92</v>
      </c>
      <c r="J209" s="6" t="n">
        <v>0</v>
      </c>
      <c r="K209" s="6" t="n">
        <v>0</v>
      </c>
      <c r="L209" s="6" t="n">
        <v>0</v>
      </c>
      <c r="M209" s="6" t="s">
        <f>=I209+J209+K209+L209</f>
      </c>
      <c r="N209" s="2"/>
    </row>
    <row collapsed="false" customFormat="false" customHeight="false" hidden="false" ht="12.1" outlineLevel="0" r="210">
      <c r="A210" s="20" t="n">
        <v>45859.511284722</v>
      </c>
      <c r="B210" s="2" t="s">
        <v>54</v>
      </c>
      <c r="C210" s="2" t="s">
        <v>186</v>
      </c>
      <c r="D210" s="2" t="s">
        <v>115</v>
      </c>
      <c r="E210" s="2" t="s">
        <v>52</v>
      </c>
      <c r="F210" s="2" t="s">
        <v>20</v>
      </c>
      <c r="G210" s="7" t="n">
        <v>6</v>
      </c>
      <c r="H210" s="6" t="n">
        <v>6.52</v>
      </c>
      <c r="I210" s="6" t="n">
        <v>-39.12</v>
      </c>
      <c r="J210" s="6" t="n">
        <v>0</v>
      </c>
      <c r="K210" s="6" t="n">
        <v>0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5" t="n">
        <v>45860.046238426</v>
      </c>
      <c r="B211" s="26" t="s">
        <v>159</v>
      </c>
      <c r="C211" s="26" t="s">
        <v>160</v>
      </c>
      <c r="D211" s="26" t="s">
        <v>159</v>
      </c>
      <c r="E211" s="26" t="s">
        <v>159</v>
      </c>
      <c r="F211" s="26" t="s">
        <v>20</v>
      </c>
      <c r="G211" s="27" t="n">
        <v>1</v>
      </c>
      <c r="H211" s="28" t="n">
        <v>-1</v>
      </c>
      <c r="I211" s="28" t="n">
        <v>-97.94</v>
      </c>
      <c r="J211" s="28" t="n">
        <v>0</v>
      </c>
      <c r="K211" s="28" t="n">
        <v>0</v>
      </c>
      <c r="L211" s="28" t="n">
        <v>0</v>
      </c>
      <c r="M211" s="6" t="s">
        <f>=I211+J211+K211+L211</f>
      </c>
      <c r="N211" s="26"/>
    </row>
    <row collapsed="false" customFormat="false" customHeight="false" hidden="false" ht="12.1" outlineLevel="0" r="212">
      <c r="A212" s="29" t="n">
        <v>45860.2925</v>
      </c>
      <c r="B212" s="30" t="s">
        <v>22</v>
      </c>
      <c r="C212" s="30" t="s">
        <v>149</v>
      </c>
      <c r="D212" s="30" t="s">
        <v>117</v>
      </c>
      <c r="E212" s="30" t="s">
        <v>18</v>
      </c>
      <c r="F212" s="30" t="s">
        <v>20</v>
      </c>
      <c r="G212" s="31" t="n">
        <v>-1</v>
      </c>
      <c r="H212" s="32" t="n">
        <v>417.35</v>
      </c>
      <c r="I212" s="32" t="n">
        <v>417.35</v>
      </c>
      <c r="J212" s="32" t="n">
        <v>0</v>
      </c>
      <c r="K212" s="32" t="n">
        <v>0</v>
      </c>
      <c r="L212" s="32" t="n">
        <v>0</v>
      </c>
      <c r="M212" s="6" t="s">
        <f>=I212+J212+K212+L212</f>
      </c>
      <c r="N212" s="30"/>
    </row>
    <row collapsed="false" customFormat="false" customHeight="false" hidden="false" ht="12.1" outlineLevel="0" r="213">
      <c r="A213" s="20" t="n">
        <v>45860.417569444</v>
      </c>
      <c r="B213" s="2" t="s">
        <v>51</v>
      </c>
      <c r="C213" s="2" t="s">
        <v>181</v>
      </c>
      <c r="D213" s="2" t="s">
        <v>115</v>
      </c>
      <c r="E213" s="2" t="s">
        <v>52</v>
      </c>
      <c r="F213" s="2" t="s">
        <v>20</v>
      </c>
      <c r="G213" s="7" t="n">
        <v>44</v>
      </c>
      <c r="H213" s="6" t="n">
        <v>7.17</v>
      </c>
      <c r="I213" s="6" t="n">
        <v>-315.48</v>
      </c>
      <c r="J213" s="6" t="n">
        <v>0</v>
      </c>
      <c r="K213" s="6" t="n">
        <v>0</v>
      </c>
      <c r="L213" s="6" t="n">
        <v>0</v>
      </c>
      <c r="M213" s="6" t="s">
        <f>=I213+J213+K213+L213</f>
      </c>
      <c r="N213" s="2"/>
    </row>
    <row collapsed="false" customFormat="false" customHeight="false" hidden="false" ht="12.1" outlineLevel="0" r="214">
      <c r="A214" s="25" t="n">
        <v>45860.684710648</v>
      </c>
      <c r="B214" s="26" t="s">
        <v>157</v>
      </c>
      <c r="C214" s="26" t="s">
        <v>178</v>
      </c>
      <c r="D214" s="26" t="s">
        <v>157</v>
      </c>
      <c r="E214" s="26" t="s">
        <v>142</v>
      </c>
      <c r="F214" s="26" t="s">
        <v>20</v>
      </c>
      <c r="G214" s="27" t="n">
        <v>1</v>
      </c>
      <c r="H214" s="28" t="n">
        <v>-84</v>
      </c>
      <c r="I214" s="28" t="n">
        <v>-84</v>
      </c>
      <c r="J214" s="28" t="n">
        <v>0</v>
      </c>
      <c r="K214" s="28" t="n">
        <v>0</v>
      </c>
      <c r="L214" s="28" t="n">
        <v>0</v>
      </c>
      <c r="M214" s="6" t="s">
        <f>=I214+J214+K214+L214</f>
      </c>
      <c r="N214" s="26"/>
    </row>
    <row collapsed="false" customFormat="false" customHeight="false" hidden="false" ht="12.1" outlineLevel="0" r="215">
      <c r="A215" s="21" t="n">
        <v>45860.684710648</v>
      </c>
      <c r="B215" s="22" t="s">
        <v>155</v>
      </c>
      <c r="C215" s="22" t="s">
        <v>177</v>
      </c>
      <c r="D215" s="22" t="s">
        <v>155</v>
      </c>
      <c r="E215" s="22" t="s">
        <v>155</v>
      </c>
      <c r="F215" s="22" t="s">
        <v>20</v>
      </c>
      <c r="G215" s="23" t="n">
        <v>1</v>
      </c>
      <c r="H215" s="24" t="n">
        <v>1</v>
      </c>
      <c r="I215" s="24" t="n">
        <v>700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2"/>
    </row>
    <row collapsed="false" customFormat="false" customHeight="false" hidden="false" ht="12.1" outlineLevel="0" r="216">
      <c r="A216" s="29" t="n">
        <v>45860.686608796</v>
      </c>
      <c r="B216" s="30" t="s">
        <v>40</v>
      </c>
      <c r="C216" s="30" t="s">
        <v>146</v>
      </c>
      <c r="D216" s="30" t="s">
        <v>117</v>
      </c>
      <c r="E216" s="30" t="s">
        <v>18</v>
      </c>
      <c r="F216" s="30" t="s">
        <v>20</v>
      </c>
      <c r="G216" s="31" t="n">
        <v>-10</v>
      </c>
      <c r="H216" s="32" t="n">
        <v>34.826</v>
      </c>
      <c r="I216" s="32" t="n">
        <v>348.26</v>
      </c>
      <c r="J216" s="32" t="n">
        <v>0</v>
      </c>
      <c r="K216" s="32" t="n">
        <v>0</v>
      </c>
      <c r="L216" s="32" t="n">
        <v>0</v>
      </c>
      <c r="M216" s="6" t="s">
        <f>=I216+J216+K216+L216</f>
      </c>
      <c r="N216" s="30"/>
    </row>
    <row collapsed="false" customFormat="false" customHeight="false" hidden="false" ht="12.1" outlineLevel="0" r="217">
      <c r="A217" s="29" t="n">
        <v>45860.686770833</v>
      </c>
      <c r="B217" s="30" t="s">
        <v>54</v>
      </c>
      <c r="C217" s="30" t="s">
        <v>186</v>
      </c>
      <c r="D217" s="30" t="s">
        <v>117</v>
      </c>
      <c r="E217" s="30" t="s">
        <v>52</v>
      </c>
      <c r="F217" s="30" t="s">
        <v>20</v>
      </c>
      <c r="G217" s="31" t="n">
        <v>-902</v>
      </c>
      <c r="H217" s="32" t="n">
        <v>6.53</v>
      </c>
      <c r="I217" s="32" t="n">
        <v>5890.06</v>
      </c>
      <c r="J217" s="32" t="n">
        <v>0</v>
      </c>
      <c r="K217" s="32" t="n">
        <v>0</v>
      </c>
      <c r="L217" s="32" t="n">
        <v>0</v>
      </c>
      <c r="M217" s="6" t="s">
        <f>=I217+J217+K217+L217</f>
      </c>
      <c r="N217" s="30"/>
    </row>
    <row collapsed="false" customFormat="false" customHeight="false" hidden="false" ht="12.1" outlineLevel="0" r="218">
      <c r="A218" s="20" t="n">
        <v>45860.686863426</v>
      </c>
      <c r="B218" s="2" t="s">
        <v>25</v>
      </c>
      <c r="C218" s="2" t="s">
        <v>168</v>
      </c>
      <c r="D218" s="2" t="s">
        <v>115</v>
      </c>
      <c r="E218" s="2" t="s">
        <v>18</v>
      </c>
      <c r="F218" s="2" t="s">
        <v>20</v>
      </c>
      <c r="G218" s="7" t="n">
        <v>1</v>
      </c>
      <c r="H218" s="6" t="n">
        <v>521.3</v>
      </c>
      <c r="I218" s="6" t="n">
        <v>-521.3</v>
      </c>
      <c r="J218" s="6" t="n">
        <v>0</v>
      </c>
      <c r="K218" s="6" t="n">
        <v>0</v>
      </c>
      <c r="L218" s="6" t="n">
        <v>0</v>
      </c>
      <c r="M218" s="6" t="s">
        <f>=I218+J218+K218+L218</f>
      </c>
      <c r="N218" s="2"/>
    </row>
    <row collapsed="false" customFormat="false" customHeight="false" hidden="false" ht="12.1" outlineLevel="0" r="219">
      <c r="A219" s="20" t="n">
        <v>45860.686909722</v>
      </c>
      <c r="B219" s="2" t="s">
        <v>31</v>
      </c>
      <c r="C219" s="2" t="s">
        <v>152</v>
      </c>
      <c r="D219" s="2" t="s">
        <v>115</v>
      </c>
      <c r="E219" s="2" t="s">
        <v>18</v>
      </c>
      <c r="F219" s="2" t="s">
        <v>20</v>
      </c>
      <c r="G219" s="7" t="n">
        <v>10</v>
      </c>
      <c r="H219" s="6" t="n">
        <v>210</v>
      </c>
      <c r="I219" s="6" t="n">
        <v>-2100</v>
      </c>
      <c r="J219" s="6" t="n">
        <v>0</v>
      </c>
      <c r="K219" s="6" t="n">
        <v>0</v>
      </c>
      <c r="L219" s="6" t="n">
        <v>0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45860.686921296</v>
      </c>
      <c r="B220" s="2" t="s">
        <v>54</v>
      </c>
      <c r="C220" s="2" t="s">
        <v>186</v>
      </c>
      <c r="D220" s="2" t="s">
        <v>115</v>
      </c>
      <c r="E220" s="2" t="s">
        <v>52</v>
      </c>
      <c r="F220" s="2" t="s">
        <v>20</v>
      </c>
      <c r="G220" s="7" t="n">
        <v>172</v>
      </c>
      <c r="H220" s="6" t="n">
        <v>6.55</v>
      </c>
      <c r="I220" s="6" t="n">
        <v>-1126.6</v>
      </c>
      <c r="J220" s="6" t="n">
        <v>0</v>
      </c>
      <c r="K220" s="6" t="n">
        <v>0</v>
      </c>
      <c r="L220" s="6" t="n">
        <v>0</v>
      </c>
      <c r="M220" s="6" t="s">
        <f>=I220+J220+K220+L220</f>
      </c>
      <c r="N220" s="2"/>
    </row>
    <row collapsed="false" customFormat="false" customHeight="false" hidden="false" ht="12.1" outlineLevel="0" r="221">
      <c r="A221" s="20" t="n">
        <v>45860.68693287</v>
      </c>
      <c r="B221" s="2" t="s">
        <v>51</v>
      </c>
      <c r="C221" s="2" t="s">
        <v>181</v>
      </c>
      <c r="D221" s="2" t="s">
        <v>115</v>
      </c>
      <c r="E221" s="2" t="s">
        <v>52</v>
      </c>
      <c r="F221" s="2" t="s">
        <v>20</v>
      </c>
      <c r="G221" s="7" t="n">
        <v>378</v>
      </c>
      <c r="H221" s="6" t="n">
        <v>7.17</v>
      </c>
      <c r="I221" s="6" t="n">
        <v>-2710.26</v>
      </c>
      <c r="J221" s="6" t="n">
        <v>0</v>
      </c>
      <c r="K221" s="6" t="n">
        <v>0</v>
      </c>
      <c r="L221" s="6" t="n">
        <v>0</v>
      </c>
      <c r="M221" s="6" t="s">
        <f>=I221+J221+K221+L221</f>
      </c>
      <c r="N221" s="2"/>
    </row>
    <row collapsed="false" customFormat="false" customHeight="false" hidden="false" ht="12.1" outlineLevel="0" r="222">
      <c r="A222" s="21" t="n">
        <v>45860.69150463</v>
      </c>
      <c r="B222" s="22" t="s">
        <v>155</v>
      </c>
      <c r="C222" s="22" t="s">
        <v>184</v>
      </c>
      <c r="D222" s="22" t="s">
        <v>155</v>
      </c>
      <c r="E222" s="22" t="s">
        <v>155</v>
      </c>
      <c r="F222" s="22" t="s">
        <v>20</v>
      </c>
      <c r="G222" s="23" t="n">
        <v>1</v>
      </c>
      <c r="H222" s="24" t="n">
        <v>1</v>
      </c>
      <c r="I222" s="24" t="n">
        <v>299.31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5" t="n">
        <v>45860.69150463</v>
      </c>
      <c r="B223" s="26" t="s">
        <v>157</v>
      </c>
      <c r="C223" s="26" t="s">
        <v>185</v>
      </c>
      <c r="D223" s="26" t="s">
        <v>157</v>
      </c>
      <c r="E223" s="26" t="s">
        <v>142</v>
      </c>
      <c r="F223" s="26" t="s">
        <v>20</v>
      </c>
      <c r="G223" s="27" t="n">
        <v>1</v>
      </c>
      <c r="H223" s="28" t="n">
        <v>-39</v>
      </c>
      <c r="I223" s="28" t="n">
        <v>-39</v>
      </c>
      <c r="J223" s="28" t="n">
        <v>0</v>
      </c>
      <c r="K223" s="28" t="n">
        <v>0</v>
      </c>
      <c r="L223" s="28" t="n">
        <v>0</v>
      </c>
      <c r="M223" s="6" t="s">
        <f>=I223+J223+K223+L223</f>
      </c>
      <c r="N223" s="26"/>
    </row>
    <row collapsed="false" customFormat="false" customHeight="false" hidden="false" ht="12.1" outlineLevel="0" r="224">
      <c r="A224" s="29" t="n">
        <v>45860.693715278</v>
      </c>
      <c r="B224" s="30" t="s">
        <v>54</v>
      </c>
      <c r="C224" s="30" t="s">
        <v>186</v>
      </c>
      <c r="D224" s="30" t="s">
        <v>117</v>
      </c>
      <c r="E224" s="30" t="s">
        <v>52</v>
      </c>
      <c r="F224" s="30" t="s">
        <v>20</v>
      </c>
      <c r="G224" s="31" t="n">
        <v>-172</v>
      </c>
      <c r="H224" s="32" t="n">
        <v>6.54</v>
      </c>
      <c r="I224" s="32" t="n">
        <v>1124.88</v>
      </c>
      <c r="J224" s="32" t="n">
        <v>0</v>
      </c>
      <c r="K224" s="32" t="n">
        <v>0</v>
      </c>
      <c r="L224" s="32" t="n">
        <v>0</v>
      </c>
      <c r="M224" s="6" t="s">
        <f>=I224+J224+K224+L224</f>
      </c>
      <c r="N224" s="30"/>
    </row>
    <row collapsed="false" customFormat="false" customHeight="false" hidden="false" ht="12.1" outlineLevel="0" r="225">
      <c r="A225" s="20" t="n">
        <v>45860.693738426</v>
      </c>
      <c r="B225" s="2" t="s">
        <v>34</v>
      </c>
      <c r="C225" s="2" t="s">
        <v>148</v>
      </c>
      <c r="D225" s="2" t="s">
        <v>115</v>
      </c>
      <c r="E225" s="2" t="s">
        <v>18</v>
      </c>
      <c r="F225" s="2" t="s">
        <v>20</v>
      </c>
      <c r="G225" s="7" t="n">
        <v>1</v>
      </c>
      <c r="H225" s="6" t="n">
        <v>1348.9</v>
      </c>
      <c r="I225" s="6" t="n">
        <v>-1348.9</v>
      </c>
      <c r="J225" s="6" t="n">
        <v>0</v>
      </c>
      <c r="K225" s="6" t="n">
        <v>0</v>
      </c>
      <c r="L225" s="6" t="n">
        <v>0</v>
      </c>
      <c r="M225" s="6" t="s">
        <f>=I225+J225+K225+L225</f>
      </c>
      <c r="N225" s="2"/>
    </row>
    <row collapsed="false" customFormat="false" customHeight="false" hidden="false" ht="12.1" outlineLevel="0" r="226">
      <c r="A226" s="20" t="n">
        <v>45860.693877315</v>
      </c>
      <c r="B226" s="2" t="s">
        <v>54</v>
      </c>
      <c r="C226" s="2" t="s">
        <v>186</v>
      </c>
      <c r="D226" s="2" t="s">
        <v>115</v>
      </c>
      <c r="E226" s="2" t="s">
        <v>52</v>
      </c>
      <c r="F226" s="2" t="s">
        <v>20</v>
      </c>
      <c r="G226" s="7" t="n">
        <v>14</v>
      </c>
      <c r="H226" s="6" t="n">
        <v>6.55</v>
      </c>
      <c r="I226" s="6" t="n">
        <v>-91.7</v>
      </c>
      <c r="J226" s="6" t="n">
        <v>0</v>
      </c>
      <c r="K226" s="6" t="n">
        <v>0</v>
      </c>
      <c r="L226" s="6" t="n">
        <v>0</v>
      </c>
      <c r="M226" s="6" t="s">
        <f>=I226+J226+K226+L226</f>
      </c>
      <c r="N226" s="2"/>
    </row>
    <row collapsed="false" customFormat="false" customHeight="false" hidden="false" ht="12.1" outlineLevel="0" r="227">
      <c r="A227" s="20" t="n">
        <v>45860.693900463</v>
      </c>
      <c r="B227" s="2" t="s">
        <v>51</v>
      </c>
      <c r="C227" s="2" t="s">
        <v>181</v>
      </c>
      <c r="D227" s="2" t="s">
        <v>115</v>
      </c>
      <c r="E227" s="2" t="s">
        <v>52</v>
      </c>
      <c r="F227" s="2" t="s">
        <v>20</v>
      </c>
      <c r="G227" s="7" t="n">
        <v>3</v>
      </c>
      <c r="H227" s="6" t="n">
        <v>7.17</v>
      </c>
      <c r="I227" s="6" t="n">
        <v>-21.51</v>
      </c>
      <c r="J227" s="6" t="n">
        <v>0</v>
      </c>
      <c r="K227" s="6" t="n">
        <v>0</v>
      </c>
      <c r="L227" s="6" t="n">
        <v>0</v>
      </c>
      <c r="M227" s="6" t="s">
        <f>=I227+J227+K227+L227</f>
      </c>
      <c r="N227" s="2"/>
    </row>
    <row collapsed="false" customFormat="false" customHeight="false" hidden="false" ht="12.1" outlineLevel="0" r="228">
      <c r="A228" s="25" t="n">
        <v>45863.643310185</v>
      </c>
      <c r="B228" s="26" t="s">
        <v>157</v>
      </c>
      <c r="C228" s="26" t="s">
        <v>191</v>
      </c>
      <c r="D228" s="26" t="s">
        <v>157</v>
      </c>
      <c r="E228" s="26" t="s">
        <v>142</v>
      </c>
      <c r="F228" s="26" t="s">
        <v>20</v>
      </c>
      <c r="G228" s="27" t="n">
        <v>1</v>
      </c>
      <c r="H228" s="28" t="n">
        <v>-101</v>
      </c>
      <c r="I228" s="28" t="n">
        <v>-101</v>
      </c>
      <c r="J228" s="28" t="n">
        <v>0</v>
      </c>
      <c r="K228" s="28" t="n">
        <v>0</v>
      </c>
      <c r="L228" s="28" t="n">
        <v>0</v>
      </c>
      <c r="M228" s="6" t="s">
        <f>=I228+J228+K228+L228</f>
      </c>
      <c r="N228" s="26"/>
    </row>
    <row collapsed="false" customFormat="false" customHeight="false" hidden="false" ht="12.1" outlineLevel="0" r="229">
      <c r="A229" s="21" t="n">
        <v>45863.643310185</v>
      </c>
      <c r="B229" s="22" t="s">
        <v>155</v>
      </c>
      <c r="C229" s="22" t="s">
        <v>192</v>
      </c>
      <c r="D229" s="22" t="s">
        <v>155</v>
      </c>
      <c r="E229" s="22" t="s">
        <v>155</v>
      </c>
      <c r="F229" s="22" t="s">
        <v>20</v>
      </c>
      <c r="G229" s="23" t="n">
        <v>1</v>
      </c>
      <c r="H229" s="24" t="n">
        <v>1</v>
      </c>
      <c r="I229" s="24" t="n">
        <v>783.3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0" t="n">
        <v>45863.645104167</v>
      </c>
      <c r="B230" s="2" t="s">
        <v>25</v>
      </c>
      <c r="C230" s="2" t="s">
        <v>168</v>
      </c>
      <c r="D230" s="2" t="s">
        <v>115</v>
      </c>
      <c r="E230" s="2" t="s">
        <v>18</v>
      </c>
      <c r="F230" s="2" t="s">
        <v>20</v>
      </c>
      <c r="G230" s="7" t="n">
        <v>1</v>
      </c>
      <c r="H230" s="6" t="n">
        <v>518.1</v>
      </c>
      <c r="I230" s="6" t="n">
        <v>-518.1</v>
      </c>
      <c r="J230" s="6" t="n">
        <v>0</v>
      </c>
      <c r="K230" s="6" t="n">
        <v>0</v>
      </c>
      <c r="L230" s="6" t="n">
        <v>0</v>
      </c>
      <c r="M230" s="6" t="s">
        <f>=I230+J230+K230+L230</f>
      </c>
      <c r="N230" s="2"/>
    </row>
    <row collapsed="false" customFormat="false" customHeight="false" hidden="false" ht="12.1" outlineLevel="0" r="231">
      <c r="A231" s="20" t="n">
        <v>45863.64525463</v>
      </c>
      <c r="B231" s="2" t="s">
        <v>54</v>
      </c>
      <c r="C231" s="2" t="s">
        <v>186</v>
      </c>
      <c r="D231" s="2" t="s">
        <v>115</v>
      </c>
      <c r="E231" s="2" t="s">
        <v>52</v>
      </c>
      <c r="F231" s="2" t="s">
        <v>20</v>
      </c>
      <c r="G231" s="7" t="n">
        <v>40</v>
      </c>
      <c r="H231" s="6" t="n">
        <v>6.51</v>
      </c>
      <c r="I231" s="6" t="n">
        <v>-260.4</v>
      </c>
      <c r="J231" s="6" t="n">
        <v>0</v>
      </c>
      <c r="K231" s="6" t="n">
        <v>0</v>
      </c>
      <c r="L231" s="6" t="n">
        <v>0</v>
      </c>
      <c r="M231" s="6" t="s">
        <f>=I231+J231+K231+L231</f>
      </c>
      <c r="N231" s="2"/>
    </row>
    <row collapsed="false" customFormat="false" customHeight="false" hidden="false" ht="12.1" outlineLevel="0" r="232">
      <c r="A232" s="21" t="n">
        <v>45869.630266204</v>
      </c>
      <c r="B232" s="22" t="s">
        <v>141</v>
      </c>
      <c r="C232" s="22" t="s">
        <v>71</v>
      </c>
      <c r="D232" s="22" t="s">
        <v>141</v>
      </c>
      <c r="E232" s="22" t="s">
        <v>142</v>
      </c>
      <c r="F232" s="22" t="s">
        <v>20</v>
      </c>
      <c r="G232" s="23" t="n">
        <v>1</v>
      </c>
      <c r="H232" s="24" t="n">
        <v>1</v>
      </c>
      <c r="I232" s="24" t="n">
        <v>2000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9" t="n">
        <v>45869.630277778</v>
      </c>
      <c r="B233" s="30" t="s">
        <v>54</v>
      </c>
      <c r="C233" s="30" t="s">
        <v>186</v>
      </c>
      <c r="D233" s="30" t="s">
        <v>117</v>
      </c>
      <c r="E233" s="30" t="s">
        <v>52</v>
      </c>
      <c r="F233" s="30" t="s">
        <v>20</v>
      </c>
      <c r="G233" s="31" t="n">
        <v>-54</v>
      </c>
      <c r="H233" s="32" t="n">
        <v>6.29</v>
      </c>
      <c r="I233" s="32" t="n">
        <v>339.66</v>
      </c>
      <c r="J233" s="32" t="n">
        <v>0</v>
      </c>
      <c r="K233" s="32" t="n">
        <v>0</v>
      </c>
      <c r="L233" s="32" t="n">
        <v>0</v>
      </c>
      <c r="M233" s="6" t="s">
        <f>=I233+J233+K233+L233</f>
      </c>
      <c r="N233" s="30"/>
    </row>
    <row collapsed="false" customFormat="false" customHeight="false" hidden="false" ht="12.1" outlineLevel="0" r="234">
      <c r="A234" s="20" t="n">
        <v>45869.630300926</v>
      </c>
      <c r="B234" s="2" t="s">
        <v>25</v>
      </c>
      <c r="C234" s="2" t="s">
        <v>168</v>
      </c>
      <c r="D234" s="2" t="s">
        <v>115</v>
      </c>
      <c r="E234" s="2" t="s">
        <v>18</v>
      </c>
      <c r="F234" s="2" t="s">
        <v>20</v>
      </c>
      <c r="G234" s="7" t="n">
        <v>1</v>
      </c>
      <c r="H234" s="6" t="n">
        <v>502.85</v>
      </c>
      <c r="I234" s="6" t="n">
        <v>-502.85</v>
      </c>
      <c r="J234" s="6" t="n">
        <v>0</v>
      </c>
      <c r="K234" s="6" t="n">
        <v>0</v>
      </c>
      <c r="L234" s="6" t="n">
        <v>0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45869.6303125</v>
      </c>
      <c r="B235" s="2" t="s">
        <v>28</v>
      </c>
      <c r="C235" s="2" t="s">
        <v>167</v>
      </c>
      <c r="D235" s="2" t="s">
        <v>115</v>
      </c>
      <c r="E235" s="2" t="s">
        <v>18</v>
      </c>
      <c r="F235" s="2" t="s">
        <v>20</v>
      </c>
      <c r="G235" s="7" t="n">
        <v>10</v>
      </c>
      <c r="H235" s="6" t="n">
        <v>173.52</v>
      </c>
      <c r="I235" s="6" t="n">
        <v>-1735.2</v>
      </c>
      <c r="J235" s="6" t="n">
        <v>0</v>
      </c>
      <c r="K235" s="6" t="n">
        <v>0</v>
      </c>
      <c r="L235" s="6" t="n">
        <v>0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45869.630324074</v>
      </c>
      <c r="B236" s="2" t="s">
        <v>54</v>
      </c>
      <c r="C236" s="2" t="s">
        <v>186</v>
      </c>
      <c r="D236" s="2" t="s">
        <v>115</v>
      </c>
      <c r="E236" s="2" t="s">
        <v>52</v>
      </c>
      <c r="F236" s="2" t="s">
        <v>20</v>
      </c>
      <c r="G236" s="7" t="n">
        <v>16</v>
      </c>
      <c r="H236" s="6" t="n">
        <v>6.3</v>
      </c>
      <c r="I236" s="6" t="n">
        <v>-100.8</v>
      </c>
      <c r="J236" s="6" t="n">
        <v>0</v>
      </c>
      <c r="K236" s="6" t="n">
        <v>0</v>
      </c>
      <c r="L236" s="6" t="n">
        <v>0</v>
      </c>
      <c r="M236" s="6" t="s">
        <f>=I236+J236+K236+L236</f>
      </c>
      <c r="N236" s="2"/>
    </row>
    <row collapsed="false" customFormat="false" customHeight="false" hidden="false" ht="12.1" outlineLevel="0" r="237">
      <c r="A237" s="21" t="n">
        <v>45870.560914352</v>
      </c>
      <c r="B237" s="22" t="s">
        <v>155</v>
      </c>
      <c r="C237" s="22" t="s">
        <v>180</v>
      </c>
      <c r="D237" s="22" t="s">
        <v>155</v>
      </c>
      <c r="E237" s="22" t="s">
        <v>155</v>
      </c>
      <c r="F237" s="22" t="s">
        <v>20</v>
      </c>
      <c r="G237" s="23" t="n">
        <v>1</v>
      </c>
      <c r="H237" s="24" t="n">
        <v>1</v>
      </c>
      <c r="I237" s="24" t="n">
        <v>793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2"/>
    </row>
    <row collapsed="false" customFormat="false" customHeight="false" hidden="false" ht="12.1" outlineLevel="0" r="238">
      <c r="A238" s="25" t="n">
        <v>45870.560914352</v>
      </c>
      <c r="B238" s="26" t="s">
        <v>157</v>
      </c>
      <c r="C238" s="26" t="s">
        <v>179</v>
      </c>
      <c r="D238" s="26" t="s">
        <v>157</v>
      </c>
      <c r="E238" s="26" t="s">
        <v>142</v>
      </c>
      <c r="F238" s="26" t="s">
        <v>20</v>
      </c>
      <c r="G238" s="27" t="n">
        <v>1</v>
      </c>
      <c r="H238" s="28" t="n">
        <v>-100</v>
      </c>
      <c r="I238" s="28" t="n">
        <v>-100</v>
      </c>
      <c r="J238" s="28" t="n">
        <v>0</v>
      </c>
      <c r="K238" s="28" t="n">
        <v>0</v>
      </c>
      <c r="L238" s="28" t="n">
        <v>0</v>
      </c>
      <c r="M238" s="6" t="s">
        <f>=I238+J238+K238+L238</f>
      </c>
      <c r="N238" s="26"/>
    </row>
    <row collapsed="false" customFormat="false" customHeight="false" hidden="false" ht="12.1" outlineLevel="0" r="239">
      <c r="A239" s="20" t="n">
        <v>45870.563020833</v>
      </c>
      <c r="B239" s="2" t="s">
        <v>17</v>
      </c>
      <c r="C239" s="2" t="s">
        <v>151</v>
      </c>
      <c r="D239" s="2" t="s">
        <v>115</v>
      </c>
      <c r="E239" s="2" t="s">
        <v>18</v>
      </c>
      <c r="F239" s="2" t="s">
        <v>20</v>
      </c>
      <c r="G239" s="7" t="n">
        <v>1</v>
      </c>
      <c r="H239" s="6" t="n">
        <v>306.22</v>
      </c>
      <c r="I239" s="6" t="n">
        <v>-306.22</v>
      </c>
      <c r="J239" s="6" t="n">
        <v>0</v>
      </c>
      <c r="K239" s="6" t="n">
        <v>0</v>
      </c>
      <c r="L239" s="6" t="n">
        <v>0</v>
      </c>
      <c r="M239" s="6" t="s">
        <f>=I239+J239+K239+L239</f>
      </c>
      <c r="N239" s="2"/>
    </row>
    <row collapsed="false" customFormat="false" customHeight="false" hidden="false" ht="12.1" outlineLevel="0" r="240">
      <c r="A240" s="20" t="n">
        <v>45870.563101852</v>
      </c>
      <c r="B240" s="2" t="s">
        <v>54</v>
      </c>
      <c r="C240" s="2" t="s">
        <v>186</v>
      </c>
      <c r="D240" s="2" t="s">
        <v>115</v>
      </c>
      <c r="E240" s="2" t="s">
        <v>52</v>
      </c>
      <c r="F240" s="2" t="s">
        <v>20</v>
      </c>
      <c r="G240" s="7" t="n">
        <v>15</v>
      </c>
      <c r="H240" s="6" t="n">
        <v>6.36</v>
      </c>
      <c r="I240" s="6" t="n">
        <v>-95.4</v>
      </c>
      <c r="J240" s="6" t="n">
        <v>0</v>
      </c>
      <c r="K240" s="6" t="n">
        <v>0</v>
      </c>
      <c r="L240" s="6" t="n">
        <v>0</v>
      </c>
      <c r="M240" s="6" t="s">
        <f>=I240+J240+K240+L240</f>
      </c>
      <c r="N240" s="2"/>
    </row>
    <row collapsed="false" customFormat="false" customHeight="false" hidden="false" ht="12.1" outlineLevel="0" r="241">
      <c r="A241" s="20" t="n">
        <v>45870.563148148</v>
      </c>
      <c r="B241" s="2" t="s">
        <v>51</v>
      </c>
      <c r="C241" s="2" t="s">
        <v>181</v>
      </c>
      <c r="D241" s="2" t="s">
        <v>115</v>
      </c>
      <c r="E241" s="2" t="s">
        <v>52</v>
      </c>
      <c r="F241" s="2" t="s">
        <v>20</v>
      </c>
      <c r="G241" s="7" t="n">
        <v>9</v>
      </c>
      <c r="H241" s="6" t="n">
        <v>7.25</v>
      </c>
      <c r="I241" s="6" t="n">
        <v>-65.25</v>
      </c>
      <c r="J241" s="6" t="n">
        <v>0</v>
      </c>
      <c r="K241" s="6" t="n">
        <v>0</v>
      </c>
      <c r="L241" s="6" t="n">
        <v>0</v>
      </c>
      <c r="M241" s="6" t="s">
        <f>=I241+J241+K241+L241</f>
      </c>
      <c r="N241" s="2"/>
    </row>
    <row collapsed="false" customFormat="false" customHeight="false" hidden="false" ht="12.1" outlineLevel="0" r="242">
      <c r="A242" s="25" t="n">
        <v>45873.761400463</v>
      </c>
      <c r="B242" s="26" t="s">
        <v>157</v>
      </c>
      <c r="C242" s="26" t="s">
        <v>176</v>
      </c>
      <c r="D242" s="26" t="s">
        <v>157</v>
      </c>
      <c r="E242" s="26" t="s">
        <v>142</v>
      </c>
      <c r="F242" s="26" t="s">
        <v>20</v>
      </c>
      <c r="G242" s="27" t="n">
        <v>1</v>
      </c>
      <c r="H242" s="28" t="n">
        <v>-91</v>
      </c>
      <c r="I242" s="28" t="n">
        <v>-91</v>
      </c>
      <c r="J242" s="28" t="n">
        <v>0</v>
      </c>
      <c r="K242" s="28" t="n">
        <v>0</v>
      </c>
      <c r="L242" s="28" t="n">
        <v>0</v>
      </c>
      <c r="M242" s="6" t="s">
        <f>=I242+J242+K242+L242</f>
      </c>
      <c r="N242" s="26"/>
    </row>
    <row collapsed="false" customFormat="false" customHeight="false" hidden="false" ht="12.1" outlineLevel="0" r="243">
      <c r="A243" s="21" t="n">
        <v>45873.761400463</v>
      </c>
      <c r="B243" s="22" t="s">
        <v>155</v>
      </c>
      <c r="C243" s="22" t="s">
        <v>175</v>
      </c>
      <c r="D243" s="22" t="s">
        <v>155</v>
      </c>
      <c r="E243" s="22" t="s">
        <v>155</v>
      </c>
      <c r="F243" s="22" t="s">
        <v>20</v>
      </c>
      <c r="G243" s="23" t="n">
        <v>1</v>
      </c>
      <c r="H243" s="24" t="n">
        <v>1</v>
      </c>
      <c r="I243" s="24" t="n">
        <v>696.8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45873.763159722</v>
      </c>
      <c r="B244" s="22" t="s">
        <v>155</v>
      </c>
      <c r="C244" s="22" t="s">
        <v>171</v>
      </c>
      <c r="D244" s="22" t="s">
        <v>155</v>
      </c>
      <c r="E244" s="22" t="s">
        <v>155</v>
      </c>
      <c r="F244" s="22" t="s">
        <v>20</v>
      </c>
      <c r="G244" s="23" t="n">
        <v>1</v>
      </c>
      <c r="H244" s="24" t="n">
        <v>1</v>
      </c>
      <c r="I244" s="24" t="n">
        <v>249.56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5" t="n">
        <v>45873.763159722</v>
      </c>
      <c r="B245" s="26" t="s">
        <v>157</v>
      </c>
      <c r="C245" s="26" t="s">
        <v>172</v>
      </c>
      <c r="D245" s="26" t="s">
        <v>157</v>
      </c>
      <c r="E245" s="26" t="s">
        <v>142</v>
      </c>
      <c r="F245" s="26" t="s">
        <v>20</v>
      </c>
      <c r="G245" s="27" t="n">
        <v>1</v>
      </c>
      <c r="H245" s="28" t="n">
        <v>-33</v>
      </c>
      <c r="I245" s="28" t="n">
        <v>-33</v>
      </c>
      <c r="J245" s="28" t="n">
        <v>0</v>
      </c>
      <c r="K245" s="28" t="n">
        <v>0</v>
      </c>
      <c r="L245" s="28" t="n">
        <v>0</v>
      </c>
      <c r="M245" s="6" t="s">
        <f>=I245+J245+K245+L245</f>
      </c>
      <c r="N245" s="26"/>
    </row>
    <row collapsed="false" customFormat="false" customHeight="false" hidden="false" ht="12.1" outlineLevel="0" r="246">
      <c r="A246" s="20" t="n">
        <v>45873.763680556</v>
      </c>
      <c r="B246" s="2" t="s">
        <v>17</v>
      </c>
      <c r="C246" s="2" t="s">
        <v>151</v>
      </c>
      <c r="D246" s="2" t="s">
        <v>115</v>
      </c>
      <c r="E246" s="2" t="s">
        <v>18</v>
      </c>
      <c r="F246" s="2" t="s">
        <v>20</v>
      </c>
      <c r="G246" s="7" t="n">
        <v>2</v>
      </c>
      <c r="H246" s="6" t="n">
        <v>307.35</v>
      </c>
      <c r="I246" s="6" t="n">
        <v>-614.7</v>
      </c>
      <c r="J246" s="6" t="n">
        <v>0</v>
      </c>
      <c r="K246" s="6" t="n">
        <v>0</v>
      </c>
      <c r="L246" s="6" t="n">
        <v>0</v>
      </c>
      <c r="M246" s="6" t="s">
        <f>=I246+J246+K246+L246</f>
      </c>
      <c r="N246" s="2"/>
    </row>
    <row collapsed="false" customFormat="false" customHeight="false" hidden="false" ht="12.1" outlineLevel="0" r="247">
      <c r="A247" s="20" t="n">
        <v>45873.763715278</v>
      </c>
      <c r="B247" s="2" t="s">
        <v>54</v>
      </c>
      <c r="C247" s="2" t="s">
        <v>186</v>
      </c>
      <c r="D247" s="2" t="s">
        <v>115</v>
      </c>
      <c r="E247" s="2" t="s">
        <v>52</v>
      </c>
      <c r="F247" s="2" t="s">
        <v>20</v>
      </c>
      <c r="G247" s="7" t="n">
        <v>5</v>
      </c>
      <c r="H247" s="6" t="n">
        <v>6.41</v>
      </c>
      <c r="I247" s="6" t="n">
        <v>-32.05</v>
      </c>
      <c r="J247" s="6" t="n">
        <v>0</v>
      </c>
      <c r="K247" s="6" t="n">
        <v>0</v>
      </c>
      <c r="L247" s="6" t="n">
        <v>0</v>
      </c>
      <c r="M247" s="6" t="s">
        <f>=I247+J247+K247+L247</f>
      </c>
      <c r="N247" s="2"/>
    </row>
    <row collapsed="false" customFormat="false" customHeight="false" hidden="false" ht="12.1" outlineLevel="0" r="248">
      <c r="A248" s="20" t="n">
        <v>45873.763726852</v>
      </c>
      <c r="B248" s="2" t="s">
        <v>51</v>
      </c>
      <c r="C248" s="2" t="s">
        <v>181</v>
      </c>
      <c r="D248" s="2" t="s">
        <v>115</v>
      </c>
      <c r="E248" s="2" t="s">
        <v>52</v>
      </c>
      <c r="F248" s="2" t="s">
        <v>20</v>
      </c>
      <c r="G248" s="7" t="n">
        <v>6</v>
      </c>
      <c r="H248" s="6" t="n">
        <v>7.25</v>
      </c>
      <c r="I248" s="6" t="n">
        <v>-43.5</v>
      </c>
      <c r="J248" s="6" t="n">
        <v>0</v>
      </c>
      <c r="K248" s="6" t="n">
        <v>0</v>
      </c>
      <c r="L248" s="6" t="n">
        <v>0</v>
      </c>
      <c r="M248" s="6" t="s">
        <f>=I248+J248+K248+L248</f>
      </c>
      <c r="N248" s="2"/>
    </row>
    <row collapsed="false" customFormat="false" customHeight="false" hidden="false" ht="12.1" outlineLevel="0" r="249">
      <c r="A249" s="29" t="n">
        <v>45873.765115741</v>
      </c>
      <c r="B249" s="30" t="s">
        <v>54</v>
      </c>
      <c r="C249" s="30" t="s">
        <v>186</v>
      </c>
      <c r="D249" s="30" t="s">
        <v>117</v>
      </c>
      <c r="E249" s="30" t="s">
        <v>52</v>
      </c>
      <c r="F249" s="30" t="s">
        <v>20</v>
      </c>
      <c r="G249" s="31" t="n">
        <v>-36</v>
      </c>
      <c r="H249" s="32" t="n">
        <v>6.4</v>
      </c>
      <c r="I249" s="32" t="n">
        <v>230.4</v>
      </c>
      <c r="J249" s="32" t="n">
        <v>0</v>
      </c>
      <c r="K249" s="32" t="n">
        <v>0</v>
      </c>
      <c r="L249" s="32" t="n">
        <v>0</v>
      </c>
      <c r="M249" s="6" t="s">
        <f>=I249+J249+K249+L249</f>
      </c>
      <c r="N249" s="30"/>
    </row>
    <row collapsed="false" customFormat="false" customHeight="false" hidden="false" ht="12.1" outlineLevel="0" r="250">
      <c r="A250" s="20" t="n">
        <v>45873.765138889</v>
      </c>
      <c r="B250" s="2" t="s">
        <v>17</v>
      </c>
      <c r="C250" s="2" t="s">
        <v>151</v>
      </c>
      <c r="D250" s="2" t="s">
        <v>115</v>
      </c>
      <c r="E250" s="2" t="s">
        <v>18</v>
      </c>
      <c r="F250" s="2" t="s">
        <v>20</v>
      </c>
      <c r="G250" s="7" t="n">
        <v>1</v>
      </c>
      <c r="H250" s="6" t="n">
        <v>307.48</v>
      </c>
      <c r="I250" s="6" t="n">
        <v>-307.48</v>
      </c>
      <c r="J250" s="6" t="n">
        <v>0</v>
      </c>
      <c r="K250" s="6" t="n">
        <v>0</v>
      </c>
      <c r="L250" s="6" t="n">
        <v>0</v>
      </c>
      <c r="M250" s="6" t="s">
        <f>=I250+J250+K250+L250</f>
      </c>
      <c r="N250" s="2"/>
    </row>
    <row collapsed="false" customFormat="false" customHeight="false" hidden="false" ht="12.1" outlineLevel="0" r="251">
      <c r="A251" s="20" t="n">
        <v>45873.765162037</v>
      </c>
      <c r="B251" s="2" t="s">
        <v>54</v>
      </c>
      <c r="C251" s="2" t="s">
        <v>186</v>
      </c>
      <c r="D251" s="2" t="s">
        <v>115</v>
      </c>
      <c r="E251" s="2" t="s">
        <v>52</v>
      </c>
      <c r="F251" s="2" t="s">
        <v>20</v>
      </c>
      <c r="G251" s="7" t="n">
        <v>24</v>
      </c>
      <c r="H251" s="6" t="n">
        <v>6.41</v>
      </c>
      <c r="I251" s="6" t="n">
        <v>-153.84</v>
      </c>
      <c r="J251" s="6" t="n">
        <v>0</v>
      </c>
      <c r="K251" s="6" t="n">
        <v>0</v>
      </c>
      <c r="L251" s="6" t="n">
        <v>0</v>
      </c>
      <c r="M251" s="6" t="s">
        <f>=I251+J251+K251+L251</f>
      </c>
      <c r="N251" s="2"/>
    </row>
    <row collapsed="false" customFormat="false" customHeight="false" hidden="false" ht="12.1" outlineLevel="0" r="252">
      <c r="A252" s="20" t="n">
        <v>45873.765173611</v>
      </c>
      <c r="B252" s="2" t="s">
        <v>51</v>
      </c>
      <c r="C252" s="2" t="s">
        <v>181</v>
      </c>
      <c r="D252" s="2" t="s">
        <v>115</v>
      </c>
      <c r="E252" s="2" t="s">
        <v>52</v>
      </c>
      <c r="F252" s="2" t="s">
        <v>20</v>
      </c>
      <c r="G252" s="7" t="n">
        <v>1</v>
      </c>
      <c r="H252" s="6" t="n">
        <v>7.25</v>
      </c>
      <c r="I252" s="6" t="n">
        <v>-7.25</v>
      </c>
      <c r="J252" s="6" t="n">
        <v>0</v>
      </c>
      <c r="K252" s="6" t="n">
        <v>0</v>
      </c>
      <c r="L252" s="6" t="n">
        <v>0</v>
      </c>
      <c r="M252" s="6" t="s">
        <f>=I252+J252+K252+L252</f>
      </c>
      <c r="N252" s="2"/>
    </row>
    <row collapsed="false" customFormat="false" customHeight="false" hidden="false" ht="12.1" outlineLevel="0" r="253">
      <c r="A253" s="25" t="n">
        <v>45891.045011574</v>
      </c>
      <c r="B253" s="26" t="s">
        <v>159</v>
      </c>
      <c r="C253" s="26" t="s">
        <v>160</v>
      </c>
      <c r="D253" s="26" t="s">
        <v>159</v>
      </c>
      <c r="E253" s="26" t="s">
        <v>159</v>
      </c>
      <c r="F253" s="26" t="s">
        <v>20</v>
      </c>
      <c r="G253" s="27" t="n">
        <v>1</v>
      </c>
      <c r="H253" s="28" t="n">
        <v>-1</v>
      </c>
      <c r="I253" s="28" t="n">
        <v>-110.99</v>
      </c>
      <c r="J253" s="28" t="n">
        <v>0</v>
      </c>
      <c r="K253" s="28" t="n">
        <v>0</v>
      </c>
      <c r="L253" s="28" t="n">
        <v>0</v>
      </c>
      <c r="M253" s="6" t="s">
        <f>=I253+J253+K253+L253</f>
      </c>
      <c r="N253" s="26"/>
    </row>
    <row collapsed="false" customFormat="false" customHeight="false" hidden="false" ht="12.1" outlineLevel="0" r="254">
      <c r="A254" s="21" t="n">
        <v>45900.621284722</v>
      </c>
      <c r="B254" s="22" t="s">
        <v>141</v>
      </c>
      <c r="C254" s="22" t="s">
        <v>71</v>
      </c>
      <c r="D254" s="22" t="s">
        <v>141</v>
      </c>
      <c r="E254" s="22" t="s">
        <v>142</v>
      </c>
      <c r="F254" s="22" t="s">
        <v>20</v>
      </c>
      <c r="G254" s="23" t="n">
        <v>1</v>
      </c>
      <c r="H254" s="24" t="n">
        <v>1</v>
      </c>
      <c r="I254" s="24" t="n">
        <v>2000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2"/>
    </row>
    <row collapsed="false" customFormat="false" customHeight="false" hidden="false" ht="12.1" outlineLevel="0" r="255">
      <c r="A255" s="29" t="n">
        <v>45901.428055556</v>
      </c>
      <c r="B255" s="30" t="s">
        <v>54</v>
      </c>
      <c r="C255" s="30" t="s">
        <v>186</v>
      </c>
      <c r="D255" s="30" t="s">
        <v>117</v>
      </c>
      <c r="E255" s="30" t="s">
        <v>52</v>
      </c>
      <c r="F255" s="30" t="s">
        <v>20</v>
      </c>
      <c r="G255" s="31" t="n">
        <v>-24</v>
      </c>
      <c r="H255" s="32" t="n">
        <v>6.75</v>
      </c>
      <c r="I255" s="32" t="n">
        <v>162</v>
      </c>
      <c r="J255" s="32" t="n">
        <v>0</v>
      </c>
      <c r="K255" s="32" t="n">
        <v>0</v>
      </c>
      <c r="L255" s="32" t="n">
        <v>0</v>
      </c>
      <c r="M255" s="6" t="s">
        <f>=I255+J255+K255+L255</f>
      </c>
      <c r="N255" s="30"/>
    </row>
    <row collapsed="false" customFormat="false" customHeight="false" hidden="false" ht="12.1" outlineLevel="0" r="256">
      <c r="A256" s="20" t="n">
        <v>45901.429178241</v>
      </c>
      <c r="B256" s="2" t="s">
        <v>17</v>
      </c>
      <c r="C256" s="2" t="s">
        <v>151</v>
      </c>
      <c r="D256" s="2" t="s">
        <v>115</v>
      </c>
      <c r="E256" s="2" t="s">
        <v>18</v>
      </c>
      <c r="F256" s="2" t="s">
        <v>20</v>
      </c>
      <c r="G256" s="7" t="n">
        <v>4</v>
      </c>
      <c r="H256" s="6" t="n">
        <v>311.68</v>
      </c>
      <c r="I256" s="6" t="n">
        <v>-1246.72</v>
      </c>
      <c r="J256" s="6" t="n">
        <v>0</v>
      </c>
      <c r="K256" s="6" t="n">
        <v>0</v>
      </c>
      <c r="L256" s="6" t="n">
        <v>0</v>
      </c>
      <c r="M256" s="6" t="s">
        <f>=I256+J256+K256+L256</f>
      </c>
      <c r="N256" s="2"/>
    </row>
    <row collapsed="false" customFormat="false" customHeight="false" hidden="false" ht="12.1" outlineLevel="0" r="257">
      <c r="A257" s="20" t="n">
        <v>45901.432789352</v>
      </c>
      <c r="B257" s="2" t="s">
        <v>54</v>
      </c>
      <c r="C257" s="2" t="s">
        <v>186</v>
      </c>
      <c r="D257" s="2" t="s">
        <v>115</v>
      </c>
      <c r="E257" s="2" t="s">
        <v>52</v>
      </c>
      <c r="F257" s="2" t="s">
        <v>20</v>
      </c>
      <c r="G257" s="7" t="n">
        <v>29</v>
      </c>
      <c r="H257" s="6" t="n">
        <v>6.76</v>
      </c>
      <c r="I257" s="6" t="n">
        <v>-196.04</v>
      </c>
      <c r="J257" s="6" t="n">
        <v>0</v>
      </c>
      <c r="K257" s="6" t="n">
        <v>0</v>
      </c>
      <c r="L257" s="6" t="n">
        <v>0</v>
      </c>
      <c r="M257" s="6" t="s">
        <f>=I257+J257+K257+L257</f>
      </c>
      <c r="N257" s="2"/>
    </row>
    <row collapsed="false" customFormat="false" customHeight="false" hidden="false" ht="12.1" outlineLevel="0" r="258">
      <c r="A258" s="20" t="n">
        <v>45901.43318287</v>
      </c>
      <c r="B258" s="2" t="s">
        <v>51</v>
      </c>
      <c r="C258" s="2" t="s">
        <v>181</v>
      </c>
      <c r="D258" s="2" t="s">
        <v>115</v>
      </c>
      <c r="E258" s="2" t="s">
        <v>52</v>
      </c>
      <c r="F258" s="2" t="s">
        <v>20</v>
      </c>
      <c r="G258" s="7" t="n">
        <v>21</v>
      </c>
      <c r="H258" s="6" t="n">
        <v>7.41</v>
      </c>
      <c r="I258" s="6" t="n">
        <v>-155.61</v>
      </c>
      <c r="J258" s="6" t="n">
        <v>0</v>
      </c>
      <c r="K258" s="6" t="n">
        <v>0</v>
      </c>
      <c r="L258" s="6" t="n">
        <v>0</v>
      </c>
      <c r="M258" s="6" t="s">
        <f>=I258+J258+K258+L258</f>
      </c>
      <c r="N258" s="2"/>
    </row>
    <row collapsed="false" customFormat="false" customHeight="false" hidden="false" ht="12.1" outlineLevel="0"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 t="s">
        <v>193</v>
      </c>
      <c r="M259" s="5" t="s">
        <f>=SUM(M2:M258)</f>
      </c>
      <c r="N259" s="4"/>
    </row>
  </sheetData>
  <autoFilter ref="A1:N25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64</v>
      </c>
      <c r="B1" s="34" t="s">
        <v>194</v>
      </c>
      <c r="C1" s="34" t="s">
        <v>0</v>
      </c>
      <c r="D1" s="34" t="s">
        <v>2</v>
      </c>
      <c r="E1" s="34" t="s">
        <v>195</v>
      </c>
      <c r="F1" s="34" t="s">
        <v>3</v>
      </c>
      <c r="G1" s="34" t="s">
        <v>196</v>
      </c>
      <c r="H1" s="34" t="s">
        <v>197</v>
      </c>
      <c r="I1" s="34" t="s">
        <v>198</v>
      </c>
      <c r="J1" s="34" t="s">
        <v>199</v>
      </c>
      <c r="K1" s="34" t="s">
        <v>200</v>
      </c>
      <c r="L1" s="34" t="s">
        <v>201</v>
      </c>
      <c r="M1" s="34" t="s">
        <v>202</v>
      </c>
      <c r="N1" s="34" t="s">
        <v>203</v>
      </c>
    </row>
    <row collapsed="false" customFormat="false" customHeight="false" hidden="false" ht="12.1" outlineLevel="0" r="2">
      <c r="A2" s="33" t="n">
        <v>45418</v>
      </c>
      <c r="B2" s="2" t="s">
        <v>204</v>
      </c>
      <c r="C2" s="2" t="s">
        <v>121</v>
      </c>
      <c r="D2" s="2" t="s">
        <v>205</v>
      </c>
      <c r="E2" s="7" t="n">
        <v>10</v>
      </c>
      <c r="F2" s="2" t="s">
        <v>20</v>
      </c>
      <c r="G2" s="6" t="n">
        <v>23.37</v>
      </c>
      <c r="H2" s="6" t="n">
        <v>313.77</v>
      </c>
      <c r="I2" s="6" t="n">
        <v>331.04</v>
      </c>
      <c r="J2" s="6" t="n">
        <v>30</v>
      </c>
      <c r="K2" s="6" t="n">
        <v>233.7</v>
      </c>
      <c r="L2" s="6" t="n">
        <v>203.7</v>
      </c>
      <c r="M2" s="6" t="n">
        <v>6.15</v>
      </c>
      <c r="N2" s="6" t="n">
        <v>6.49</v>
      </c>
    </row>
    <row collapsed="false" customFormat="false" customHeight="false" hidden="false" ht="12.1" outlineLevel="0" r="3">
      <c r="A3" s="33" t="n">
        <v>45439</v>
      </c>
      <c r="B3" s="2" t="s">
        <v>204</v>
      </c>
      <c r="C3" s="2" t="s">
        <v>43</v>
      </c>
      <c r="D3" s="2" t="s">
        <v>44</v>
      </c>
      <c r="E3" s="7" t="n">
        <v>20</v>
      </c>
      <c r="F3" s="2" t="s">
        <v>20</v>
      </c>
      <c r="G3" s="6" t="n">
        <v>25.43</v>
      </c>
      <c r="H3" s="6" t="n">
        <v>219.22</v>
      </c>
      <c r="I3" s="6" t="n">
        <v>227.39</v>
      </c>
      <c r="J3" s="6" t="n">
        <v>66</v>
      </c>
      <c r="K3" s="6" t="n">
        <v>508.6</v>
      </c>
      <c r="L3" s="6" t="n">
        <v>442.6</v>
      </c>
      <c r="M3" s="6" t="n">
        <v>9.73</v>
      </c>
      <c r="N3" s="6" t="n">
        <v>10.09</v>
      </c>
    </row>
    <row collapsed="false" customFormat="false" customHeight="false" hidden="false" ht="12.1" outlineLevel="0" r="4">
      <c r="A4" s="33" t="n">
        <v>45453</v>
      </c>
      <c r="B4" s="2" t="s">
        <v>204</v>
      </c>
      <c r="C4" s="2" t="s">
        <v>40</v>
      </c>
      <c r="D4" s="2" t="s">
        <v>41</v>
      </c>
      <c r="E4" s="7" t="n">
        <v>80</v>
      </c>
      <c r="F4" s="2" t="s">
        <v>20</v>
      </c>
      <c r="G4" s="6" t="n">
        <v>2.752</v>
      </c>
      <c r="H4" s="6" t="n">
        <v>55.06</v>
      </c>
      <c r="I4" s="6" t="n">
        <v>56.71</v>
      </c>
      <c r="J4" s="6" t="n">
        <v>29</v>
      </c>
      <c r="K4" s="6" t="n">
        <v>220.16</v>
      </c>
      <c r="L4" s="6" t="n">
        <v>191.16</v>
      </c>
      <c r="M4" s="6" t="n">
        <v>4.21</v>
      </c>
      <c r="N4" s="6" t="n">
        <v>4.34</v>
      </c>
    </row>
    <row collapsed="false" customFormat="false" customHeight="false" hidden="false" ht="12.1" outlineLevel="0" r="5">
      <c r="A5" s="33" t="n">
        <v>45461</v>
      </c>
      <c r="B5" s="2" t="s">
        <v>204</v>
      </c>
      <c r="C5" s="2" t="s">
        <v>46</v>
      </c>
      <c r="D5" s="2" t="s">
        <v>47</v>
      </c>
      <c r="E5" s="7" t="n">
        <v>2</v>
      </c>
      <c r="F5" s="2" t="s">
        <v>20</v>
      </c>
      <c r="G5" s="6" t="n">
        <v>191.51</v>
      </c>
      <c r="H5" s="6" t="n">
        <v>1555.6</v>
      </c>
      <c r="I5" s="6" t="n">
        <v>1873</v>
      </c>
      <c r="J5" s="6" t="n">
        <v>50</v>
      </c>
      <c r="K5" s="6" t="n">
        <v>383.02</v>
      </c>
      <c r="L5" s="6" t="n">
        <v>333.02</v>
      </c>
      <c r="M5" s="6" t="n">
        <v>8.89</v>
      </c>
      <c r="N5" s="6" t="n">
        <v>10.7</v>
      </c>
    </row>
    <row collapsed="false" customFormat="false" customHeight="false" hidden="false" ht="12.1" outlineLevel="0" r="6">
      <c r="A6" s="33" t="n">
        <v>45461</v>
      </c>
      <c r="B6" s="2" t="s">
        <v>204</v>
      </c>
      <c r="C6" s="2" t="s">
        <v>46</v>
      </c>
      <c r="D6" s="2" t="s">
        <v>47</v>
      </c>
      <c r="E6" s="7" t="n">
        <v>2</v>
      </c>
      <c r="F6" s="2" t="s">
        <v>20</v>
      </c>
      <c r="G6" s="6" t="n">
        <v>38.3</v>
      </c>
      <c r="H6" s="6" t="n">
        <v>1555.6</v>
      </c>
      <c r="I6" s="6" t="n">
        <v>1873</v>
      </c>
      <c r="J6" s="6" t="n">
        <v>10</v>
      </c>
      <c r="K6" s="6" t="n">
        <v>76.6</v>
      </c>
      <c r="L6" s="6" t="n">
        <v>66.6</v>
      </c>
      <c r="M6" s="6" t="n">
        <v>1.78</v>
      </c>
      <c r="N6" s="6" t="n">
        <v>2.14</v>
      </c>
    </row>
    <row collapsed="false" customFormat="false" customHeight="false" hidden="false" ht="12.1" outlineLevel="0" r="7">
      <c r="A7" s="33" t="n">
        <v>45482</v>
      </c>
      <c r="B7" s="2" t="s">
        <v>204</v>
      </c>
      <c r="C7" s="2" t="s">
        <v>22</v>
      </c>
      <c r="D7" s="2" t="s">
        <v>23</v>
      </c>
      <c r="E7" s="7" t="n">
        <v>8</v>
      </c>
      <c r="F7" s="2" t="s">
        <v>20</v>
      </c>
      <c r="G7" s="6" t="n">
        <v>29.01</v>
      </c>
      <c r="H7" s="6" t="n">
        <v>524.6</v>
      </c>
      <c r="I7" s="6" t="n">
        <v>577.05</v>
      </c>
      <c r="J7" s="6" t="n">
        <v>30</v>
      </c>
      <c r="K7" s="6" t="n">
        <v>232.08</v>
      </c>
      <c r="L7" s="6" t="n">
        <v>202.08</v>
      </c>
      <c r="M7" s="6" t="n">
        <v>4.38</v>
      </c>
      <c r="N7" s="6" t="n">
        <v>4.82</v>
      </c>
    </row>
    <row collapsed="false" customFormat="false" customHeight="false" hidden="false" ht="12.1" outlineLevel="0" r="8">
      <c r="A8" s="33" t="n">
        <v>45482</v>
      </c>
      <c r="B8" s="2" t="s">
        <v>204</v>
      </c>
      <c r="C8" s="2" t="s">
        <v>119</v>
      </c>
      <c r="D8" s="2" t="s">
        <v>206</v>
      </c>
      <c r="E8" s="7" t="n">
        <v>7</v>
      </c>
      <c r="F8" s="2" t="s">
        <v>20</v>
      </c>
      <c r="G8" s="6" t="n">
        <v>25.17</v>
      </c>
      <c r="H8" s="6" t="n">
        <v>660.5</v>
      </c>
      <c r="I8" s="6" t="n">
        <v>707.2</v>
      </c>
      <c r="J8" s="6" t="n">
        <v>23</v>
      </c>
      <c r="K8" s="6" t="n">
        <v>176.19</v>
      </c>
      <c r="L8" s="6" t="n">
        <v>153.19</v>
      </c>
      <c r="M8" s="6" t="n">
        <v>3.09</v>
      </c>
      <c r="N8" s="6" t="n">
        <v>3.31</v>
      </c>
    </row>
    <row collapsed="false" customFormat="false" customHeight="false" hidden="false" ht="12.1" outlineLevel="0" r="9">
      <c r="A9" s="33" t="n">
        <v>45484</v>
      </c>
      <c r="B9" s="2" t="s">
        <v>204</v>
      </c>
      <c r="C9" s="2" t="s">
        <v>17</v>
      </c>
      <c r="D9" s="2" t="s">
        <v>19</v>
      </c>
      <c r="E9" s="7" t="n">
        <v>10</v>
      </c>
      <c r="F9" s="2" t="s">
        <v>20</v>
      </c>
      <c r="G9" s="6" t="n">
        <v>33.3</v>
      </c>
      <c r="H9" s="6" t="n">
        <v>295.87</v>
      </c>
      <c r="I9" s="6" t="n">
        <v>313.38</v>
      </c>
      <c r="J9" s="6" t="n">
        <v>43</v>
      </c>
      <c r="K9" s="6" t="n">
        <v>333</v>
      </c>
      <c r="L9" s="6" t="n">
        <v>290</v>
      </c>
      <c r="M9" s="6" t="n">
        <v>9.25</v>
      </c>
      <c r="N9" s="6" t="n">
        <v>9.8</v>
      </c>
    </row>
    <row collapsed="false" customFormat="false" customHeight="false" hidden="false" ht="12.1" outlineLevel="0" r="10">
      <c r="A10" s="33" t="n">
        <v>45489</v>
      </c>
      <c r="B10" s="2" t="s">
        <v>204</v>
      </c>
      <c r="C10" s="2" t="s">
        <v>31</v>
      </c>
      <c r="D10" s="2" t="s">
        <v>32</v>
      </c>
      <c r="E10" s="7" t="n">
        <v>10</v>
      </c>
      <c r="F10" s="2" t="s">
        <v>20</v>
      </c>
      <c r="G10" s="6" t="n">
        <v>35</v>
      </c>
      <c r="H10" s="6" t="n">
        <v>220.85</v>
      </c>
      <c r="I10" s="6" t="n">
        <v>319</v>
      </c>
      <c r="J10" s="6" t="n">
        <v>46</v>
      </c>
      <c r="K10" s="6" t="n">
        <v>350</v>
      </c>
      <c r="L10" s="6" t="n">
        <v>304</v>
      </c>
      <c r="M10" s="6" t="n">
        <v>9.53</v>
      </c>
      <c r="N10" s="6" t="n">
        <v>13.76</v>
      </c>
    </row>
    <row collapsed="false" customFormat="false" customHeight="false" hidden="false" ht="12.1" outlineLevel="0" r="11">
      <c r="A11" s="33" t="n">
        <v>45491</v>
      </c>
      <c r="B11" s="2" t="s">
        <v>204</v>
      </c>
      <c r="C11" s="2" t="s">
        <v>34</v>
      </c>
      <c r="D11" s="2" t="s">
        <v>35</v>
      </c>
      <c r="E11" s="7" t="n">
        <v>3</v>
      </c>
      <c r="F11" s="2" t="s">
        <v>20</v>
      </c>
      <c r="G11" s="6" t="n">
        <v>177.2</v>
      </c>
      <c r="H11" s="6" t="n">
        <v>1323.5</v>
      </c>
      <c r="I11" s="6" t="n">
        <v>1602.3</v>
      </c>
      <c r="J11" s="6" t="n">
        <v>69</v>
      </c>
      <c r="K11" s="6" t="n">
        <v>531.6</v>
      </c>
      <c r="L11" s="6" t="n">
        <v>462.6</v>
      </c>
      <c r="M11" s="6" t="n">
        <v>9.62</v>
      </c>
      <c r="N11" s="6" t="n">
        <v>11.65</v>
      </c>
    </row>
    <row collapsed="false" customFormat="false" customHeight="false" hidden="false" ht="12.1" outlineLevel="0" r="12">
      <c r="A12" s="33" t="n">
        <v>45493</v>
      </c>
      <c r="B12" s="2" t="s">
        <v>204</v>
      </c>
      <c r="C12" s="2" t="s">
        <v>120</v>
      </c>
      <c r="D12" s="2" t="s">
        <v>207</v>
      </c>
      <c r="E12" s="7" t="n">
        <v>30</v>
      </c>
      <c r="F12" s="2" t="s">
        <v>20</v>
      </c>
      <c r="G12" s="6" t="n">
        <v>11.27</v>
      </c>
      <c r="H12" s="6" t="n">
        <v>111.9</v>
      </c>
      <c r="I12" s="6" t="n">
        <v>136.48</v>
      </c>
      <c r="J12" s="6" t="n">
        <v>44</v>
      </c>
      <c r="K12" s="6" t="n">
        <v>338.1</v>
      </c>
      <c r="L12" s="6" t="n">
        <v>294.1</v>
      </c>
      <c r="M12" s="6" t="n">
        <v>7.18</v>
      </c>
      <c r="N12" s="6" t="n">
        <v>8.76</v>
      </c>
    </row>
    <row collapsed="false" customFormat="false" customHeight="false" hidden="false" ht="12.1" outlineLevel="0" r="13">
      <c r="A13" s="33" t="n">
        <v>45545</v>
      </c>
      <c r="B13" s="2" t="s">
        <v>204</v>
      </c>
      <c r="C13" s="2" t="s">
        <v>46</v>
      </c>
      <c r="D13" s="2" t="s">
        <v>47</v>
      </c>
      <c r="E13" s="7" t="n">
        <v>3</v>
      </c>
      <c r="F13" s="2" t="s">
        <v>20</v>
      </c>
      <c r="G13" s="6" t="n">
        <v>31.06</v>
      </c>
      <c r="H13" s="6" t="n">
        <v>1254.2</v>
      </c>
      <c r="I13" s="6" t="n">
        <v>1722.46</v>
      </c>
      <c r="J13" s="6" t="n">
        <v>12</v>
      </c>
      <c r="K13" s="6" t="n">
        <v>93.18</v>
      </c>
      <c r="L13" s="6" t="n">
        <v>81.18</v>
      </c>
      <c r="M13" s="6" t="n">
        <v>1.57</v>
      </c>
      <c r="N13" s="6" t="n">
        <v>2.16</v>
      </c>
    </row>
    <row collapsed="false" customFormat="false" customHeight="false" hidden="false" ht="12.1" outlineLevel="0" r="14">
      <c r="A14" s="33" t="n">
        <v>45573</v>
      </c>
      <c r="B14" s="2" t="s">
        <v>204</v>
      </c>
      <c r="C14" s="2" t="s">
        <v>119</v>
      </c>
      <c r="D14" s="2" t="s">
        <v>206</v>
      </c>
      <c r="E14" s="7" t="n">
        <v>7</v>
      </c>
      <c r="F14" s="2" t="s">
        <v>20</v>
      </c>
      <c r="G14" s="6" t="n">
        <v>38.2</v>
      </c>
      <c r="H14" s="6" t="n">
        <v>622.6</v>
      </c>
      <c r="I14" s="6" t="n">
        <v>697.99</v>
      </c>
      <c r="J14" s="6" t="n">
        <v>35</v>
      </c>
      <c r="K14" s="6" t="n">
        <v>267.4</v>
      </c>
      <c r="L14" s="6" t="n">
        <v>232.4</v>
      </c>
      <c r="M14" s="6" t="n">
        <v>4.76</v>
      </c>
      <c r="N14" s="6" t="n">
        <v>5.33</v>
      </c>
    </row>
    <row collapsed="false" customFormat="false" customHeight="false" hidden="false" ht="12.1" outlineLevel="0" r="15">
      <c r="A15" s="33" t="n">
        <v>45579</v>
      </c>
      <c r="B15" s="2" t="s">
        <v>204</v>
      </c>
      <c r="C15" s="2" t="s">
        <v>25</v>
      </c>
      <c r="D15" s="2" t="s">
        <v>26</v>
      </c>
      <c r="E15" s="7" t="n">
        <v>6</v>
      </c>
      <c r="F15" s="2" t="s">
        <v>20</v>
      </c>
      <c r="G15" s="6" t="n">
        <v>51.96</v>
      </c>
      <c r="H15" s="6" t="n">
        <v>652.1</v>
      </c>
      <c r="I15" s="6" t="n">
        <v>681.93</v>
      </c>
      <c r="J15" s="6" t="n">
        <v>41</v>
      </c>
      <c r="K15" s="6" t="n">
        <v>311.76</v>
      </c>
      <c r="L15" s="6" t="n">
        <v>270.76</v>
      </c>
      <c r="M15" s="6" t="n">
        <v>6.62</v>
      </c>
      <c r="N15" s="6" t="n">
        <v>6.92</v>
      </c>
    </row>
    <row collapsed="false" customFormat="false" customHeight="false" hidden="false" ht="12.1" outlineLevel="0" r="16">
      <c r="A16" s="33" t="n">
        <v>45582</v>
      </c>
      <c r="B16" s="2" t="s">
        <v>204</v>
      </c>
      <c r="C16" s="2" t="s">
        <v>40</v>
      </c>
      <c r="D16" s="2" t="s">
        <v>41</v>
      </c>
      <c r="E16" s="7" t="n">
        <v>100</v>
      </c>
      <c r="F16" s="2" t="s">
        <v>20</v>
      </c>
      <c r="G16" s="6" t="n">
        <v>2.494</v>
      </c>
      <c r="H16" s="6" t="n">
        <v>40.655</v>
      </c>
      <c r="I16" s="6" t="n">
        <v>54.46</v>
      </c>
      <c r="J16" s="6" t="n">
        <v>32</v>
      </c>
      <c r="K16" s="6" t="n">
        <v>249.4</v>
      </c>
      <c r="L16" s="6" t="n">
        <v>217.4</v>
      </c>
      <c r="M16" s="6" t="n">
        <v>3.99</v>
      </c>
      <c r="N16" s="6" t="n">
        <v>5.35</v>
      </c>
    </row>
    <row collapsed="false" customFormat="false" customHeight="false" hidden="false" ht="12.1" outlineLevel="0" r="17">
      <c r="A17" s="33" t="n">
        <v>45643</v>
      </c>
      <c r="B17" s="2" t="s">
        <v>204</v>
      </c>
      <c r="C17" s="2" t="s">
        <v>46</v>
      </c>
      <c r="D17" s="2" t="s">
        <v>47</v>
      </c>
      <c r="E17" s="7" t="n">
        <v>4</v>
      </c>
      <c r="F17" s="2" t="s">
        <v>20</v>
      </c>
      <c r="G17" s="6" t="n">
        <v>49.06</v>
      </c>
      <c r="H17" s="6" t="n">
        <v>1016.4</v>
      </c>
      <c r="I17" s="6" t="n">
        <v>1561.95</v>
      </c>
      <c r="J17" s="6" t="n">
        <v>26</v>
      </c>
      <c r="K17" s="6" t="n">
        <v>196.24</v>
      </c>
      <c r="L17" s="6" t="n">
        <v>170.24</v>
      </c>
      <c r="M17" s="6" t="n">
        <v>2.72</v>
      </c>
      <c r="N17" s="6" t="n">
        <v>4.19</v>
      </c>
    </row>
    <row collapsed="false" customFormat="false" customHeight="false" hidden="false" ht="12.1" outlineLevel="0" r="18">
      <c r="A18" s="33" t="n">
        <v>45665</v>
      </c>
      <c r="B18" s="2" t="s">
        <v>204</v>
      </c>
      <c r="C18" s="2" t="s">
        <v>119</v>
      </c>
      <c r="D18" s="2" t="s">
        <v>206</v>
      </c>
      <c r="E18" s="7" t="n">
        <v>8</v>
      </c>
      <c r="F18" s="2" t="s">
        <v>20</v>
      </c>
      <c r="G18" s="6" t="n">
        <v>17.39</v>
      </c>
      <c r="H18" s="6" t="n">
        <v>654.7</v>
      </c>
      <c r="I18" s="6" t="n">
        <v>677.84</v>
      </c>
      <c r="J18" s="6" t="n">
        <v>18</v>
      </c>
      <c r="K18" s="6" t="n">
        <v>139.12</v>
      </c>
      <c r="L18" s="6" t="n">
        <v>121.12</v>
      </c>
      <c r="M18" s="6" t="n">
        <v>2.23</v>
      </c>
      <c r="N18" s="6" t="n">
        <v>2.31</v>
      </c>
    </row>
    <row collapsed="false" customFormat="false" customHeight="false" hidden="false" ht="12.1" outlineLevel="0" r="19">
      <c r="A19" s="33" t="n">
        <v>45667</v>
      </c>
      <c r="B19" s="2" t="s">
        <v>204</v>
      </c>
      <c r="C19" s="2" t="s">
        <v>22</v>
      </c>
      <c r="D19" s="2" t="s">
        <v>23</v>
      </c>
      <c r="E19" s="7" t="n">
        <v>9</v>
      </c>
      <c r="F19" s="2" t="s">
        <v>20</v>
      </c>
      <c r="G19" s="6" t="n">
        <v>36.47</v>
      </c>
      <c r="H19" s="6" t="n">
        <v>562.95</v>
      </c>
      <c r="I19" s="6" t="n">
        <v>561.74</v>
      </c>
      <c r="J19" s="6" t="n">
        <v>43</v>
      </c>
      <c r="K19" s="6" t="n">
        <v>328.23</v>
      </c>
      <c r="L19" s="6" t="n">
        <v>285.23</v>
      </c>
      <c r="M19" s="6" t="n">
        <v>5.64</v>
      </c>
      <c r="N19" s="6" t="n">
        <v>5.63</v>
      </c>
    </row>
    <row collapsed="false" customFormat="false" customHeight="false" hidden="false" ht="12.1" outlineLevel="0" r="20">
      <c r="A20" s="33" t="n">
        <v>45845</v>
      </c>
      <c r="B20" s="2" t="s">
        <v>204</v>
      </c>
      <c r="C20" s="2" t="s">
        <v>31</v>
      </c>
      <c r="D20" s="2" t="s">
        <v>32</v>
      </c>
      <c r="E20" s="7" t="n">
        <v>20</v>
      </c>
      <c r="F20" s="2" t="s">
        <v>20</v>
      </c>
      <c r="G20" s="6" t="n">
        <v>35</v>
      </c>
      <c r="H20" s="6" t="n">
        <v>193.8</v>
      </c>
      <c r="I20" s="6" t="n">
        <v>278.94</v>
      </c>
      <c r="J20" s="6" t="n">
        <v>91</v>
      </c>
      <c r="K20" s="6" t="n">
        <v>700</v>
      </c>
      <c r="L20" s="6" t="n">
        <v>609</v>
      </c>
      <c r="M20" s="6" t="n">
        <v>10.92</v>
      </c>
      <c r="N20" s="6" t="n">
        <v>15.71</v>
      </c>
    </row>
    <row collapsed="false" customFormat="false" customHeight="false" hidden="false" ht="12.1" outlineLevel="0" r="21">
      <c r="A21" s="33" t="n">
        <v>45846</v>
      </c>
      <c r="B21" s="2" t="s">
        <v>204</v>
      </c>
      <c r="C21" s="2" t="s">
        <v>25</v>
      </c>
      <c r="D21" s="2" t="s">
        <v>26</v>
      </c>
      <c r="E21" s="7" t="n">
        <v>11</v>
      </c>
      <c r="F21" s="2" t="s">
        <v>20</v>
      </c>
      <c r="G21" s="6" t="n">
        <v>27.21</v>
      </c>
      <c r="H21" s="6" t="n">
        <v>507.5</v>
      </c>
      <c r="I21" s="6" t="n">
        <v>637.6</v>
      </c>
      <c r="J21" s="6" t="n">
        <v>39</v>
      </c>
      <c r="K21" s="6" t="n">
        <v>299.31</v>
      </c>
      <c r="L21" s="6" t="n">
        <v>260.31</v>
      </c>
      <c r="M21" s="6" t="n">
        <v>3.71</v>
      </c>
      <c r="N21" s="6" t="n">
        <v>4.66</v>
      </c>
    </row>
    <row collapsed="false" customFormat="false" customHeight="false" hidden="false" ht="12.1" outlineLevel="0" r="22">
      <c r="A22" s="33" t="n">
        <v>45848</v>
      </c>
      <c r="B22" s="2" t="s">
        <v>204</v>
      </c>
      <c r="C22" s="2" t="s">
        <v>28</v>
      </c>
      <c r="D22" s="2" t="s">
        <v>29</v>
      </c>
      <c r="E22" s="7" t="n">
        <v>30</v>
      </c>
      <c r="F22" s="2" t="s">
        <v>20</v>
      </c>
      <c r="G22" s="6" t="n">
        <v>26.11</v>
      </c>
      <c r="H22" s="6" t="n">
        <v>172.73</v>
      </c>
      <c r="I22" s="6" t="n">
        <v>220.38</v>
      </c>
      <c r="J22" s="6" t="n">
        <v>102</v>
      </c>
      <c r="K22" s="6" t="n">
        <v>783.3</v>
      </c>
      <c r="L22" s="6" t="n">
        <v>681.3</v>
      </c>
      <c r="M22" s="6" t="n">
        <v>10.3</v>
      </c>
      <c r="N22" s="6" t="n">
        <v>13.15</v>
      </c>
    </row>
    <row collapsed="false" customFormat="false" customHeight="false" hidden="false" ht="12.1" outlineLevel="0" r="23">
      <c r="A23" s="33" t="n">
        <v>45855</v>
      </c>
      <c r="B23" s="2" t="s">
        <v>204</v>
      </c>
      <c r="C23" s="2" t="s">
        <v>34</v>
      </c>
      <c r="D23" s="2" t="s">
        <v>35</v>
      </c>
      <c r="E23" s="7" t="n">
        <v>4</v>
      </c>
      <c r="F23" s="2" t="s">
        <v>20</v>
      </c>
      <c r="G23" s="6" t="n">
        <v>198.25</v>
      </c>
      <c r="H23" s="6" t="n">
        <v>1306</v>
      </c>
      <c r="I23" s="6" t="n">
        <v>1505.6</v>
      </c>
      <c r="J23" s="6" t="n">
        <v>103</v>
      </c>
      <c r="K23" s="6" t="n">
        <v>793</v>
      </c>
      <c r="L23" s="6" t="n">
        <v>690</v>
      </c>
      <c r="M23" s="6" t="n">
        <v>11.46</v>
      </c>
      <c r="N23" s="6" t="n">
        <v>13.21</v>
      </c>
    </row>
    <row collapsed="false" customFormat="false" customHeight="false" hidden="false" ht="12.1" outlineLevel="0" r="24">
      <c r="A24" s="33" t="n">
        <v>45858</v>
      </c>
      <c r="B24" s="2" t="s">
        <v>204</v>
      </c>
      <c r="C24" s="2" t="s">
        <v>22</v>
      </c>
      <c r="D24" s="2" t="s">
        <v>23</v>
      </c>
      <c r="E24" s="7" t="n">
        <v>17</v>
      </c>
      <c r="F24" s="2" t="s">
        <v>20</v>
      </c>
      <c r="G24" s="6" t="n">
        <v>14.68</v>
      </c>
      <c r="H24" s="6" t="n">
        <v>418.25</v>
      </c>
      <c r="I24" s="6" t="n">
        <v>516.95</v>
      </c>
      <c r="J24" s="6" t="n">
        <v>32</v>
      </c>
      <c r="K24" s="6" t="n">
        <v>249.56</v>
      </c>
      <c r="L24" s="6" t="n">
        <v>217.56</v>
      </c>
      <c r="M24" s="6" t="n">
        <v>2.48</v>
      </c>
      <c r="N24" s="6" t="n">
        <v>3.06</v>
      </c>
    </row>
    <row collapsed="false" customFormat="false" customHeight="false" hidden="false" ht="12.1" outlineLevel="0" r="25">
      <c r="A25" s="33" t="n">
        <v>45856</v>
      </c>
      <c r="B25" s="2" t="s">
        <v>204</v>
      </c>
      <c r="C25" s="2" t="s">
        <v>17</v>
      </c>
      <c r="D25" s="2" t="s">
        <v>19</v>
      </c>
      <c r="E25" s="7" t="n">
        <v>20</v>
      </c>
      <c r="F25" s="2" t="s">
        <v>20</v>
      </c>
      <c r="G25" s="6" t="n">
        <v>34.84</v>
      </c>
      <c r="H25" s="6" t="n">
        <v>309</v>
      </c>
      <c r="I25" s="6" t="n">
        <v>291.26</v>
      </c>
      <c r="J25" s="6" t="n">
        <v>91</v>
      </c>
      <c r="K25" s="6" t="n">
        <v>696.8</v>
      </c>
      <c r="L25" s="6" t="n">
        <v>605.8</v>
      </c>
      <c r="M25" s="6" t="n">
        <v>10.4</v>
      </c>
      <c r="N25" s="6" t="n">
        <v>9.8</v>
      </c>
    </row>
    <row collapsed="false" customFormat="false" customHeight="false" hidden="false" ht="12.1" outlineLevel="0" r="26">
      <c r="A26" s="33"/>
      <c r="B26" s="2"/>
      <c r="C26" s="2"/>
      <c r="D26" s="2"/>
      <c r="E26" s="7"/>
      <c r="F26" s="2"/>
      <c r="G26" s="6"/>
      <c r="H26" s="6"/>
      <c r="I26" s="6"/>
      <c r="J26" s="6"/>
      <c r="K26" s="6"/>
      <c r="L26" s="6"/>
      <c r="M26" s="6"/>
      <c r="N26" s="6"/>
    </row>
    <row collapsed="false" customFormat="false" customHeight="false" hidden="false" ht="12.1" outlineLevel="0" r="27">
      <c r="A27" s="33" t="n">
        <v>45943</v>
      </c>
      <c r="B27" s="2" t="s">
        <v>204</v>
      </c>
      <c r="C27" s="2" t="s">
        <v>25</v>
      </c>
      <c r="D27" s="2" t="s">
        <v>26</v>
      </c>
      <c r="E27" s="7" t="n">
        <v>14</v>
      </c>
      <c r="F27" s="2" t="s">
        <v>20</v>
      </c>
      <c r="G27" s="6" t="n">
        <v>17.3</v>
      </c>
      <c r="H27" s="6" t="n">
        <v>531.1</v>
      </c>
      <c r="I27" s="6" t="n">
        <v>611.13</v>
      </c>
      <c r="J27" s="6" t="n">
        <v>31</v>
      </c>
      <c r="K27" s="6" t="n">
        <v>242.2</v>
      </c>
      <c r="L27" s="6" t="n">
        <v>211.2</v>
      </c>
      <c r="M27" s="6" t="n">
        <v>2.47</v>
      </c>
      <c r="N27" s="6" t="n">
        <v>2.84</v>
      </c>
    </row>
  </sheetData>
  <autoFilter ref="A1:N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64</v>
      </c>
      <c r="B1" s="34" t="s">
        <v>194</v>
      </c>
      <c r="C1" s="34" t="s">
        <v>0</v>
      </c>
      <c r="D1" s="34" t="s">
        <v>2</v>
      </c>
      <c r="E1" s="34" t="s">
        <v>195</v>
      </c>
      <c r="F1" s="34" t="s">
        <v>208</v>
      </c>
      <c r="G1" s="34" t="s">
        <v>209</v>
      </c>
      <c r="H1" s="34" t="s">
        <v>68</v>
      </c>
      <c r="I1" s="34" t="s">
        <v>210</v>
      </c>
      <c r="J1" s="34" t="s">
        <v>198</v>
      </c>
      <c r="K1" s="34" t="s">
        <v>211</v>
      </c>
      <c r="L1" s="34" t="s">
        <v>212</v>
      </c>
      <c r="M1" s="34" t="s">
        <v>213</v>
      </c>
      <c r="N1" s="34" t="s">
        <v>214</v>
      </c>
    </row>
    <row collapsed="false" customFormat="false" customHeight="false" hidden="false" ht="12.1" outlineLevel="0" r="2">
      <c r="A2" s="35" t="n">
        <v>45404</v>
      </c>
      <c r="B2" s="2" t="s">
        <v>204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507</v>
      </c>
      <c r="J2" s="17" t="n">
        <v>313.38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45562</v>
      </c>
      <c r="B3" s="2" t="s">
        <v>204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349</v>
      </c>
      <c r="J3" s="17" t="n">
        <v>269.13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45870</v>
      </c>
      <c r="B4" s="2" t="s">
        <v>204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41</v>
      </c>
      <c r="J4" s="17" t="n">
        <v>306.22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45873</v>
      </c>
      <c r="B5" s="2" t="s">
        <v>204</v>
      </c>
      <c r="C5" s="2" t="s">
        <v>17</v>
      </c>
      <c r="D5" s="2" t="s">
        <v>19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38</v>
      </c>
      <c r="J5" s="17" t="n">
        <v>307.35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45873</v>
      </c>
      <c r="B6" s="2" t="s">
        <v>204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38</v>
      </c>
      <c r="J6" s="17" t="n">
        <v>307.48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45901</v>
      </c>
      <c r="B7" s="2" t="s">
        <v>204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10</v>
      </c>
      <c r="J7" s="17" t="n">
        <v>311.68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45404</v>
      </c>
      <c r="B8" s="2" t="s">
        <v>204</v>
      </c>
      <c r="C8" s="2" t="s">
        <v>22</v>
      </c>
      <c r="D8" s="2" t="s">
        <v>23</v>
      </c>
      <c r="E8" s="17" t="n">
        <v>6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507</v>
      </c>
      <c r="J8" s="17" t="n">
        <v>581.65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45446</v>
      </c>
      <c r="B9" s="2" t="s">
        <v>204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465</v>
      </c>
      <c r="J9" s="17" t="n">
        <v>544.85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45594</v>
      </c>
      <c r="B10" s="2" t="s">
        <v>204</v>
      </c>
      <c r="C10" s="2" t="s">
        <v>22</v>
      </c>
      <c r="D10" s="2" t="s">
        <v>23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317</v>
      </c>
      <c r="J10" s="17" t="n">
        <v>439.3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45674</v>
      </c>
      <c r="B11" s="2" t="s">
        <v>204</v>
      </c>
      <c r="C11" s="2" t="s">
        <v>22</v>
      </c>
      <c r="D11" s="2" t="s">
        <v>23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237</v>
      </c>
      <c r="J11" s="17" t="n">
        <v>550.4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45747</v>
      </c>
      <c r="B12" s="2" t="s">
        <v>204</v>
      </c>
      <c r="C12" s="2" t="s">
        <v>22</v>
      </c>
      <c r="D12" s="2" t="s">
        <v>23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164</v>
      </c>
      <c r="J12" s="17" t="n">
        <v>494.3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45838</v>
      </c>
      <c r="B13" s="2" t="s">
        <v>204</v>
      </c>
      <c r="C13" s="2" t="s">
        <v>22</v>
      </c>
      <c r="D13" s="2" t="s">
        <v>23</v>
      </c>
      <c r="E13" s="17" t="n">
        <v>5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73</v>
      </c>
      <c r="J13" s="17" t="n">
        <v>438.68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45496</v>
      </c>
      <c r="B14" s="2" t="s">
        <v>204</v>
      </c>
      <c r="C14" s="2" t="s">
        <v>25</v>
      </c>
      <c r="D14" s="2" t="s">
        <v>26</v>
      </c>
      <c r="E14" s="17" t="n">
        <v>4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415</v>
      </c>
      <c r="J14" s="17" t="n">
        <v>691.425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45504</v>
      </c>
      <c r="B15" s="2" t="s">
        <v>204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407</v>
      </c>
      <c r="J15" s="17" t="n">
        <v>679.1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45537</v>
      </c>
      <c r="B16" s="2" t="s">
        <v>204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374</v>
      </c>
      <c r="J16" s="17" t="n">
        <v>646.75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5" t="n">
        <v>45588</v>
      </c>
      <c r="B17" s="2" t="s">
        <v>204</v>
      </c>
      <c r="C17" s="2" t="s">
        <v>25</v>
      </c>
      <c r="D17" s="2" t="s">
        <v>26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323</v>
      </c>
      <c r="J17" s="17" t="n">
        <v>609.6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5" t="n">
        <v>45674</v>
      </c>
      <c r="B18" s="2" t="s">
        <v>204</v>
      </c>
      <c r="C18" s="2" t="s">
        <v>25</v>
      </c>
      <c r="D18" s="2" t="s">
        <v>26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237</v>
      </c>
      <c r="J18" s="17" t="n">
        <v>614.65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5" t="n">
        <v>45838</v>
      </c>
      <c r="B19" s="2" t="s">
        <v>204</v>
      </c>
      <c r="C19" s="2" t="s">
        <v>25</v>
      </c>
      <c r="D19" s="2" t="s">
        <v>26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73</v>
      </c>
      <c r="J19" s="17" t="n">
        <v>541.55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5" t="n">
        <v>45860</v>
      </c>
      <c r="B20" s="2" t="s">
        <v>204</v>
      </c>
      <c r="C20" s="2" t="s">
        <v>25</v>
      </c>
      <c r="D20" s="2" t="s">
        <v>26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51</v>
      </c>
      <c r="J20" s="17" t="n">
        <v>521.3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5" t="n">
        <v>45863</v>
      </c>
      <c r="B21" s="2" t="s">
        <v>204</v>
      </c>
      <c r="C21" s="2" t="s">
        <v>25</v>
      </c>
      <c r="D21" s="2" t="s">
        <v>26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48</v>
      </c>
      <c r="J21" s="17" t="n">
        <v>518.1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5" t="n">
        <v>45869</v>
      </c>
      <c r="B22" s="2" t="s">
        <v>204</v>
      </c>
      <c r="C22" s="2" t="s">
        <v>25</v>
      </c>
      <c r="D22" s="2" t="s">
        <v>26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42</v>
      </c>
      <c r="J22" s="17" t="n">
        <v>502.85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5" t="n">
        <v>45496</v>
      </c>
      <c r="B23" s="2" t="s">
        <v>204</v>
      </c>
      <c r="C23" s="2" t="s">
        <v>28</v>
      </c>
      <c r="D23" s="2" t="s">
        <v>29</v>
      </c>
      <c r="E23" s="17" t="n">
        <v>20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415</v>
      </c>
      <c r="J23" s="17" t="n">
        <v>231.075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5" t="n">
        <v>45747</v>
      </c>
      <c r="B24" s="2" t="s">
        <v>204</v>
      </c>
      <c r="C24" s="2" t="s">
        <v>28</v>
      </c>
      <c r="D24" s="2" t="s">
        <v>29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164</v>
      </c>
      <c r="J24" s="17" t="n">
        <v>199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5" t="n">
        <v>45869</v>
      </c>
      <c r="B25" s="2" t="s">
        <v>204</v>
      </c>
      <c r="C25" s="2" t="s">
        <v>28</v>
      </c>
      <c r="D25" s="2" t="s">
        <v>29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42</v>
      </c>
      <c r="J25" s="17" t="n">
        <v>173.52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5" t="n">
        <v>45404</v>
      </c>
      <c r="B26" s="2" t="s">
        <v>204</v>
      </c>
      <c r="C26" s="2" t="s">
        <v>31</v>
      </c>
      <c r="D26" s="2" t="s">
        <v>32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507</v>
      </c>
      <c r="J26" s="17" t="n">
        <v>318.999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5" t="n">
        <v>45496</v>
      </c>
      <c r="B27" s="2" t="s">
        <v>204</v>
      </c>
      <c r="C27" s="2" t="s">
        <v>31</v>
      </c>
      <c r="D27" s="2" t="s">
        <v>32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415</v>
      </c>
      <c r="J27" s="17" t="n">
        <v>238.89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5" t="n">
        <v>45860</v>
      </c>
      <c r="B28" s="2" t="s">
        <v>204</v>
      </c>
      <c r="C28" s="2" t="s">
        <v>31</v>
      </c>
      <c r="D28" s="2" t="s">
        <v>32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51</v>
      </c>
      <c r="J28" s="17" t="n">
        <v>210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5" t="n">
        <v>45404</v>
      </c>
      <c r="B29" s="2" t="s">
        <v>204</v>
      </c>
      <c r="C29" s="2" t="s">
        <v>34</v>
      </c>
      <c r="D29" s="2" t="s">
        <v>35</v>
      </c>
      <c r="E29" s="17" t="n">
        <v>2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507</v>
      </c>
      <c r="J29" s="17" t="n">
        <v>1616.495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5" t="n">
        <v>45446</v>
      </c>
      <c r="B30" s="2" t="s">
        <v>204</v>
      </c>
      <c r="C30" s="2" t="s">
        <v>34</v>
      </c>
      <c r="D30" s="2" t="s">
        <v>35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465</v>
      </c>
      <c r="J30" s="17" t="n">
        <v>1573.9</v>
      </c>
      <c r="K30" s="6" t="s">
        <f>=Портфель!F7*Портфель!$Q$13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5" t="n">
        <v>45660</v>
      </c>
      <c r="B31" s="2" t="s">
        <v>204</v>
      </c>
      <c r="C31" s="2" t="s">
        <v>34</v>
      </c>
      <c r="D31" s="2" t="s">
        <v>35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251</v>
      </c>
      <c r="J31" s="17" t="n">
        <v>1215.5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5" t="n">
        <v>45860</v>
      </c>
      <c r="B32" s="2" t="s">
        <v>204</v>
      </c>
      <c r="C32" s="2" t="s">
        <v>34</v>
      </c>
      <c r="D32" s="2" t="s">
        <v>35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51</v>
      </c>
      <c r="J32" s="17" t="n">
        <v>1348.9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5" t="n">
        <v>45765</v>
      </c>
      <c r="B33" s="2" t="s">
        <v>204</v>
      </c>
      <c r="C33" s="2" t="s">
        <v>37</v>
      </c>
      <c r="D33" s="2" t="s">
        <v>38</v>
      </c>
      <c r="E33" s="17" t="n">
        <v>50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146</v>
      </c>
      <c r="J33" s="17" t="n">
        <v>113</v>
      </c>
      <c r="K33" s="6" t="s">
        <f>=Портфель!F8*Портфель!$Q$13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5" t="n">
        <v>45404</v>
      </c>
      <c r="B34" s="2" t="s">
        <v>204</v>
      </c>
      <c r="C34" s="2" t="s">
        <v>40</v>
      </c>
      <c r="D34" s="2" t="s">
        <v>41</v>
      </c>
      <c r="E34" s="17" t="n">
        <v>40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507</v>
      </c>
      <c r="J34" s="17" t="n">
        <v>56.985</v>
      </c>
      <c r="K34" s="6" t="s">
        <f>=Портфель!F9*Портфель!$Q$13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5" t="n">
        <v>45446</v>
      </c>
      <c r="B35" s="2" t="s">
        <v>204</v>
      </c>
      <c r="C35" s="2" t="s">
        <v>40</v>
      </c>
      <c r="D35" s="2" t="s">
        <v>41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465</v>
      </c>
      <c r="J35" s="17" t="n">
        <v>54.76</v>
      </c>
      <c r="K35" s="6" t="s">
        <f>=Портфель!F9*Портфель!$Q$13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5" t="n">
        <v>45565</v>
      </c>
      <c r="B36" s="2" t="s">
        <v>204</v>
      </c>
      <c r="C36" s="2" t="s">
        <v>40</v>
      </c>
      <c r="D36" s="2" t="s">
        <v>41</v>
      </c>
      <c r="E36" s="17" t="n">
        <v>20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346</v>
      </c>
      <c r="J36" s="17" t="n">
        <v>45.475</v>
      </c>
      <c r="K36" s="6" t="s">
        <f>=Портфель!F9*Портфель!$Q$13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5" t="n">
        <v>45597</v>
      </c>
      <c r="B37" s="2" t="s">
        <v>204</v>
      </c>
      <c r="C37" s="2" t="s">
        <v>40</v>
      </c>
      <c r="D37" s="2" t="s">
        <v>41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314</v>
      </c>
      <c r="J37" s="17" t="n">
        <v>35.195</v>
      </c>
      <c r="K37" s="6" t="s">
        <f>=Портфель!F9*Портфель!$Q$13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5" t="n">
        <v>45628</v>
      </c>
      <c r="B38" s="2" t="s">
        <v>204</v>
      </c>
      <c r="C38" s="2" t="s">
        <v>40</v>
      </c>
      <c r="D38" s="2" t="s">
        <v>41</v>
      </c>
      <c r="E38" s="17" t="n">
        <v>50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283</v>
      </c>
      <c r="J38" s="17" t="n">
        <v>33.395</v>
      </c>
      <c r="K38" s="6" t="s">
        <f>=Портфель!F9*Портфель!$Q$13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5" t="n">
        <v>45747</v>
      </c>
      <c r="B39" s="2" t="s">
        <v>204</v>
      </c>
      <c r="C39" s="2" t="s">
        <v>40</v>
      </c>
      <c r="D39" s="2" t="s">
        <v>41</v>
      </c>
      <c r="E39" s="17" t="n">
        <v>20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164</v>
      </c>
      <c r="J39" s="17" t="n">
        <v>35.14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5" t="n">
        <v>45404</v>
      </c>
      <c r="B40" s="2" t="s">
        <v>204</v>
      </c>
      <c r="C40" s="2" t="s">
        <v>43</v>
      </c>
      <c r="D40" s="2" t="s">
        <v>44</v>
      </c>
      <c r="E40" s="17" t="n">
        <v>20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507</v>
      </c>
      <c r="J40" s="17" t="n">
        <v>227.39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5" t="n">
        <v>45537</v>
      </c>
      <c r="B41" s="2" t="s">
        <v>204</v>
      </c>
      <c r="C41" s="2" t="s">
        <v>43</v>
      </c>
      <c r="D41" s="2" t="s">
        <v>44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374</v>
      </c>
      <c r="J41" s="17" t="n">
        <v>131.08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5" t="n">
        <v>45747</v>
      </c>
      <c r="B42" s="2" t="s">
        <v>204</v>
      </c>
      <c r="C42" s="2" t="s">
        <v>43</v>
      </c>
      <c r="D42" s="2" t="s">
        <v>44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164</v>
      </c>
      <c r="J42" s="17" t="n">
        <v>143.57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5" t="n">
        <v>45404</v>
      </c>
      <c r="B43" s="2" t="s">
        <v>204</v>
      </c>
      <c r="C43" s="2" t="s">
        <v>46</v>
      </c>
      <c r="D43" s="2" t="s">
        <v>47</v>
      </c>
      <c r="E43" s="17" t="n">
        <v>2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507</v>
      </c>
      <c r="J43" s="17" t="n">
        <v>1872.995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5" t="n">
        <v>45504</v>
      </c>
      <c r="B44" s="2" t="s">
        <v>204</v>
      </c>
      <c r="C44" s="2" t="s">
        <v>46</v>
      </c>
      <c r="D44" s="2" t="s">
        <v>47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407</v>
      </c>
      <c r="J44" s="17" t="n">
        <v>1421.4</v>
      </c>
      <c r="K44" s="6" t="s">
        <f>=Портфель!F11*Портфель!$Q$13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5" t="n">
        <v>45597</v>
      </c>
      <c r="B45" s="2" t="s">
        <v>204</v>
      </c>
      <c r="C45" s="2" t="s">
        <v>46</v>
      </c>
      <c r="D45" s="2" t="s">
        <v>47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314</v>
      </c>
      <c r="J45" s="17" t="n">
        <v>1080.4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5" t="n">
        <v>45860</v>
      </c>
      <c r="B46" s="2" t="s">
        <v>204</v>
      </c>
      <c r="C46" s="2" t="s">
        <v>51</v>
      </c>
      <c r="D46" s="2" t="s">
        <v>53</v>
      </c>
      <c r="E46" s="17" t="n">
        <v>44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51</v>
      </c>
      <c r="J46" s="17" t="n">
        <v>7.17</v>
      </c>
      <c r="K46" s="6" t="s">
        <f>=Портфель!F13*Портфель!$Q$13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5" t="n">
        <v>45860</v>
      </c>
      <c r="B47" s="2" t="s">
        <v>204</v>
      </c>
      <c r="C47" s="2" t="s">
        <v>51</v>
      </c>
      <c r="D47" s="2" t="s">
        <v>53</v>
      </c>
      <c r="E47" s="17" t="n">
        <v>378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51</v>
      </c>
      <c r="J47" s="17" t="n">
        <v>7.17</v>
      </c>
      <c r="K47" s="6" t="s">
        <f>=Портфель!F13*Портфель!$Q$13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5" t="n">
        <v>45860</v>
      </c>
      <c r="B48" s="2" t="s">
        <v>204</v>
      </c>
      <c r="C48" s="2" t="s">
        <v>51</v>
      </c>
      <c r="D48" s="2" t="s">
        <v>53</v>
      </c>
      <c r="E48" s="17" t="n">
        <v>3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51</v>
      </c>
      <c r="J48" s="17" t="n">
        <v>7.17</v>
      </c>
      <c r="K48" s="6" t="s">
        <f>=Портфель!F13*Портфель!$Q$13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5" t="n">
        <v>45870</v>
      </c>
      <c r="B49" s="2" t="s">
        <v>204</v>
      </c>
      <c r="C49" s="2" t="s">
        <v>51</v>
      </c>
      <c r="D49" s="2" t="s">
        <v>53</v>
      </c>
      <c r="E49" s="17" t="n">
        <v>9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41</v>
      </c>
      <c r="J49" s="17" t="n">
        <v>7.25</v>
      </c>
      <c r="K49" s="6" t="s">
        <f>=Портфель!F13*Портфель!$Q$13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5" t="n">
        <v>45873</v>
      </c>
      <c r="B50" s="2" t="s">
        <v>204</v>
      </c>
      <c r="C50" s="2" t="s">
        <v>51</v>
      </c>
      <c r="D50" s="2" t="s">
        <v>53</v>
      </c>
      <c r="E50" s="17" t="n">
        <v>6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38</v>
      </c>
      <c r="J50" s="17" t="n">
        <v>7.25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5" t="n">
        <v>45873</v>
      </c>
      <c r="B51" s="2" t="s">
        <v>204</v>
      </c>
      <c r="C51" s="2" t="s">
        <v>51</v>
      </c>
      <c r="D51" s="2" t="s">
        <v>53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38</v>
      </c>
      <c r="J51" s="17" t="n">
        <v>7.25</v>
      </c>
      <c r="K51" s="6" t="s">
        <f>=Портфель!F13*Портфель!$Q$13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5" t="n">
        <v>45901</v>
      </c>
      <c r="B52" s="2" t="s">
        <v>204</v>
      </c>
      <c r="C52" s="2" t="s">
        <v>51</v>
      </c>
      <c r="D52" s="2" t="s">
        <v>53</v>
      </c>
      <c r="E52" s="17" t="n">
        <v>21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10</v>
      </c>
      <c r="J52" s="17" t="n">
        <v>7.41</v>
      </c>
      <c r="K52" s="6" t="s">
        <f>=Портфель!F13*Портфель!$Q$13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5" t="n">
        <v>45901</v>
      </c>
      <c r="B53" s="2" t="s">
        <v>204</v>
      </c>
      <c r="C53" s="2" t="s">
        <v>54</v>
      </c>
      <c r="D53" s="2" t="s">
        <v>55</v>
      </c>
      <c r="E53" s="17" t="n">
        <v>29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10</v>
      </c>
      <c r="J53" s="17" t="n">
        <v>6.76</v>
      </c>
      <c r="K53" s="6" t="s">
        <f>=Портфель!F14*Портфель!$Q$13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5" t="n">
        <v>0</v>
      </c>
      <c r="B54" s="2" t="s">
        <v>13</v>
      </c>
      <c r="C54" s="2" t="s">
        <v>13</v>
      </c>
      <c r="D54" s="2" t="s">
        <v>13</v>
      </c>
      <c r="E54" s="17" t="n">
        <v> </v>
      </c>
      <c r="F54" s="7" t="n">
        <v> </v>
      </c>
      <c r="G54" s="17" t="n">
        <v> </v>
      </c>
      <c r="H54" s="2" t="s">
        <v>13</v>
      </c>
      <c r="I54" s="7" t="n">
        <v> </v>
      </c>
      <c r="J54" s="17" t="n">
        <v> </v>
      </c>
      <c r="K54" s="17" t="n">
        <v> </v>
      </c>
      <c r="L54" s="17" t="n">
        <v> </v>
      </c>
      <c r="M54" s="17" t="n">
        <v> </v>
      </c>
    </row>
    <row collapsed="false" customFormat="false" customHeight="false" hidden="false" ht="12.1" outlineLevel="0" r="55">
      <c r="A55" s="35"/>
      <c r="B55" s="2"/>
      <c r="C55" s="2"/>
      <c r="D55" s="2" t="s">
        <v>215</v>
      </c>
      <c r="E55" s="17" t="n">
        <v> </v>
      </c>
      <c r="F55" s="7" t="n">
        <v> </v>
      </c>
      <c r="G55" s="17" t="n">
        <v> </v>
      </c>
      <c r="H55" s="2" t="s">
        <v>13</v>
      </c>
      <c r="I55" s="7" t="n">
        <v> </v>
      </c>
      <c r="J55" s="17" t="n">
        <v> </v>
      </c>
      <c r="K55" s="17" t="n">
        <v> </v>
      </c>
      <c r="L55" s="17" t="n">
        <v> </v>
      </c>
      <c r="M55" s="17" t="n">
        <v> </v>
      </c>
    </row>
  </sheetData>
  <autoFilter ref="A1:N5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216</v>
      </c>
      <c r="D1" s="34" t="s">
        <v>217</v>
      </c>
      <c r="E1" s="34" t="s">
        <v>198</v>
      </c>
      <c r="F1" s="34" t="s">
        <v>218</v>
      </c>
      <c r="G1" s="34" t="s">
        <v>195</v>
      </c>
      <c r="H1" s="34" t="s">
        <v>219</v>
      </c>
      <c r="I1" s="34" t="s">
        <v>220</v>
      </c>
      <c r="J1" s="34" t="s">
        <v>221</v>
      </c>
      <c r="K1" s="34" t="s">
        <v>222</v>
      </c>
    </row>
    <row collapsed="false" customFormat="false" customHeight="false" hidden="false" ht="12.1" outlineLevel="0" r="2">
      <c r="A2" s="2" t="s">
        <v>119</v>
      </c>
      <c r="B2" s="2" t="s">
        <v>206</v>
      </c>
      <c r="C2" s="36" t="n">
        <v>45404</v>
      </c>
      <c r="D2" s="37" t="n">
        <v>45496</v>
      </c>
      <c r="E2" s="17" t="n">
        <v>711.9</v>
      </c>
      <c r="F2" s="17" t="n">
        <v>661.1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119</v>
      </c>
      <c r="B3" s="2" t="s">
        <v>206</v>
      </c>
      <c r="C3" s="36" t="n">
        <v>45404</v>
      </c>
      <c r="D3" s="37" t="n">
        <v>45765</v>
      </c>
      <c r="E3" s="17" t="n">
        <v>711.9</v>
      </c>
      <c r="F3" s="17" t="n">
        <v>687.7</v>
      </c>
      <c r="G3" s="17" t="n">
        <v>5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119</v>
      </c>
      <c r="B4" s="2" t="s">
        <v>206</v>
      </c>
      <c r="C4" s="36" t="n">
        <v>45446</v>
      </c>
      <c r="D4" s="37" t="n">
        <v>45765</v>
      </c>
      <c r="E4" s="17" t="n">
        <v>679</v>
      </c>
      <c r="F4" s="17" t="n">
        <v>687.7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119</v>
      </c>
      <c r="B5" s="2" t="s">
        <v>206</v>
      </c>
      <c r="C5" s="36" t="n">
        <v>45565</v>
      </c>
      <c r="D5" s="37" t="n">
        <v>45765</v>
      </c>
      <c r="E5" s="17" t="n">
        <v>647.4</v>
      </c>
      <c r="F5" s="17" t="n">
        <v>687.7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119</v>
      </c>
      <c r="B6" s="2" t="s">
        <v>206</v>
      </c>
      <c r="C6" s="36" t="n">
        <v>45597</v>
      </c>
      <c r="D6" s="37" t="n">
        <v>45765</v>
      </c>
      <c r="E6" s="17" t="n">
        <v>536.8</v>
      </c>
      <c r="F6" s="17" t="n">
        <v>687.7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40</v>
      </c>
      <c r="B7" s="2" t="s">
        <v>41</v>
      </c>
      <c r="C7" s="36" t="n">
        <v>45404</v>
      </c>
      <c r="D7" s="37" t="n">
        <v>45674</v>
      </c>
      <c r="E7" s="17" t="n">
        <v>56.985</v>
      </c>
      <c r="F7" s="17" t="n">
        <v>37.435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40</v>
      </c>
      <c r="B8" s="2" t="s">
        <v>41</v>
      </c>
      <c r="C8" s="36" t="n">
        <v>45404</v>
      </c>
      <c r="D8" s="37" t="n">
        <v>45860</v>
      </c>
      <c r="E8" s="17" t="n">
        <v>56.985</v>
      </c>
      <c r="F8" s="17" t="n">
        <v>34.826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120</v>
      </c>
      <c r="B9" s="2" t="s">
        <v>207</v>
      </c>
      <c r="C9" s="36" t="n">
        <v>45404</v>
      </c>
      <c r="D9" s="37" t="n">
        <v>45496</v>
      </c>
      <c r="E9" s="17" t="n">
        <v>136.483</v>
      </c>
      <c r="F9" s="17" t="n">
        <v>107.7333</v>
      </c>
      <c r="G9" s="17" t="n">
        <v>30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22</v>
      </c>
      <c r="B10" s="2" t="s">
        <v>23</v>
      </c>
      <c r="C10" s="36" t="n">
        <v>45404</v>
      </c>
      <c r="D10" s="37" t="n">
        <v>45860</v>
      </c>
      <c r="E10" s="17" t="n">
        <v>581.65</v>
      </c>
      <c r="F10" s="17" t="n">
        <v>417.35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121</v>
      </c>
      <c r="B11" s="2" t="s">
        <v>205</v>
      </c>
      <c r="C11" s="36" t="n">
        <v>45404</v>
      </c>
      <c r="D11" s="37" t="n">
        <v>45496</v>
      </c>
      <c r="E11" s="17" t="n">
        <v>331.039</v>
      </c>
      <c r="F11" s="17" t="n">
        <v>362.19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54</v>
      </c>
      <c r="B12" s="2" t="s">
        <v>55</v>
      </c>
      <c r="C12" s="36" t="n">
        <v>45404</v>
      </c>
      <c r="D12" s="37" t="n">
        <v>45446</v>
      </c>
      <c r="E12" s="17" t="n">
        <v>7.06</v>
      </c>
      <c r="F12" s="17" t="n">
        <v>6.39</v>
      </c>
      <c r="G12" s="17" t="n">
        <v>26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54</v>
      </c>
      <c r="B13" s="2" t="s">
        <v>55</v>
      </c>
      <c r="C13" s="36" t="n">
        <v>45426</v>
      </c>
      <c r="D13" s="37" t="n">
        <v>45446</v>
      </c>
      <c r="E13" s="17" t="n">
        <v>7.1</v>
      </c>
      <c r="F13" s="17" t="n">
        <v>6.39</v>
      </c>
      <c r="G13" s="17" t="n">
        <v>257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54</v>
      </c>
      <c r="B14" s="2" t="s">
        <v>55</v>
      </c>
      <c r="C14" s="36" t="n">
        <v>45446</v>
      </c>
      <c r="D14" s="37" t="n">
        <v>45496</v>
      </c>
      <c r="E14" s="17" t="n">
        <v>6.4</v>
      </c>
      <c r="F14" s="17" t="n">
        <v>6.43</v>
      </c>
      <c r="G14" s="17" t="n">
        <v>78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54</v>
      </c>
      <c r="B15" s="2" t="s">
        <v>55</v>
      </c>
      <c r="C15" s="36" t="n">
        <v>45474</v>
      </c>
      <c r="D15" s="37" t="n">
        <v>45496</v>
      </c>
      <c r="E15" s="17" t="n">
        <v>6.54</v>
      </c>
      <c r="F15" s="17" t="n">
        <v>6.43</v>
      </c>
      <c r="G15" s="17" t="n">
        <v>295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54</v>
      </c>
      <c r="B16" s="2" t="s">
        <v>55</v>
      </c>
      <c r="C16" s="36" t="n">
        <v>45496</v>
      </c>
      <c r="D16" s="37" t="n">
        <v>45504</v>
      </c>
      <c r="E16" s="17" t="n">
        <v>6.44</v>
      </c>
      <c r="F16" s="17" t="n">
        <v>6.28</v>
      </c>
      <c r="G16" s="17" t="n">
        <v>48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54</v>
      </c>
      <c r="B17" s="2" t="s">
        <v>55</v>
      </c>
      <c r="C17" s="36" t="n">
        <v>45504</v>
      </c>
      <c r="D17" s="37" t="n">
        <v>45562</v>
      </c>
      <c r="E17" s="17" t="n">
        <v>6.29</v>
      </c>
      <c r="F17" s="17" t="n">
        <v>6.05</v>
      </c>
      <c r="G17" s="17" t="n">
        <v>4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54</v>
      </c>
      <c r="B18" s="2" t="s">
        <v>55</v>
      </c>
      <c r="C18" s="36" t="n">
        <v>45504</v>
      </c>
      <c r="D18" s="37" t="n">
        <v>45562</v>
      </c>
      <c r="E18" s="17" t="n">
        <v>6.29</v>
      </c>
      <c r="F18" s="17" t="n">
        <v>6.05</v>
      </c>
      <c r="G18" s="17" t="n">
        <v>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54</v>
      </c>
      <c r="B19" s="2" t="s">
        <v>55</v>
      </c>
      <c r="C19" s="36" t="n">
        <v>45537</v>
      </c>
      <c r="D19" s="37" t="n">
        <v>45562</v>
      </c>
      <c r="E19" s="17" t="n">
        <v>5.61</v>
      </c>
      <c r="F19" s="17" t="n">
        <v>6.05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54</v>
      </c>
      <c r="B20" s="2" t="s">
        <v>55</v>
      </c>
      <c r="C20" s="36" t="n">
        <v>45537</v>
      </c>
      <c r="D20" s="37" t="n">
        <v>45562</v>
      </c>
      <c r="E20" s="17" t="n">
        <v>5.6</v>
      </c>
      <c r="F20" s="17" t="n">
        <v>6.05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54</v>
      </c>
      <c r="B21" s="2" t="s">
        <v>55</v>
      </c>
      <c r="C21" s="36" t="n">
        <v>45555</v>
      </c>
      <c r="D21" s="37" t="n">
        <v>45562</v>
      </c>
      <c r="E21" s="17" t="n">
        <v>5.92</v>
      </c>
      <c r="F21" s="17" t="n">
        <v>6.05</v>
      </c>
      <c r="G21" s="17" t="n">
        <v>3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54</v>
      </c>
      <c r="B22" s="2" t="s">
        <v>55</v>
      </c>
      <c r="C22" s="36" t="n">
        <v>45555</v>
      </c>
      <c r="D22" s="37" t="n">
        <v>45562</v>
      </c>
      <c r="E22" s="17" t="n">
        <v>5.92</v>
      </c>
      <c r="F22" s="17" t="n">
        <v>6.05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54</v>
      </c>
      <c r="B23" s="2" t="s">
        <v>55</v>
      </c>
      <c r="C23" s="36" t="n">
        <v>45562</v>
      </c>
      <c r="D23" s="37" t="n">
        <v>45582</v>
      </c>
      <c r="E23" s="17" t="n">
        <v>6.06</v>
      </c>
      <c r="F23" s="17" t="n">
        <v>5.98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54</v>
      </c>
      <c r="B24" s="2" t="s">
        <v>55</v>
      </c>
      <c r="C24" s="36" t="n">
        <v>45565</v>
      </c>
      <c r="D24" s="37" t="n">
        <v>45582</v>
      </c>
      <c r="E24" s="17" t="n">
        <v>6.11</v>
      </c>
      <c r="F24" s="17" t="n">
        <v>5.98</v>
      </c>
      <c r="G24" s="17" t="n">
        <v>51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54</v>
      </c>
      <c r="B25" s="2" t="s">
        <v>55</v>
      </c>
      <c r="C25" s="36" t="n">
        <v>45582</v>
      </c>
      <c r="D25" s="37" t="n">
        <v>45587</v>
      </c>
      <c r="E25" s="17" t="n">
        <v>5.99</v>
      </c>
      <c r="F25" s="17" t="n">
        <v>5.94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54</v>
      </c>
      <c r="B26" s="2" t="s">
        <v>55</v>
      </c>
      <c r="C26" s="36" t="n">
        <v>45582</v>
      </c>
      <c r="D26" s="37" t="n">
        <v>45588</v>
      </c>
      <c r="E26" s="17" t="n">
        <v>5.99</v>
      </c>
      <c r="F26" s="17" t="n">
        <v>5.89</v>
      </c>
      <c r="G26" s="17" t="n">
        <v>74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54</v>
      </c>
      <c r="B27" s="2" t="s">
        <v>55</v>
      </c>
      <c r="C27" s="36" t="n">
        <v>45588</v>
      </c>
      <c r="D27" s="37" t="n">
        <v>45594</v>
      </c>
      <c r="E27" s="17" t="n">
        <v>5.9</v>
      </c>
      <c r="F27" s="17" t="n">
        <v>5.51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54</v>
      </c>
      <c r="B28" s="2" t="s">
        <v>55</v>
      </c>
      <c r="C28" s="36" t="n">
        <v>45588</v>
      </c>
      <c r="D28" s="37" t="n">
        <v>45594</v>
      </c>
      <c r="E28" s="17" t="n">
        <v>5.9</v>
      </c>
      <c r="F28" s="17" t="n">
        <v>5.51</v>
      </c>
      <c r="G28" s="17" t="n">
        <v>23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54</v>
      </c>
      <c r="B29" s="2" t="s">
        <v>55</v>
      </c>
      <c r="C29" s="36" t="n">
        <v>45594</v>
      </c>
      <c r="D29" s="37" t="n">
        <v>45595</v>
      </c>
      <c r="E29" s="17" t="n">
        <v>5.52</v>
      </c>
      <c r="F29" s="17" t="n">
        <v>5.63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54</v>
      </c>
      <c r="B30" s="2" t="s">
        <v>55</v>
      </c>
      <c r="C30" s="36" t="n">
        <v>45594</v>
      </c>
      <c r="D30" s="37" t="n">
        <v>45597</v>
      </c>
      <c r="E30" s="17" t="n">
        <v>5.52</v>
      </c>
      <c r="F30" s="17" t="n">
        <v>0</v>
      </c>
      <c r="G30" s="17" t="n">
        <v>22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54</v>
      </c>
      <c r="B31" s="2" t="s">
        <v>55</v>
      </c>
      <c r="C31" s="36" t="n">
        <v>45594</v>
      </c>
      <c r="D31" s="37" t="n">
        <v>45597</v>
      </c>
      <c r="E31" s="17" t="n">
        <v>5.52</v>
      </c>
      <c r="F31" s="17" t="n">
        <v>0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54</v>
      </c>
      <c r="B32" s="2" t="s">
        <v>55</v>
      </c>
      <c r="C32" s="36" t="n">
        <v>45595</v>
      </c>
      <c r="D32" s="37" t="n">
        <v>45597</v>
      </c>
      <c r="E32" s="17" t="n">
        <v>5.64</v>
      </c>
      <c r="F32" s="17" t="n">
        <v>0</v>
      </c>
      <c r="G32" s="17" t="n">
        <v>32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54</v>
      </c>
      <c r="B33" s="2" t="s">
        <v>55</v>
      </c>
      <c r="C33" s="36" t="n">
        <v>45597</v>
      </c>
      <c r="D33" s="37" t="n">
        <v>45601</v>
      </c>
      <c r="E33" s="17" t="n">
        <v>0</v>
      </c>
      <c r="F33" s="17" t="n">
        <v>5.61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54</v>
      </c>
      <c r="B34" s="2" t="s">
        <v>55</v>
      </c>
      <c r="C34" s="36" t="n">
        <v>45597</v>
      </c>
      <c r="D34" s="37" t="n">
        <v>45672</v>
      </c>
      <c r="E34" s="17" t="n">
        <v>0</v>
      </c>
      <c r="F34" s="17" t="n">
        <v>6.22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54</v>
      </c>
      <c r="B35" s="2" t="s">
        <v>55</v>
      </c>
      <c r="C35" s="36" t="n">
        <v>45597</v>
      </c>
      <c r="D35" s="37" t="n">
        <v>45673</v>
      </c>
      <c r="E35" s="17" t="n">
        <v>0</v>
      </c>
      <c r="F35" s="17" t="n">
        <v>6.32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54</v>
      </c>
      <c r="B36" s="2" t="s">
        <v>55</v>
      </c>
      <c r="C36" s="36" t="n">
        <v>45597</v>
      </c>
      <c r="D36" s="37" t="n">
        <v>45674</v>
      </c>
      <c r="E36" s="17" t="n">
        <v>0</v>
      </c>
      <c r="F36" s="17" t="n">
        <v>6.37</v>
      </c>
      <c r="G36" s="17" t="n">
        <v>50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54</v>
      </c>
      <c r="B37" s="2" t="s">
        <v>55</v>
      </c>
      <c r="C37" s="36" t="n">
        <v>45597</v>
      </c>
      <c r="D37" s="37" t="n">
        <v>45674</v>
      </c>
      <c r="E37" s="17" t="n">
        <v>0</v>
      </c>
      <c r="F37" s="17" t="n">
        <v>6.37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54</v>
      </c>
      <c r="B38" s="2" t="s">
        <v>55</v>
      </c>
      <c r="C38" s="36" t="n">
        <v>45628</v>
      </c>
      <c r="D38" s="37" t="n">
        <v>45674</v>
      </c>
      <c r="E38" s="17" t="n">
        <v>5.6</v>
      </c>
      <c r="F38" s="17" t="n">
        <v>6.37</v>
      </c>
      <c r="G38" s="17" t="n">
        <v>33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54</v>
      </c>
      <c r="B39" s="2" t="s">
        <v>55</v>
      </c>
      <c r="C39" s="36" t="n">
        <v>45654</v>
      </c>
      <c r="D39" s="37" t="n">
        <v>45674</v>
      </c>
      <c r="E39" s="17" t="n">
        <v>6.09</v>
      </c>
      <c r="F39" s="17" t="n">
        <v>6.37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54</v>
      </c>
      <c r="B40" s="2" t="s">
        <v>55</v>
      </c>
      <c r="C40" s="36" t="n">
        <v>45660</v>
      </c>
      <c r="D40" s="37" t="n">
        <v>45674</v>
      </c>
      <c r="E40" s="17" t="n">
        <v>6.25</v>
      </c>
      <c r="F40" s="17" t="n">
        <v>6.37</v>
      </c>
      <c r="G40" s="17" t="n">
        <v>91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54</v>
      </c>
      <c r="B41" s="2" t="s">
        <v>55</v>
      </c>
      <c r="C41" s="36" t="n">
        <v>45660</v>
      </c>
      <c r="D41" s="37" t="n">
        <v>45674</v>
      </c>
      <c r="E41" s="17" t="n">
        <v>6.25</v>
      </c>
      <c r="F41" s="17" t="n">
        <v>6.37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54</v>
      </c>
      <c r="B42" s="2" t="s">
        <v>55</v>
      </c>
      <c r="C42" s="36" t="n">
        <v>45674</v>
      </c>
      <c r="D42" s="37" t="n">
        <v>45680</v>
      </c>
      <c r="E42" s="17" t="n">
        <v>6.37</v>
      </c>
      <c r="F42" s="17" t="n">
        <v>6.39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54</v>
      </c>
      <c r="B43" s="2" t="s">
        <v>55</v>
      </c>
      <c r="C43" s="36" t="n">
        <v>45674</v>
      </c>
      <c r="D43" s="37" t="n">
        <v>45716</v>
      </c>
      <c r="E43" s="17" t="n">
        <v>6.37</v>
      </c>
      <c r="F43" s="17" t="n">
        <v>6.94</v>
      </c>
      <c r="G43" s="17" t="n">
        <v>28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54</v>
      </c>
      <c r="B44" s="2" t="s">
        <v>55</v>
      </c>
      <c r="C44" s="36" t="n">
        <v>45680</v>
      </c>
      <c r="D44" s="37" t="n">
        <v>45716</v>
      </c>
      <c r="E44" s="17" t="n">
        <v>6.39</v>
      </c>
      <c r="F44" s="17" t="n">
        <v>6.94</v>
      </c>
      <c r="G44" s="17" t="n">
        <v>7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54</v>
      </c>
      <c r="B45" s="2" t="s">
        <v>55</v>
      </c>
      <c r="C45" s="36" t="n">
        <v>45688</v>
      </c>
      <c r="D45" s="37" t="n">
        <v>45716</v>
      </c>
      <c r="E45" s="17" t="n">
        <v>6.51</v>
      </c>
      <c r="F45" s="17" t="n">
        <v>6.94</v>
      </c>
      <c r="G45" s="17" t="n">
        <v>2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54</v>
      </c>
      <c r="B46" s="2" t="s">
        <v>55</v>
      </c>
      <c r="C46" s="36" t="n">
        <v>45688</v>
      </c>
      <c r="D46" s="37" t="n">
        <v>45716</v>
      </c>
      <c r="E46" s="17" t="n">
        <v>6.51</v>
      </c>
      <c r="F46" s="17" t="n">
        <v>6.94</v>
      </c>
      <c r="G46" s="17" t="n">
        <v>282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54</v>
      </c>
      <c r="B47" s="2" t="s">
        <v>55</v>
      </c>
      <c r="C47" s="36" t="n">
        <v>45716</v>
      </c>
      <c r="D47" s="37" t="n">
        <v>45747</v>
      </c>
      <c r="E47" s="17" t="n">
        <v>6.95</v>
      </c>
      <c r="F47" s="17" t="n">
        <v>6.58</v>
      </c>
      <c r="G47" s="17" t="n">
        <v>4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54</v>
      </c>
      <c r="B48" s="2" t="s">
        <v>55</v>
      </c>
      <c r="C48" s="36" t="n">
        <v>45716</v>
      </c>
      <c r="D48" s="37" t="n">
        <v>45747</v>
      </c>
      <c r="E48" s="17" t="n">
        <v>6.95</v>
      </c>
      <c r="F48" s="17" t="n">
        <v>6.58</v>
      </c>
      <c r="G48" s="17" t="n">
        <v>586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54</v>
      </c>
      <c r="B49" s="2" t="s">
        <v>55</v>
      </c>
      <c r="C49" s="36" t="n">
        <v>45747</v>
      </c>
      <c r="D49" s="37" t="n">
        <v>45765</v>
      </c>
      <c r="E49" s="17" t="n">
        <v>6.6</v>
      </c>
      <c r="F49" s="17" t="n">
        <v>6.25</v>
      </c>
      <c r="G49" s="17" t="n">
        <v>24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54</v>
      </c>
      <c r="B50" s="2" t="s">
        <v>55</v>
      </c>
      <c r="C50" s="36" t="n">
        <v>45765</v>
      </c>
      <c r="D50" s="37" t="n">
        <v>45859</v>
      </c>
      <c r="E50" s="17" t="n">
        <v>6.27</v>
      </c>
      <c r="F50" s="17" t="n">
        <v>6.5</v>
      </c>
      <c r="G50" s="17" t="n">
        <v>23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54</v>
      </c>
      <c r="B51" s="2" t="s">
        <v>55</v>
      </c>
      <c r="C51" s="36" t="n">
        <v>45810</v>
      </c>
      <c r="D51" s="37" t="n">
        <v>45859</v>
      </c>
      <c r="E51" s="17" t="n">
        <v>6.18</v>
      </c>
      <c r="F51" s="17" t="n">
        <v>6.5</v>
      </c>
      <c r="G51" s="17" t="n">
        <v>8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54</v>
      </c>
      <c r="B52" s="2" t="s">
        <v>55</v>
      </c>
      <c r="C52" s="36" t="n">
        <v>45838</v>
      </c>
      <c r="D52" s="37" t="n">
        <v>45859</v>
      </c>
      <c r="E52" s="17" t="n">
        <v>6.34</v>
      </c>
      <c r="F52" s="17" t="n">
        <v>6.5</v>
      </c>
      <c r="G52" s="17" t="n">
        <v>52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54</v>
      </c>
      <c r="B53" s="2" t="s">
        <v>55</v>
      </c>
      <c r="C53" s="36" t="n">
        <v>45859</v>
      </c>
      <c r="D53" s="37" t="n">
        <v>45860</v>
      </c>
      <c r="E53" s="17" t="n">
        <v>6.52</v>
      </c>
      <c r="F53" s="17" t="n">
        <v>6.53</v>
      </c>
      <c r="G53" s="17" t="n">
        <v>896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54</v>
      </c>
      <c r="B54" s="2" t="s">
        <v>55</v>
      </c>
      <c r="C54" s="36" t="n">
        <v>45859</v>
      </c>
      <c r="D54" s="37" t="n">
        <v>45860</v>
      </c>
      <c r="E54" s="17" t="n">
        <v>6.52</v>
      </c>
      <c r="F54" s="17" t="n">
        <v>6.53</v>
      </c>
      <c r="G54" s="17" t="n">
        <v>6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54</v>
      </c>
      <c r="B55" s="2" t="s">
        <v>55</v>
      </c>
      <c r="C55" s="36" t="n">
        <v>45860</v>
      </c>
      <c r="D55" s="37" t="n">
        <v>45860</v>
      </c>
      <c r="E55" s="17" t="n">
        <v>6.55</v>
      </c>
      <c r="F55" s="17" t="n">
        <v>6.54</v>
      </c>
      <c r="G55" s="17" t="n">
        <v>172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54</v>
      </c>
      <c r="B56" s="2" t="s">
        <v>55</v>
      </c>
      <c r="C56" s="36" t="n">
        <v>45860</v>
      </c>
      <c r="D56" s="37" t="n">
        <v>45869</v>
      </c>
      <c r="E56" s="17" t="n">
        <v>6.55</v>
      </c>
      <c r="F56" s="17" t="n">
        <v>6.29</v>
      </c>
      <c r="G56" s="17" t="n">
        <v>14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54</v>
      </c>
      <c r="B57" s="2" t="s">
        <v>55</v>
      </c>
      <c r="C57" s="36" t="n">
        <v>45863</v>
      </c>
      <c r="D57" s="37" t="n">
        <v>45869</v>
      </c>
      <c r="E57" s="17" t="n">
        <v>6.51</v>
      </c>
      <c r="F57" s="17" t="n">
        <v>6.29</v>
      </c>
      <c r="G57" s="17" t="n">
        <v>40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54</v>
      </c>
      <c r="B58" s="2" t="s">
        <v>55</v>
      </c>
      <c r="C58" s="36" t="n">
        <v>45869</v>
      </c>
      <c r="D58" s="37" t="n">
        <v>45873</v>
      </c>
      <c r="E58" s="17" t="n">
        <v>6.3</v>
      </c>
      <c r="F58" s="17" t="n">
        <v>6.4</v>
      </c>
      <c r="G58" s="17" t="n">
        <v>16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54</v>
      </c>
      <c r="B59" s="2" t="s">
        <v>55</v>
      </c>
      <c r="C59" s="36" t="n">
        <v>45870</v>
      </c>
      <c r="D59" s="37" t="n">
        <v>45873</v>
      </c>
      <c r="E59" s="17" t="n">
        <v>6.36</v>
      </c>
      <c r="F59" s="17" t="n">
        <v>6.4</v>
      </c>
      <c r="G59" s="17" t="n">
        <v>15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54</v>
      </c>
      <c r="B60" s="2" t="s">
        <v>55</v>
      </c>
      <c r="C60" s="36" t="n">
        <v>45873</v>
      </c>
      <c r="D60" s="37" t="n">
        <v>45873</v>
      </c>
      <c r="E60" s="17" t="n">
        <v>6.41</v>
      </c>
      <c r="F60" s="17" t="n">
        <v>6.4</v>
      </c>
      <c r="G60" s="17" t="n">
        <v>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54</v>
      </c>
      <c r="B61" s="2" t="s">
        <v>55</v>
      </c>
      <c r="C61" s="36" t="n">
        <v>45873</v>
      </c>
      <c r="D61" s="37" t="n">
        <v>45901</v>
      </c>
      <c r="E61" s="17" t="n">
        <v>6.41</v>
      </c>
      <c r="F61" s="17" t="n">
        <v>6.75</v>
      </c>
      <c r="G61" s="17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51</v>
      </c>
      <c r="B62" s="2" t="s">
        <v>53</v>
      </c>
      <c r="C62" s="36" t="n">
        <v>45404</v>
      </c>
      <c r="D62" s="37" t="n">
        <v>45496</v>
      </c>
      <c r="E62" s="17" t="n">
        <v>5.84</v>
      </c>
      <c r="F62" s="17" t="n">
        <v>5.81</v>
      </c>
      <c r="G62" s="17" t="n">
        <v>338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51</v>
      </c>
      <c r="B63" s="2" t="s">
        <v>53</v>
      </c>
      <c r="C63" s="36" t="n">
        <v>45426</v>
      </c>
      <c r="D63" s="37" t="n">
        <v>45496</v>
      </c>
      <c r="E63" s="17" t="n">
        <v>5.87</v>
      </c>
      <c r="F63" s="17" t="n">
        <v>5.81</v>
      </c>
      <c r="G63" s="17" t="n">
        <v>24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51</v>
      </c>
      <c r="B64" s="2" t="s">
        <v>53</v>
      </c>
      <c r="C64" s="36" t="n">
        <v>45474</v>
      </c>
      <c r="D64" s="37" t="n">
        <v>45496</v>
      </c>
      <c r="E64" s="17" t="n">
        <v>5.77</v>
      </c>
      <c r="F64" s="17" t="n">
        <v>5.81</v>
      </c>
      <c r="G64" s="17" t="n">
        <v>24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51</v>
      </c>
      <c r="B65" s="2" t="s">
        <v>53</v>
      </c>
      <c r="C65" s="36" t="n">
        <v>45496</v>
      </c>
      <c r="D65" s="37" t="n">
        <v>45562</v>
      </c>
      <c r="E65" s="17" t="n">
        <v>5.82</v>
      </c>
      <c r="F65" s="17" t="n">
        <v>5.85</v>
      </c>
      <c r="G65" s="17" t="n">
        <v>23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51</v>
      </c>
      <c r="B66" s="2" t="s">
        <v>53</v>
      </c>
      <c r="C66" s="36" t="n">
        <v>45496</v>
      </c>
      <c r="D66" s="37" t="n">
        <v>45582</v>
      </c>
      <c r="E66" s="17" t="n">
        <v>5.82</v>
      </c>
      <c r="F66" s="17" t="n">
        <v>5.84</v>
      </c>
      <c r="G66" s="17" t="n">
        <v>3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51</v>
      </c>
      <c r="B67" s="2" t="s">
        <v>53</v>
      </c>
      <c r="C67" s="36" t="n">
        <v>45496</v>
      </c>
      <c r="D67" s="37" t="n">
        <v>45582</v>
      </c>
      <c r="E67" s="17" t="n">
        <v>5.82</v>
      </c>
      <c r="F67" s="17" t="n">
        <v>5.84</v>
      </c>
      <c r="G67" s="17" t="n">
        <v>326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51</v>
      </c>
      <c r="B68" s="2" t="s">
        <v>53</v>
      </c>
      <c r="C68" s="36" t="n">
        <v>45504</v>
      </c>
      <c r="D68" s="37" t="n">
        <v>45582</v>
      </c>
      <c r="E68" s="17" t="n">
        <v>5.85</v>
      </c>
      <c r="F68" s="17" t="n">
        <v>5.84</v>
      </c>
      <c r="G68" s="17" t="n">
        <v>19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51</v>
      </c>
      <c r="B69" s="2" t="s">
        <v>53</v>
      </c>
      <c r="C69" s="36" t="n">
        <v>45555</v>
      </c>
      <c r="D69" s="37" t="n">
        <v>45582</v>
      </c>
      <c r="E69" s="17" t="n">
        <v>5.83</v>
      </c>
      <c r="F69" s="17" t="n">
        <v>5.84</v>
      </c>
      <c r="G69" s="17" t="n">
        <v>8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51</v>
      </c>
      <c r="B70" s="2" t="s">
        <v>53</v>
      </c>
      <c r="C70" s="36" t="n">
        <v>45555</v>
      </c>
      <c r="D70" s="37" t="n">
        <v>45582</v>
      </c>
      <c r="E70" s="17" t="n">
        <v>5.83</v>
      </c>
      <c r="F70" s="17" t="n">
        <v>5.84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51</v>
      </c>
      <c r="B71" s="2" t="s">
        <v>53</v>
      </c>
      <c r="C71" s="36" t="n">
        <v>45562</v>
      </c>
      <c r="D71" s="37" t="n">
        <v>45582</v>
      </c>
      <c r="E71" s="17" t="n">
        <v>5.86</v>
      </c>
      <c r="F71" s="17" t="n">
        <v>5.84</v>
      </c>
      <c r="G71" s="17" t="n">
        <v>18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51</v>
      </c>
      <c r="B72" s="2" t="s">
        <v>53</v>
      </c>
      <c r="C72" s="36" t="n">
        <v>45565</v>
      </c>
      <c r="D72" s="37" t="n">
        <v>45582</v>
      </c>
      <c r="E72" s="17" t="n">
        <v>5.86</v>
      </c>
      <c r="F72" s="17" t="n">
        <v>5.84</v>
      </c>
      <c r="G72" s="17" t="n">
        <v>20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51</v>
      </c>
      <c r="B73" s="2" t="s">
        <v>53</v>
      </c>
      <c r="C73" s="36" t="n">
        <v>45582</v>
      </c>
      <c r="D73" s="37" t="n">
        <v>45587</v>
      </c>
      <c r="E73" s="17" t="n">
        <v>5.86</v>
      </c>
      <c r="F73" s="17" t="n">
        <v>5.82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51</v>
      </c>
      <c r="B74" s="2" t="s">
        <v>53</v>
      </c>
      <c r="C74" s="36" t="n">
        <v>45582</v>
      </c>
      <c r="D74" s="37" t="n">
        <v>45588</v>
      </c>
      <c r="E74" s="17" t="n">
        <v>5.86</v>
      </c>
      <c r="F74" s="17" t="n">
        <v>5.79</v>
      </c>
      <c r="G74" s="17" t="n">
        <v>373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51</v>
      </c>
      <c r="B75" s="2" t="s">
        <v>53</v>
      </c>
      <c r="C75" s="36" t="n">
        <v>45588</v>
      </c>
      <c r="D75" s="37" t="n">
        <v>45594</v>
      </c>
      <c r="E75" s="17" t="n">
        <v>5.8</v>
      </c>
      <c r="F75" s="17" t="n">
        <v>5.78</v>
      </c>
      <c r="G75" s="17" t="n">
        <v>350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51</v>
      </c>
      <c r="B76" s="2" t="s">
        <v>53</v>
      </c>
      <c r="C76" s="36" t="n">
        <v>45588</v>
      </c>
      <c r="D76" s="37" t="n">
        <v>45594</v>
      </c>
      <c r="E76" s="17" t="n">
        <v>5.8</v>
      </c>
      <c r="F76" s="17" t="n">
        <v>5.78</v>
      </c>
      <c r="G76" s="17" t="n">
        <v>2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51</v>
      </c>
      <c r="B77" s="2" t="s">
        <v>53</v>
      </c>
      <c r="C77" s="36" t="n">
        <v>45594</v>
      </c>
      <c r="D77" s="37" t="n">
        <v>45672</v>
      </c>
      <c r="E77" s="17" t="n">
        <v>5.79</v>
      </c>
      <c r="F77" s="17" t="n">
        <v>6.05</v>
      </c>
      <c r="G77" s="17" t="n">
        <v>2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51</v>
      </c>
      <c r="B78" s="2" t="s">
        <v>53</v>
      </c>
      <c r="C78" s="36" t="n">
        <v>45594</v>
      </c>
      <c r="D78" s="37" t="n">
        <v>45674</v>
      </c>
      <c r="E78" s="17" t="n">
        <v>5.79</v>
      </c>
      <c r="F78" s="17" t="n">
        <v>6.07</v>
      </c>
      <c r="G78" s="17" t="n">
        <v>321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51</v>
      </c>
      <c r="B79" s="2" t="s">
        <v>53</v>
      </c>
      <c r="C79" s="36" t="n">
        <v>45594</v>
      </c>
      <c r="D79" s="37" t="n">
        <v>45674</v>
      </c>
      <c r="E79" s="17" t="n">
        <v>5.79</v>
      </c>
      <c r="F79" s="17" t="n">
        <v>6.07</v>
      </c>
      <c r="G79" s="17" t="n">
        <v>2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51</v>
      </c>
      <c r="B80" s="2" t="s">
        <v>53</v>
      </c>
      <c r="C80" s="36" t="n">
        <v>45595</v>
      </c>
      <c r="D80" s="37" t="n">
        <v>45674</v>
      </c>
      <c r="E80" s="17" t="n">
        <v>5.78</v>
      </c>
      <c r="F80" s="17" t="n">
        <v>6.07</v>
      </c>
      <c r="G80" s="17" t="n">
        <v>6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51</v>
      </c>
      <c r="B81" s="2" t="s">
        <v>53</v>
      </c>
      <c r="C81" s="36" t="n">
        <v>45597</v>
      </c>
      <c r="D81" s="37" t="n">
        <v>45674</v>
      </c>
      <c r="E81" s="17" t="n">
        <v>5.74</v>
      </c>
      <c r="F81" s="17" t="n">
        <v>6.07</v>
      </c>
      <c r="G81" s="17" t="n">
        <v>6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51</v>
      </c>
      <c r="B82" s="2" t="s">
        <v>53</v>
      </c>
      <c r="C82" s="36" t="n">
        <v>45628</v>
      </c>
      <c r="D82" s="37" t="n">
        <v>45674</v>
      </c>
      <c r="E82" s="17" t="n">
        <v>5.68</v>
      </c>
      <c r="F82" s="17" t="n">
        <v>6.07</v>
      </c>
      <c r="G82" s="17" t="n">
        <v>11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51</v>
      </c>
      <c r="B83" s="2" t="s">
        <v>53</v>
      </c>
      <c r="C83" s="36" t="n">
        <v>45654</v>
      </c>
      <c r="D83" s="37" t="n">
        <v>45674</v>
      </c>
      <c r="E83" s="17" t="n">
        <v>5.97</v>
      </c>
      <c r="F83" s="17" t="n">
        <v>6.07</v>
      </c>
      <c r="G83" s="17" t="n">
        <v>9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51</v>
      </c>
      <c r="B84" s="2" t="s">
        <v>53</v>
      </c>
      <c r="C84" s="36" t="n">
        <v>45660</v>
      </c>
      <c r="D84" s="37" t="n">
        <v>45674</v>
      </c>
      <c r="E84" s="17" t="n">
        <v>6.04</v>
      </c>
      <c r="F84" s="17" t="n">
        <v>6.07</v>
      </c>
      <c r="G84" s="17" t="n">
        <v>83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51</v>
      </c>
      <c r="B85" s="2" t="s">
        <v>53</v>
      </c>
      <c r="C85" s="36" t="n">
        <v>45660</v>
      </c>
      <c r="D85" s="37" t="n">
        <v>45674</v>
      </c>
      <c r="E85" s="17" t="n">
        <v>6.04</v>
      </c>
      <c r="F85" s="17" t="n">
        <v>6.07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51</v>
      </c>
      <c r="B86" s="2" t="s">
        <v>53</v>
      </c>
      <c r="C86" s="36" t="n">
        <v>45674</v>
      </c>
      <c r="D86" s="37" t="n">
        <v>45765</v>
      </c>
      <c r="E86" s="17" t="n">
        <v>6.08</v>
      </c>
      <c r="F86" s="17" t="n">
        <v>6.41</v>
      </c>
      <c r="G86" s="17" t="n">
        <v>375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51</v>
      </c>
      <c r="B87" s="2" t="s">
        <v>53</v>
      </c>
      <c r="C87" s="36" t="n">
        <v>45674</v>
      </c>
      <c r="D87" s="37" t="n">
        <v>45765</v>
      </c>
      <c r="E87" s="17" t="n">
        <v>6.08</v>
      </c>
      <c r="F87" s="17" t="n">
        <v>6.41</v>
      </c>
      <c r="G87" s="17" t="n">
        <v>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51</v>
      </c>
      <c r="B88" s="2" t="s">
        <v>53</v>
      </c>
      <c r="C88" s="36" t="n">
        <v>45747</v>
      </c>
      <c r="D88" s="37" t="n">
        <v>45765</v>
      </c>
      <c r="E88" s="17" t="n">
        <v>6.35</v>
      </c>
      <c r="F88" s="17" t="n">
        <v>6.41</v>
      </c>
      <c r="G88" s="17" t="n">
        <v>70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51</v>
      </c>
      <c r="B89" s="2" t="s">
        <v>53</v>
      </c>
      <c r="C89" s="36" t="n">
        <v>45765</v>
      </c>
      <c r="D89" s="37" t="n">
        <v>45770</v>
      </c>
      <c r="E89" s="17" t="n">
        <v>6.42</v>
      </c>
      <c r="F89" s="17" t="n">
        <v>6.44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51</v>
      </c>
      <c r="B90" s="2" t="s">
        <v>53</v>
      </c>
      <c r="C90" s="36" t="n">
        <v>45765</v>
      </c>
      <c r="D90" s="37" t="n">
        <v>45859</v>
      </c>
      <c r="E90" s="17" t="n">
        <v>6.42</v>
      </c>
      <c r="F90" s="17" t="n">
        <v>7.14</v>
      </c>
      <c r="G90" s="17" t="n">
        <v>426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51</v>
      </c>
      <c r="B91" s="2" t="s">
        <v>53</v>
      </c>
      <c r="C91" s="36" t="n">
        <v>45777</v>
      </c>
      <c r="D91" s="37" t="n">
        <v>45859</v>
      </c>
      <c r="E91" s="17" t="n">
        <v>6.51</v>
      </c>
      <c r="F91" s="17" t="n">
        <v>7.14</v>
      </c>
      <c r="G91" s="17" t="n">
        <v>301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51</v>
      </c>
      <c r="B92" s="2" t="s">
        <v>53</v>
      </c>
      <c r="C92" s="36" t="n">
        <v>45777</v>
      </c>
      <c r="D92" s="37" t="n">
        <v>45859</v>
      </c>
      <c r="E92" s="17" t="n">
        <v>6.51</v>
      </c>
      <c r="F92" s="17" t="n">
        <v>7.14</v>
      </c>
      <c r="G92" s="17" t="n">
        <v>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51</v>
      </c>
      <c r="B93" s="2" t="s">
        <v>53</v>
      </c>
      <c r="C93" s="36" t="n">
        <v>45859</v>
      </c>
      <c r="D93" s="37" t="n">
        <v>45859</v>
      </c>
      <c r="E93" s="17" t="n">
        <v>7.14</v>
      </c>
      <c r="F93" s="17" t="n">
        <v>7.14</v>
      </c>
      <c r="G93" s="17" t="n">
        <v>19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2025-09-10T22:06:54.00Z</dcterms:created>
  <dc:creator>izi-invest.ru</dc:creator>
  <cp:revision>0</cp:revision>
</cp:coreProperties>
</file>