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<sst xmlns="http://schemas.openxmlformats.org/spreadsheetml/2006/main" count="3060" uniqueCount="250">
  <si>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</si>
  <si>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</si>
  <si>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</si>
  <si>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</si>
  <si>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</si>
  <si>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</si>
  <si>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</si>
  <si>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</si>
  <si>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</si>
  <si>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</si>
  <si>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</si>
  <si>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</si>
  <si>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</si>
  <si>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</si>
  <si>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</si>
  <si>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</si>
  <si>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MTSS</t>
  </si>
  <si>
    <t>share</t>
  </si>
  <si>
    <t>МТС-ао</t>
  </si>
  <si>
    <t>RUR</t>
  </si>
  <si>
    <t>AMD</t>
  </si>
  <si>
    <t>TRNFP</t>
  </si>
  <si>
    <t>Транснф ап</t>
  </si>
  <si>
    <t>BYN</t>
  </si>
  <si>
    <t>SBER</t>
  </si>
  <si>
    <t>Сбербанк</t>
  </si>
  <si>
    <t>CAD</t>
  </si>
  <si>
    <t>SIBN</t>
  </si>
  <si>
    <t>Газпрнефть</t>
  </si>
  <si>
    <t>CHF</t>
  </si>
  <si>
    <t>NVTK</t>
  </si>
  <si>
    <t>Новатэк ао</t>
  </si>
  <si>
    <t>CNY</t>
  </si>
  <si>
    <t>X5</t>
  </si>
  <si>
    <t>КЦ ИКС 5</t>
  </si>
  <si>
    <t>EUR</t>
  </si>
  <si>
    <t>SNGSP</t>
  </si>
  <si>
    <t>Сургнфгз-п</t>
  </si>
  <si>
    <t>GBP</t>
  </si>
  <si>
    <t>ROSN</t>
  </si>
  <si>
    <t>Роснефть</t>
  </si>
  <si>
    <t>GLD</t>
  </si>
  <si>
    <t>MOEX</t>
  </si>
  <si>
    <t>МосБиржа</t>
  </si>
  <si>
    <t>HKD</t>
  </si>
  <si>
    <t>LKOH</t>
  </si>
  <si>
    <t>ЛУКОЙЛ</t>
  </si>
  <si>
    <t>JPY</t>
  </si>
  <si>
    <t>Сумма по акциям:</t>
  </si>
  <si>
    <t>KZT</t>
  </si>
  <si>
    <t>TBRU</t>
  </si>
  <si>
    <t>etf</t>
  </si>
  <si>
    <t>TBRU ETF</t>
  </si>
  <si>
    <t>TMOS</t>
  </si>
  <si>
    <t>TMOS ETF</t>
  </si>
  <si>
    <t>SLV</t>
  </si>
  <si>
    <t>TRY</t>
  </si>
  <si>
    <t>Сумма по фондам: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</si>
  <si>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</si>
  <si>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</si>
  <si>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</si>
  <si>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</si>
  <si>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</si>
  <si>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</si>
  <si>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</si>
  <si>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</si>
  <si>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</si>
  <si>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</si>
  <si>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</si>
  <si>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</si>
  <si>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</si>
  <si>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Дивиденд по BSPB - БСП ао 10шт. по 23.37 RUR - налог 30 RUR (данные из БД)</t>
  </si>
  <si>
    <t>Выплата дивидендов по BSPB - БСП ао (данные из сделок)</t>
  </si>
  <si>
    <t>Дивиденд по NLMK - НЛМК ао 20шт. по 25.43 RUR - налог 66 RUR (данные из БД)</t>
  </si>
  <si>
    <t>Дивиденд по MAGN - ММК 80шт. по 2.75 RUR - налог 29 RUR (данные из БД)</t>
  </si>
  <si>
    <t>Выплата дивидендов по NLMK - НЛМК ао (данные из сделок)</t>
  </si>
  <si>
    <t>Дивиденд по CHMF - СевСт-ао 2шт. по 191.51 RUR - налог 50 RUR (данные из БД)</t>
  </si>
  <si>
    <t>Дивиденд по CHMF - СевСт-ао 2шт. по 38.3 RUR - налог 10 RUR (данные из БД)</t>
  </si>
  <si>
    <t>Выплата дивидендов по MAGN - ММК (данные из сделок)</t>
  </si>
  <si>
    <t>Выплата дивидендов по CHMF - СевСт-ао (данные из сделок)</t>
  </si>
  <si>
    <t>Дивиденд по ROSN - Роснефть 8шт. по 29.01 RUR - налог 30 RUR (данные из БД)</t>
  </si>
  <si>
    <t>Дивиденд по TATN - Татнфт 3ао 7шт. по 25.17 RUR - налог 23 RUR (данные из БД)</t>
  </si>
  <si>
    <t>Дивиденд по SBER - Сбербанк 10шт. по 33.3 RUR - налог 43 RUR (данные из БД)</t>
  </si>
  <si>
    <t>Дивиденд по MTSS - МТС-ао 10шт. по 35 RUR - налог 46 RUR (данные из БД)</t>
  </si>
  <si>
    <t>Дивиденд по TRNFP - Транснф ап 3шт. по 177.2 RUR - налог 69 RUR (данные из БД)</t>
  </si>
  <si>
    <t>Дивиденд по FLOT - Совкомфлот 30шт. по 11.27 RUR - налог 44 RUR (данные из БД)</t>
  </si>
  <si>
    <t>Выплата дивидендов по FLOT - Совкомфлот (данные из сделок)</t>
  </si>
  <si>
    <t>Выплата дивидендов по ROSN - Роснефть (данные из сделок)</t>
  </si>
  <si>
    <t>Выплата дивидендов по TATN - Татнфт 3ао (данные из сделок)</t>
  </si>
  <si>
    <t>Выплата дивидендов по SBER - Сбербанк (данные из сделок)</t>
  </si>
  <si>
    <t>Выплата дивидендов по MTSS - МТС-ао (данные из сделок)</t>
  </si>
  <si>
    <t>Выплата дивидендов по TRNFP - Транснф ап (данные из сделок)</t>
  </si>
  <si>
    <t>Дивиденд по CHMF - СевСт-ао 3шт. по 31.06 RUR - налог 12 RUR (данные из БД)</t>
  </si>
  <si>
    <t>Дивиденд по TATN - Татнфт 3ао 7шт. по 38.2 RUR - налог 35 RUR (данные из БД)</t>
  </si>
  <si>
    <t>Дивиденд по SIBN - Газпрнефть 6шт. по 51.96 RUR - налог 41 RUR (данные из БД)</t>
  </si>
  <si>
    <t>Дивиденд по MAGN - ММК 100шт. по 2.49 RUR - налог 32 RUR (данные из БД)</t>
  </si>
  <si>
    <t>Выплата дивидендов по TATN - публичное акционерное общество Татнефть имени В.Д. Шашина (данные из сделок)</t>
  </si>
  <si>
    <t>Выплата дивидендов по SIBN - Газпрнефть (данные из сделок)</t>
  </si>
  <si>
    <t>Дивиденд по CHMF - СевСт-ао 4шт. по 49.06 RUR - налог 26 RUR (данные из БД)</t>
  </si>
  <si>
    <t>Дивиденд по TATN - Татнфт 3ао 8шт. по 17.39 RUR - налог 18 RUR (данные из БД)</t>
  </si>
  <si>
    <t>Дивиденд по ROSN - Роснефть 9шт. по 36.47 RUR - налог 43 RUR (данные из БД)</t>
  </si>
  <si>
    <t>Выплата дивидендов (данные из сделок)</t>
  </si>
  <si>
    <t>Дивиденд по MTSS - МТС-ао 20шт. по 35 RUR - налог 91 RUR (данные из БД)</t>
  </si>
  <si>
    <t>Дивиденд по SIBN - Газпрнефть 11шт. по 27.21 RUR - налог 39 RUR (данные из БД)</t>
  </si>
  <si>
    <t>Дивиденд по MOEX - МосБиржа 30шт. по 26.11 RUR - налог 102 RUR (данные из БД)</t>
  </si>
  <si>
    <t>Дивиденд по TRNFP - Транснф ап 4шт. по 198.25 RUR - налог 103 RUR (данные из БД)</t>
  </si>
  <si>
    <t>Дивиденд по SBER - Сбербанк 20шт. по 34.84 RUR - налог 91 RUR (данные из БД)</t>
  </si>
  <si>
    <t>Дивиденд по ROSN - Роснефть 17шт. по 14.68 RUR - налог 32 RUR (данные из БД)</t>
  </si>
  <si>
    <t>Выплата дивидендов по MOEX - МосБиржа (данные из сделок)</t>
  </si>
  <si>
    <t>Дивиденд по SIBN - Газпрнефть 14шт. по 17.3 RUR - налог 31 RUR (данные из БД)</t>
  </si>
  <si>
    <t>Дивиденд по X5 - КЦ ИКС 5 2шт. по 368 RUR - налог 96 RUR (данные из БД)</t>
  </si>
  <si>
    <t>Дивиденд по TATN - Татнфт 3ао 11шт. по 8.13 RUR - налог 12 RUR (данные из БД)</t>
  </si>
  <si>
    <t>Дивиденд по ROSN - Роснефть 18шт. по 11.56 RUR - налог 27 RUR (данные из БД)</t>
  </si>
  <si>
    <t>Выплата дивидендов по X5 - КЦ ИКС 5 (данные из сделок)</t>
  </si>
  <si>
    <t>Дивиденд по NVTK - Новатэк ао 7шт. по 47.23 RUR - налог 43 RUR (данные из БД)</t>
  </si>
  <si>
    <t>Выплата дивидендов по NVTK - Новатэк ао (данные из сделок)</t>
  </si>
  <si>
    <t>Дивиденд по LKOH - ЛУКОЙЛ 1шт. по 278 RUR - налог 36 RUR (данные из БД)</t>
  </si>
  <si>
    <t>Выплата дивидендов по LKOH - ЛУКОЙЛ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</si>
  <si>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</si>
  <si>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</si>
  <si>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</si>
  <si>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</si>
  <si>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</si>
  <si>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</si>
  <si>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</si>
  <si>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</si>
  <si>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</si>
  <si>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NLMK</t>
  </si>
  <si>
    <t>CHMF</t>
  </si>
  <si>
    <t>TATN</t>
  </si>
  <si>
    <t>MAGN</t>
  </si>
  <si>
    <t>FLOT</t>
  </si>
  <si>
    <t>BSPB</t>
  </si>
  <si>
    <t>GMKN</t>
  </si>
  <si>
    <t>MTSS
МТС-ао</t>
  </si>
  <si>
    <t>TRNFP
Транснф ап</t>
  </si>
  <si>
    <t>SBER
Сбербанк</t>
  </si>
  <si>
    <t>SIBN
Газпрнефть</t>
  </si>
  <si>
    <t>NVTK
Новатэк ао</t>
  </si>
  <si>
    <t>X5
КЦ ИКС 5</t>
  </si>
  <si>
    <t>SNGSP
Сургнфгз-п</t>
  </si>
  <si>
    <t>ROSN
Роснефть</t>
  </si>
  <si>
    <t>MOEX
МосБиржа</t>
  </si>
  <si>
    <t>LKOH
ЛУКОЙЛ</t>
  </si>
  <si>
    <t>TBRU
TBRU ETF</t>
  </si>
  <si>
    <t>TMOS
TMOS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</si>
  <si>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</si>
  <si>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</si>
  <si>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</si>
  <si>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</si>
  <si>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</si>
  <si>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</si>
  <si>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</si>
  <si>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</si>
  <si>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</si>
  <si>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ПАО "НЛМК" ао</t>
  </si>
  <si>
    <t>Северсталь (ПАО)ао</t>
  </si>
  <si>
    <t>ПАО "Татнефть" ао</t>
  </si>
  <si>
    <t>"Магнитогорск.мет.комб" ПАО ао</t>
  </si>
  <si>
    <t>Совкомфлот ао</t>
  </si>
  <si>
    <t>Транснефть ПАО акц.пр.</t>
  </si>
  <si>
    <t>ПАО НК Роснефть</t>
  </si>
  <si>
    <t>ПАО "Банк "Санкт-Петербург" ао</t>
  </si>
  <si>
    <t>Сбербанк России ПАО ао</t>
  </si>
  <si>
    <t>Мобильные ТелеСистемы ПАО ао</t>
  </si>
  <si>
    <t>БПИФ ТИНЬКОФФ ИНДЕКС МОСБИРЖИ</t>
  </si>
  <si>
    <t>БПИФ ТИНЬКОФФ ОБЛИГАЦИИ</t>
  </si>
  <si>
    <t>dohod</t>
  </si>
  <si>
    <t>Выплата дивидендов по BSPB - БСП ао</t>
  </si>
  <si>
    <t>nalog</t>
  </si>
  <si>
    <t>Удержание налога по дивидендам по BSPB - БСП ао</t>
  </si>
  <si>
    <t>commission</t>
  </si>
  <si>
    <t>Комиссия за управление по счёту автоследования</t>
  </si>
  <si>
    <t>Удержание налога по дивидендам по NLMK - НЛМК ао</t>
  </si>
  <si>
    <t>Выплата дивидендов по NLMK - НЛМК ао</t>
  </si>
  <si>
    <t>Выплата дивидендов по MAGN - ММК</t>
  </si>
  <si>
    <t>Удержание налога по дивидендам по MAGN - ММК</t>
  </si>
  <si>
    <t>Выплата дивидендов по CHMF - СевСт-ао</t>
  </si>
  <si>
    <t>Удержание налога по дивидендам по CHMF - СевСт-ао</t>
  </si>
  <si>
    <t>ПАО Московская Биржа</t>
  </si>
  <si>
    <t>Газпром нефть ПАО ао</t>
  </si>
  <si>
    <t>Выплата дивидендов по FLOT - Совкомфлот</t>
  </si>
  <si>
    <t>Удержание налога по дивидендам по FLOT - Совкомфлот</t>
  </si>
  <si>
    <t>Выплата дивидендов по ROSN - Роснефть</t>
  </si>
  <si>
    <t>Удержание налога по дивидендам по ROSN - Роснефть</t>
  </si>
  <si>
    <t>Выплата дивидендов по TATN - Татнфт 3ао</t>
  </si>
  <si>
    <t>Удержание налога по дивидендам по TATN - Татнфт 3ао</t>
  </si>
  <si>
    <t>Выплата дивидендов по SBER - Сбербанк</t>
  </si>
  <si>
    <t>Удержание налога по дивидендам по SBER - Сбербанк</t>
  </si>
  <si>
    <t>Выплата дивидендов по MTSS - МТС-ао</t>
  </si>
  <si>
    <t>Удержание налога по дивидендам по MTSS - МТС-ао</t>
  </si>
  <si>
    <t>Удержание налога по дивидендам по TRNFP - Транснф ап</t>
  </si>
  <si>
    <t>Выплата дивидендов по TRNFP - Транснф ап</t>
  </si>
  <si>
    <t>БПИФ Т-Капитал ОБЛИГАЦИИ</t>
  </si>
  <si>
    <t>Выплата дивидендов по TATN - публичное акционерное общество Татнефть имени В.Д. Шашина</t>
  </si>
  <si>
    <t>Удержание налога по дивидендам по TATN - публичное акционерное общество Татнефть имени В.Д. Шашина</t>
  </si>
  <si>
    <t>Выплата дивидендов по SIBN - Газпрнефть</t>
  </si>
  <si>
    <t>Удержание налога по дивидендам по SIBN - Газпрнефть</t>
  </si>
  <si>
    <t>БПИФ Т-КАПИТАЛ ИНДЕКС МОСБИРЖИ</t>
  </si>
  <si>
    <t>Удержание налога</t>
  </si>
  <si>
    <t>Выплата дивидендов</t>
  </si>
  <si>
    <t>Удержание налога по дивидендам</t>
  </si>
  <si>
    <t>ГМК "Нор.Никель" ПАО ао</t>
  </si>
  <si>
    <t>Удержание налога по дивидендам по MOEX - МосБиржа</t>
  </si>
  <si>
    <t>Выплата дивидендов по MOEX - МосБиржа</t>
  </si>
  <si>
    <t>Корпоративный центр ИКС 5</t>
  </si>
  <si>
    <t>Сургутнефтегаз ПАО ап</t>
  </si>
  <si>
    <t>ПАО "НОВАТЭК" ао</t>
  </si>
  <si>
    <t>Удержание налога по дивидендам по X5 - КЦ ИКС 5</t>
  </si>
  <si>
    <t>Выплата дивидендов по X5 - КЦ ИКС 5</t>
  </si>
  <si>
    <t>НК ЛУКОЙЛ (ПАО) - ао</t>
  </si>
  <si>
    <t>Выплата дивидендов по NVTK - Новатэк ао</t>
  </si>
  <si>
    <t>Удержание налога по дивидендам по NVTK - Новатэк ао</t>
  </si>
  <si>
    <t>Удержание налога по дивидендам по LKOH - ЛУКОЙЛ</t>
  </si>
  <si>
    <t>Выплата дивидендов по LKOH - ЛУКОЙЛ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</si>
  <si>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</si>
  <si>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</si>
  <si>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</si>
  <si>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</si>
  <si>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</si>
  <si>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</si>
  <si>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</si>
  <si>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</si>
  <si>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</si>
  <si>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</si>
  <si>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</si>
  <si>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 Авто Чипсики</t>
  </si>
  <si>
    <t>БСП ао</t>
  </si>
  <si>
    <t>НЛМК ао</t>
  </si>
  <si>
    <t>ММК</t>
  </si>
  <si>
    <t>СевСт-ао</t>
  </si>
  <si>
    <t>Татнфт 3ао</t>
  </si>
  <si>
    <t>Совкомфлот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</si>
  <si>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</si>
  <si>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</si>
  <si>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</si>
  <si>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</si>
  <si>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</si>
  <si>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</si>
  <si>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</si>
  <si>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</si>
  <si>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</si>
  <si>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</si>
  <si>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</si>
  <si>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</si>
  <si>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</si>
  <si>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</si>
  <si>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</si>
  <si>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</si>
  <si>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ГМКНорНик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</si>
</sst>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40</v>
      </c>
      <c r="F2" s="6" t="n">
        <v>228.85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0.0108</v>
      </c>
      <c r="L2" s="6" t="n">
        <v>248.38</v>
      </c>
      <c r="M2" s="17" t="n">
        <v>11.17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</v>
      </c>
      <c r="F3" s="6" t="n">
        <v>1404.4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0.0774</v>
      </c>
      <c r="L3" s="6" t="n">
        <v>1435.8</v>
      </c>
      <c r="M3" s="17" t="n">
        <v>10.28</v>
      </c>
      <c r="N3" s="16"/>
      <c r="O3" s="16" t="s">
        <v>23</v>
      </c>
      <c r="P3" s="17" t="n">
        <v>25.9525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24</v>
      </c>
      <c r="F4" s="6" t="n">
        <v>320.73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0.1283</v>
      </c>
      <c r="L4" s="6" t="n">
        <v>289.93</v>
      </c>
      <c r="M4" s="17" t="n">
        <v>9.39</v>
      </c>
      <c r="N4" s="16"/>
      <c r="O4" s="16" t="s">
        <v>26</v>
      </c>
      <c r="P4" s="17" t="n">
        <v>51.844927536232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15</v>
      </c>
      <c r="F5" s="6" t="n">
        <v>512.05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-0.0558</v>
      </c>
      <c r="L5" s="6" t="n">
        <v>575.97</v>
      </c>
      <c r="M5" s="17" t="n">
        <v>9.37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7</v>
      </c>
      <c r="F6" s="6" t="n">
        <v>1069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-0.016</v>
      </c>
      <c r="L6" s="6" t="n">
        <v>1127</v>
      </c>
      <c r="M6" s="17" t="n">
        <v>9.13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</v>
      </c>
      <c r="F7" s="6" t="n">
        <v>2444.5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0.0289</v>
      </c>
      <c r="L7" s="6" t="n">
        <v>2594.17</v>
      </c>
      <c r="M7" s="17" t="n">
        <v>8.95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180</v>
      </c>
      <c r="F8" s="6" t="n">
        <v>40.465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0.0034</v>
      </c>
      <c r="L8" s="6" t="n">
        <v>40.16</v>
      </c>
      <c r="M8" s="17" t="n">
        <v>8.89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18</v>
      </c>
      <c r="F9" s="6" t="n">
        <v>390.5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-0.0952</v>
      </c>
      <c r="L9" s="6" t="n">
        <v>461.56</v>
      </c>
      <c r="M9" s="17" t="n">
        <v>8.58</v>
      </c>
      <c r="N9" s="16"/>
      <c r="O9" s="16" t="s">
        <v>41</v>
      </c>
      <c r="P9" s="17" t="n">
        <v>10334.9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40</v>
      </c>
      <c r="F10" s="6" t="n">
        <v>173.3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-0.0644</v>
      </c>
      <c r="L10" s="6" t="n">
        <v>208.67</v>
      </c>
      <c r="M10" s="17" t="n">
        <v>8.46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5021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-0.0162</v>
      </c>
      <c r="L11" s="6" t="n">
        <v>5347</v>
      </c>
      <c r="M11" s="17" t="n">
        <v>6.13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=J12/J19</f>
      </c>
      <c r="N12" s="16"/>
      <c r="O12" s="16" t="s">
        <v>49</v>
      </c>
      <c r="P12" s="17" t="n">
        <v>0.157625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387</v>
      </c>
      <c r="F13" s="6" t="n">
        <v>8.33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0.2017</v>
      </c>
      <c r="L13" s="6" t="n">
        <v>7.79</v>
      </c>
      <c r="M13" s="17" t="n">
        <v>3.93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51</v>
      </c>
      <c r="C14" s="16" t="s">
        <v>54</v>
      </c>
      <c r="D14" s="16" t="s">
        <v>19</v>
      </c>
      <c r="E14" s="7" t="n">
        <v>422</v>
      </c>
      <c r="F14" s="6" t="n">
        <v>6.21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-0.1285</v>
      </c>
      <c r="L14" s="6" t="n">
        <v>6.4</v>
      </c>
      <c r="M14" s="17" t="n">
        <v>3.2</v>
      </c>
      <c r="N14" s="16"/>
      <c r="O14" s="16" t="s">
        <v>55</v>
      </c>
      <c r="P14" s="17" t="n">
        <v>174.95</v>
      </c>
      <c r="Q14" s="6" t="s">
        <f>=P14/$P$13</f>
      </c>
    </row>
    <row collapsed="false" customFormat="false" customHeight="false" hidden="false" ht="12.1" outlineLevel="0" r="15">
      <c r="A15" s="16" t="s">
        <v>50</v>
      </c>
      <c r="B15" s="16" t="s">
        <v>51</v>
      </c>
      <c r="C15" s="16" t="s">
        <v>52</v>
      </c>
      <c r="D15" s="16" t="s">
        <v>19</v>
      </c>
      <c r="E15" s="7" t="n">
        <v>108</v>
      </c>
      <c r="F15" s="6" t="n">
        <v>8.32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0.0141</v>
      </c>
      <c r="L15" s="6" t="n">
        <v>37.95</v>
      </c>
      <c r="M15" s="17" t="n">
        <v>1.1</v>
      </c>
      <c r="N15" s="16"/>
      <c r="O15" s="16" t="s">
        <v>56</v>
      </c>
      <c r="P15" s="17" t="n">
        <v>1.599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57</v>
      </c>
      <c r="I16" s="4"/>
      <c r="J16" s="5" t="s">
        <f>=SUM(J13:J15)</f>
      </c>
      <c r="K16" s="4"/>
      <c r="L16" s="4"/>
      <c r="M16" s="10" t="s">
        <f>=J16/J19</f>
      </c>
      <c r="N16" s="16"/>
      <c r="O16" s="16" t="s">
        <v>58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59</v>
      </c>
      <c r="D17" s="16" t="s">
        <v>19</v>
      </c>
      <c r="E17" s="7" t="n">
        <v>1160.68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60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62</v>
      </c>
      <c r="I19" s="4"/>
      <c r="J19" s="5" t="s">
        <f>=J12+J16+J18</f>
      </c>
      <c r="K19" s="17"/>
      <c r="L19" s="6"/>
      <c r="M19" s="17"/>
      <c r="N19" s="16"/>
      <c r="O19" s="16"/>
      <c r="P19" s="17"/>
      <c r="Q19" s="17"/>
    </row>
  </sheetData>
  <mergeCells>
    <mergeCell ref="H12:I12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63</v>
      </c>
      <c r="B1" s="18" t="s">
        <v>9</v>
      </c>
      <c r="C1" s="18" t="s">
        <v>64</v>
      </c>
      <c r="D1" s="18" t="s">
        <v>65</v>
      </c>
      <c r="E1" s="18" t="s">
        <v>66</v>
      </c>
      <c r="F1" s="18" t="s">
        <v>67</v>
      </c>
      <c r="G1" s="18" t="s">
        <v>68</v>
      </c>
      <c r="H1" s="18" t="s">
        <v>69</v>
      </c>
    </row>
    <row collapsed="false" customFormat="false" customHeight="false" hidden="false" ht="12.1" outlineLevel="0" r="2">
      <c r="A2" s="13" t="n">
        <v>45404.784861111</v>
      </c>
      <c r="B2" s="6" t="n">
        <v>40000</v>
      </c>
      <c r="C2" s="16" t="s">
        <v>70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45418</v>
      </c>
      <c r="B3" s="6" t="n">
        <v>-203.7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45426</v>
      </c>
      <c r="B4" s="6" t="n">
        <v>2000</v>
      </c>
      <c r="C4" s="16" t="s">
        <v>70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45427.524224537</v>
      </c>
      <c r="B5" s="6" t="n">
        <v>233.7</v>
      </c>
      <c r="C5" s="16" t="s">
        <v>72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45439</v>
      </c>
      <c r="B6" s="6" t="n">
        <v>-442.6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45446.614791667</v>
      </c>
      <c r="B7" s="6" t="n">
        <v>2000</v>
      </c>
      <c r="C7" s="16" t="s">
        <v>70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45453</v>
      </c>
      <c r="B8" s="6" t="n">
        <v>-191.16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45454.575914352</v>
      </c>
      <c r="B9" s="6" t="n">
        <v>508.6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45461</v>
      </c>
      <c r="B10" s="6" t="n">
        <v>-333.02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45461</v>
      </c>
      <c r="B11" s="6" t="n">
        <v>-66.6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45468.687083333</v>
      </c>
      <c r="B12" s="6" t="n">
        <v>220.16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45470.589583333</v>
      </c>
      <c r="B13" s="6" t="n">
        <v>383.02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45470.743935185</v>
      </c>
      <c r="B14" s="6" t="n">
        <v>76.6</v>
      </c>
      <c r="C14" s="16" t="s">
        <v>79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45473.532951389</v>
      </c>
      <c r="B15" s="6" t="n">
        <v>2000</v>
      </c>
      <c r="C15" s="16" t="s">
        <v>70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45482</v>
      </c>
      <c r="B16" s="6" t="n">
        <v>-202.08</v>
      </c>
      <c r="C16" s="16" t="s">
        <v>80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45482</v>
      </c>
      <c r="B17" s="6" t="n">
        <v>-153.19</v>
      </c>
      <c r="C17" s="16" t="s">
        <v>81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45484</v>
      </c>
      <c r="B18" s="6" t="n">
        <v>-290</v>
      </c>
      <c r="C18" s="16" t="s">
        <v>82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45489</v>
      </c>
      <c r="B19" s="6" t="n">
        <v>-304</v>
      </c>
      <c r="C19" s="16" t="s">
        <v>83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45491</v>
      </c>
      <c r="B20" s="6" t="n">
        <v>-462.6</v>
      </c>
      <c r="C20" s="16" t="s">
        <v>84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45493</v>
      </c>
      <c r="B21" s="6" t="n">
        <v>-294.1</v>
      </c>
      <c r="C21" s="16" t="s">
        <v>85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45497.574768519</v>
      </c>
      <c r="B22" s="6" t="n">
        <v>338.1</v>
      </c>
      <c r="C22" s="16" t="s">
        <v>86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45497.61443287</v>
      </c>
      <c r="B23" s="6" t="n">
        <v>232.08</v>
      </c>
      <c r="C23" s="16" t="s">
        <v>87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45497.653645833</v>
      </c>
      <c r="B24" s="6" t="n">
        <v>176.19</v>
      </c>
      <c r="C24" s="16" t="s">
        <v>88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45499.631203704</v>
      </c>
      <c r="B25" s="6" t="n">
        <v>333</v>
      </c>
      <c r="C25" s="16" t="s">
        <v>89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45503.512835648</v>
      </c>
      <c r="B26" s="6" t="n">
        <v>350</v>
      </c>
      <c r="C26" s="16" t="s">
        <v>90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45504.523240741</v>
      </c>
      <c r="B27" s="6" t="n">
        <v>2000</v>
      </c>
      <c r="C27" s="16" t="s">
        <v>70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45506.518923611</v>
      </c>
      <c r="B28" s="6" t="n">
        <v>531.6</v>
      </c>
      <c r="C28" s="16" t="s">
        <v>91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45535.531099537</v>
      </c>
      <c r="B29" s="6" t="n">
        <v>2000</v>
      </c>
      <c r="C29" s="16" t="s">
        <v>70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45545</v>
      </c>
      <c r="B30" s="6" t="n">
        <v>-81.18</v>
      </c>
      <c r="C30" s="16" t="s">
        <v>92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45555.728842593</v>
      </c>
      <c r="B31" s="6" t="n">
        <v>93.18</v>
      </c>
      <c r="C31" s="16" t="s">
        <v>79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45565.53712963</v>
      </c>
      <c r="B32" s="6" t="n">
        <v>2000</v>
      </c>
      <c r="C32" s="16" t="s">
        <v>70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45573</v>
      </c>
      <c r="B33" s="6" t="n">
        <v>-232.4</v>
      </c>
      <c r="C33" s="16" t="s">
        <v>93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45579</v>
      </c>
      <c r="B34" s="6" t="n">
        <v>-270.76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45582</v>
      </c>
      <c r="B35" s="6" t="n">
        <v>-217.4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45588.648842593</v>
      </c>
      <c r="B36" s="6" t="n">
        <v>267.4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45594.547060185</v>
      </c>
      <c r="B37" s="6" t="n">
        <v>311.76</v>
      </c>
      <c r="C37" s="16" t="s">
        <v>97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45595.516655093</v>
      </c>
      <c r="B38" s="6" t="n">
        <v>249.4</v>
      </c>
      <c r="C38" s="16" t="s">
        <v>78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45597.463391204</v>
      </c>
      <c r="B39" s="6" t="n">
        <v>2000</v>
      </c>
      <c r="C39" s="16" t="s">
        <v>70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45626.505185185</v>
      </c>
      <c r="B40" s="6" t="n">
        <v>2000</v>
      </c>
      <c r="C40" s="16" t="s">
        <v>70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45643</v>
      </c>
      <c r="B41" s="6" t="n">
        <v>-170.24</v>
      </c>
      <c r="C41" s="16" t="s">
        <v>98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45654.600787037</v>
      </c>
      <c r="B42" s="6" t="n">
        <v>196.24</v>
      </c>
      <c r="C42" s="16" t="s">
        <v>79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45657.501921296</v>
      </c>
      <c r="B43" s="6" t="n">
        <v>2000</v>
      </c>
      <c r="C43" s="16" t="s">
        <v>70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45665</v>
      </c>
      <c r="B44" s="6" t="n">
        <v>-121.12</v>
      </c>
      <c r="C44" s="16" t="s">
        <v>99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45667</v>
      </c>
      <c r="B45" s="6" t="n">
        <v>-285.23</v>
      </c>
      <c r="C45" s="16" t="s">
        <v>100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45680.756666667</v>
      </c>
      <c r="B46" s="6" t="n">
        <v>139.12</v>
      </c>
      <c r="C46" s="16" t="s">
        <v>88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45684.764386574</v>
      </c>
      <c r="B47" s="6" t="n">
        <v>328.23</v>
      </c>
      <c r="C47" s="16" t="s">
        <v>101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45688.506134259</v>
      </c>
      <c r="B48" s="6" t="n">
        <v>2000</v>
      </c>
      <c r="C48" s="16" t="s">
        <v>70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45716.516851852</v>
      </c>
      <c r="B49" s="6" t="n">
        <v>2000</v>
      </c>
      <c r="C49" s="16" t="s">
        <v>70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45747.469097222</v>
      </c>
      <c r="B50" s="6" t="n">
        <v>2000</v>
      </c>
      <c r="C50" s="16" t="s">
        <v>70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45777.526712963</v>
      </c>
      <c r="B51" s="6" t="n">
        <v>2000</v>
      </c>
      <c r="C51" s="16" t="s">
        <v>70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45808.483645833</v>
      </c>
      <c r="B52" s="6" t="n">
        <v>2000</v>
      </c>
      <c r="C52" s="16" t="s">
        <v>70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45838.594861111</v>
      </c>
      <c r="B53" s="6" t="n">
        <v>2000</v>
      </c>
      <c r="C53" s="16" t="s">
        <v>70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45845</v>
      </c>
      <c r="B54" s="6" t="n">
        <v>-609</v>
      </c>
      <c r="C54" s="16" t="s">
        <v>102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45846</v>
      </c>
      <c r="B55" s="6" t="n">
        <v>-260.31</v>
      </c>
      <c r="C55" s="16" t="s">
        <v>103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45848</v>
      </c>
      <c r="B56" s="6" t="n">
        <v>-681.3</v>
      </c>
      <c r="C56" s="16" t="s">
        <v>104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45855</v>
      </c>
      <c r="B57" s="6" t="n">
        <v>-690</v>
      </c>
      <c r="C57" s="16" t="s">
        <v>105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45856</v>
      </c>
      <c r="B58" s="6" t="n">
        <v>-605.8</v>
      </c>
      <c r="C58" s="16" t="s">
        <v>106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45858</v>
      </c>
      <c r="B59" s="6" t="n">
        <v>-217.56</v>
      </c>
      <c r="C59" s="16" t="s">
        <v>107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45860.684710648</v>
      </c>
      <c r="B60" s="6" t="n">
        <v>700</v>
      </c>
      <c r="C60" s="16" t="s">
        <v>90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45860.69150463</v>
      </c>
      <c r="B61" s="6" t="n">
        <v>299.31</v>
      </c>
      <c r="C61" s="16" t="s">
        <v>97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45863.643310185</v>
      </c>
      <c r="B62" s="6" t="n">
        <v>783.3</v>
      </c>
      <c r="C62" s="16" t="s">
        <v>108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45869.630266204</v>
      </c>
      <c r="B63" s="6" t="n">
        <v>2000</v>
      </c>
      <c r="C63" s="16" t="s">
        <v>70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45870.560914352</v>
      </c>
      <c r="B64" s="6" t="n">
        <v>793</v>
      </c>
      <c r="C64" s="16" t="s">
        <v>91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45873.761400463</v>
      </c>
      <c r="B65" s="6" t="n">
        <v>696.8</v>
      </c>
      <c r="C65" s="16" t="s">
        <v>89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45873.763159722</v>
      </c>
      <c r="B66" s="6" t="n">
        <v>249.56</v>
      </c>
      <c r="C66" s="16" t="s">
        <v>87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45900.621284722</v>
      </c>
      <c r="B67" s="6" t="n">
        <v>2000</v>
      </c>
      <c r="C67" s="16" t="s">
        <v>70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45930.608842593</v>
      </c>
      <c r="B68" s="6" t="n">
        <v>2000</v>
      </c>
      <c r="C68" s="16" t="s">
        <v>70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45943</v>
      </c>
      <c r="B69" s="6" t="n">
        <v>-211.2</v>
      </c>
      <c r="C69" s="16" t="s">
        <v>109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45957.764537037</v>
      </c>
      <c r="B70" s="6" t="n">
        <v>242.2</v>
      </c>
      <c r="C70" s="16" t="s">
        <v>97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45961.560844907</v>
      </c>
      <c r="B71" s="6" t="n">
        <v>2000</v>
      </c>
      <c r="C71" s="16" t="s">
        <v>70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45992</v>
      </c>
      <c r="B72" s="6" t="n">
        <v>2000</v>
      </c>
      <c r="C72" s="16" t="s">
        <v>70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46022.597326389</v>
      </c>
      <c r="B73" s="6" t="n">
        <v>2000</v>
      </c>
      <c r="C73" s="16" t="s">
        <v>70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46028</v>
      </c>
      <c r="B74" s="6" t="n">
        <v>-640</v>
      </c>
      <c r="C74" s="16" t="s">
        <v>110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46033</v>
      </c>
      <c r="B75" s="6" t="n">
        <v>-77.43</v>
      </c>
      <c r="C75" s="16" t="s">
        <v>111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46034</v>
      </c>
      <c r="B76" s="6" t="n">
        <v>-181.08</v>
      </c>
      <c r="C76" s="16" t="s">
        <v>112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46044.588761574</v>
      </c>
      <c r="B77" s="6" t="n">
        <v>736</v>
      </c>
      <c r="C77" s="16" t="s">
        <v>113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46048.733032407</v>
      </c>
      <c r="B78" s="6" t="n">
        <v>89.43</v>
      </c>
      <c r="C78" s="16" t="s">
        <v>88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46049.789247685</v>
      </c>
      <c r="B79" s="6" t="n">
        <v>208.08</v>
      </c>
      <c r="C79" s="16" t="s">
        <v>87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46054.808055556</v>
      </c>
      <c r="B80" s="6" t="n">
        <v>2000</v>
      </c>
      <c r="C80" s="16" t="s">
        <v>70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46081.508831019</v>
      </c>
      <c r="B81" s="6" t="n">
        <v>2000</v>
      </c>
      <c r="C81" s="16" t="s">
        <v>70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46112.572268519</v>
      </c>
      <c r="B82" s="6" t="n">
        <v>2000</v>
      </c>
      <c r="C82" s="16" t="s">
        <v>70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46125</v>
      </c>
      <c r="B83" s="6" t="n">
        <v>-287.61</v>
      </c>
      <c r="C83" s="16" t="s">
        <v>114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46141.44505787</v>
      </c>
      <c r="B84" s="6" t="n">
        <v>330.61</v>
      </c>
      <c r="C84" s="16" t="s">
        <v>115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46142.578645833</v>
      </c>
      <c r="B85" s="6" t="n">
        <v>2000</v>
      </c>
      <c r="C85" s="16" t="s">
        <v>70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46146</v>
      </c>
      <c r="B86" s="6" t="n">
        <v>-242</v>
      </c>
      <c r="C86" s="16" t="s">
        <v>116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46161.560578704</v>
      </c>
      <c r="B87" s="6" t="n">
        <v>278</v>
      </c>
      <c r="C87" s="16" t="s">
        <v>117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2" t="n">
        <v>46168.539293981</v>
      </c>
      <c r="B88" s="5" t="n">
        <v>-81944.44</v>
      </c>
      <c r="C88" s="14" t="s">
        <v>118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/>
      <c r="B89" s="9" t="s">
        <f>=XIRR(B2:B88,A2:A88)</f>
      </c>
      <c r="C89" s="16" t="s">
        <v>119</v>
      </c>
      <c r="D89" s="16"/>
      <c r="E89" s="16"/>
      <c r="F89" s="7"/>
      <c r="G89" s="2" t="s">
        <v>120</v>
      </c>
      <c r="H89" s="6" t="s">
        <f>=SUM(I2:H88)/365</f>
      </c>
    </row>
    <row collapsed="false" customFormat="false" customHeight="false" hidden="false" ht="12.1" outlineLevel="0" r="90">
      <c r="A90" s="13"/>
      <c r="B90" s="5" t="s">
        <f>=-SUM(B2:B88)</f>
      </c>
      <c r="C90" s="16" t="s">
        <v>121</v>
      </c>
      <c r="D90" s="16"/>
      <c r="E90" s="16"/>
      <c r="F90" s="7"/>
      <c r="G90" s="14" t="s">
        <v>122</v>
      </c>
      <c r="H90" s="9" t="s">
        <f>=B90/H89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9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  <c r="AH1" s="0"/>
      <c r="AI1" s="4" t="s">
        <v>53</v>
      </c>
      <c r="AJ1" s="0"/>
      <c r="AK1" s="0"/>
      <c r="AL1" s="4" t="s">
        <v>50</v>
      </c>
      <c r="AM1" s="0"/>
    </row>
    <row collapsed="false" customFormat="false" customHeight="false" hidden="false" ht="12.1" outlineLevel="0" r="2">
      <c r="A2" s="11" t="n">
        <v>45404</v>
      </c>
      <c r="B2" s="6" t="n">
        <v>3189.99</v>
      </c>
      <c r="C2" s="0" t="s">
        <v>123</v>
      </c>
      <c r="D2" s="11" t="n">
        <v>45404</v>
      </c>
      <c r="E2" s="6" t="n">
        <v>3232.99</v>
      </c>
      <c r="F2" s="0" t="s">
        <v>123</v>
      </c>
      <c r="G2" s="11" t="n">
        <v>45404</v>
      </c>
      <c r="H2" s="6" t="n">
        <v>3133.8</v>
      </c>
      <c r="I2" s="0" t="s">
        <v>123</v>
      </c>
      <c r="J2" s="11" t="n">
        <v>45496</v>
      </c>
      <c r="K2" s="6" t="n">
        <v>2765.7</v>
      </c>
      <c r="L2" s="0" t="s">
        <v>123</v>
      </c>
      <c r="M2" s="11" t="n">
        <v>45952</v>
      </c>
      <c r="N2" s="6" t="n">
        <v>6717.8</v>
      </c>
      <c r="O2" s="0" t="s">
        <v>123</v>
      </c>
      <c r="P2" s="11" t="n">
        <v>45952</v>
      </c>
      <c r="Q2" s="6" t="n">
        <v>5200</v>
      </c>
      <c r="R2" s="0" t="s">
        <v>123</v>
      </c>
      <c r="S2" s="11" t="n">
        <v>45952</v>
      </c>
      <c r="T2" s="6" t="n">
        <v>5654.3</v>
      </c>
      <c r="U2" s="0" t="s">
        <v>123</v>
      </c>
      <c r="V2" s="11" t="n">
        <v>45404</v>
      </c>
      <c r="W2" s="6" t="n">
        <v>4071.55</v>
      </c>
      <c r="X2" s="0" t="s">
        <v>123</v>
      </c>
      <c r="Y2" s="11" t="n">
        <v>45496</v>
      </c>
      <c r="Z2" s="6" t="n">
        <v>4621.5</v>
      </c>
      <c r="AA2" s="0" t="s">
        <v>123</v>
      </c>
      <c r="AB2" s="11" t="n">
        <v>46045</v>
      </c>
      <c r="AC2" s="6" t="n">
        <v>5347</v>
      </c>
      <c r="AD2" s="0" t="s">
        <v>123</v>
      </c>
      <c r="AE2" s="11" t="n">
        <v>45404</v>
      </c>
      <c r="AF2" s="6" t="n">
        <v>1973.92</v>
      </c>
      <c r="AG2" s="0" t="s">
        <v>123</v>
      </c>
      <c r="AH2" s="11" t="n">
        <v>45404</v>
      </c>
      <c r="AI2" s="6" t="n">
        <v>183.56</v>
      </c>
      <c r="AJ2" s="0" t="s">
        <v>123</v>
      </c>
      <c r="AK2" s="11" t="n">
        <v>46119</v>
      </c>
      <c r="AL2" s="6" t="n">
        <v>988.57</v>
      </c>
      <c r="AM2" s="0" t="s">
        <v>123</v>
      </c>
    </row>
    <row collapsed="false" customFormat="false" customHeight="false" hidden="false" ht="12.1" outlineLevel="0" r="3">
      <c r="A3" s="11" t="n">
        <v>45489</v>
      </c>
      <c r="B3" s="6" t="n">
        <v>-304</v>
      </c>
      <c r="C3" s="0" t="s">
        <v>83</v>
      </c>
      <c r="D3" s="11" t="n">
        <v>45446</v>
      </c>
      <c r="E3" s="6" t="n">
        <v>1573.9</v>
      </c>
      <c r="F3" s="0" t="s">
        <v>123</v>
      </c>
      <c r="G3" s="11" t="n">
        <v>45484</v>
      </c>
      <c r="H3" s="6" t="n">
        <v>-290</v>
      </c>
      <c r="I3" s="0" t="s">
        <v>82</v>
      </c>
      <c r="J3" s="11" t="n">
        <v>45504</v>
      </c>
      <c r="K3" s="6" t="n">
        <v>679.1</v>
      </c>
      <c r="L3" s="0" t="s">
        <v>123</v>
      </c>
      <c r="M3" s="11" t="n">
        <v>46055</v>
      </c>
      <c r="N3" s="6" t="n">
        <v>1171.2</v>
      </c>
      <c r="O3" s="0" t="s">
        <v>123</v>
      </c>
      <c r="P3" s="11" t="n">
        <v>46028</v>
      </c>
      <c r="Q3" s="6" t="n">
        <v>-640</v>
      </c>
      <c r="R3" s="0" t="s">
        <v>110</v>
      </c>
      <c r="S3" s="11" t="n">
        <v>45957</v>
      </c>
      <c r="T3" s="6" t="n">
        <v>-371.95</v>
      </c>
      <c r="U3" s="0" t="s">
        <v>124</v>
      </c>
      <c r="V3" s="11" t="n">
        <v>45446</v>
      </c>
      <c r="W3" s="6" t="n">
        <v>544.85</v>
      </c>
      <c r="X3" s="0" t="s">
        <v>123</v>
      </c>
      <c r="Y3" s="11" t="n">
        <v>45747</v>
      </c>
      <c r="Z3" s="6" t="n">
        <v>1990</v>
      </c>
      <c r="AA3" s="0" t="s">
        <v>123</v>
      </c>
      <c r="AB3" s="11" t="n">
        <v>46146</v>
      </c>
      <c r="AC3" s="6" t="n">
        <v>-242</v>
      </c>
      <c r="AD3" s="0" t="s">
        <v>116</v>
      </c>
      <c r="AE3" s="11" t="n">
        <v>45426</v>
      </c>
      <c r="AF3" s="6" t="n">
        <v>140.88</v>
      </c>
      <c r="AG3" s="0" t="s">
        <v>123</v>
      </c>
      <c r="AH3" s="11" t="n">
        <v>45426</v>
      </c>
      <c r="AI3" s="6" t="n">
        <v>1824.7</v>
      </c>
      <c r="AJ3" s="0" t="s">
        <v>123</v>
      </c>
      <c r="AK3" s="11" t="n">
        <v>46136</v>
      </c>
      <c r="AL3" s="6" t="n">
        <v>-4201.16</v>
      </c>
      <c r="AM3" s="0" t="s">
        <v>124</v>
      </c>
    </row>
    <row collapsed="false" customFormat="false" customHeight="false" hidden="false" ht="12.1" outlineLevel="0" r="4">
      <c r="A4" s="11" t="n">
        <v>45496</v>
      </c>
      <c r="B4" s="6" t="n">
        <v>2388.9</v>
      </c>
      <c r="C4" s="0" t="s">
        <v>123</v>
      </c>
      <c r="D4" s="11" t="n">
        <v>45491</v>
      </c>
      <c r="E4" s="6" t="n">
        <v>-462.6</v>
      </c>
      <c r="F4" s="0" t="s">
        <v>84</v>
      </c>
      <c r="G4" s="11" t="n">
        <v>45562</v>
      </c>
      <c r="H4" s="6" t="n">
        <v>2691.3</v>
      </c>
      <c r="I4" s="0" t="s">
        <v>123</v>
      </c>
      <c r="J4" s="11" t="n">
        <v>45537</v>
      </c>
      <c r="K4" s="6" t="n">
        <v>646.75</v>
      </c>
      <c r="L4" s="0" t="s">
        <v>123</v>
      </c>
      <c r="M4" s="11" t="n">
        <v>46125</v>
      </c>
      <c r="N4" s="6" t="n">
        <v>-287.61</v>
      </c>
      <c r="O4" s="0" t="s">
        <v>114</v>
      </c>
      <c r="P4" s="11" t="n">
        <v>46045</v>
      </c>
      <c r="Q4" s="6" t="n">
        <v>2582.5</v>
      </c>
      <c r="R4" s="0" t="s">
        <v>123</v>
      </c>
      <c r="S4" s="11" t="n">
        <v>45961</v>
      </c>
      <c r="T4" s="6" t="n">
        <v>1138.55</v>
      </c>
      <c r="U4" s="0" t="s">
        <v>123</v>
      </c>
      <c r="V4" s="11" t="n">
        <v>45482</v>
      </c>
      <c r="W4" s="6" t="n">
        <v>-202.08</v>
      </c>
      <c r="X4" s="0" t="s">
        <v>80</v>
      </c>
      <c r="Y4" s="11" t="n">
        <v>45848</v>
      </c>
      <c r="Z4" s="6" t="n">
        <v>-681.3</v>
      </c>
      <c r="AA4" s="0" t="s">
        <v>104</v>
      </c>
      <c r="AB4" s="11" t="n">
        <v>46410</v>
      </c>
      <c r="AC4" s="8" t="s">
        <f>=-Портфель!J11</f>
      </c>
      <c r="AD4" s="0" t="s">
        <v>125</v>
      </c>
      <c r="AE4" s="11" t="n">
        <v>45474</v>
      </c>
      <c r="AF4" s="6" t="n">
        <v>138.48</v>
      </c>
      <c r="AG4" s="0" t="s">
        <v>123</v>
      </c>
      <c r="AH4" s="11" t="n">
        <v>45446</v>
      </c>
      <c r="AI4" s="6" t="n">
        <v>-1808.37</v>
      </c>
      <c r="AJ4" s="0" t="s">
        <v>124</v>
      </c>
      <c r="AK4" s="11" t="n">
        <v>46136</v>
      </c>
      <c r="AL4" s="6" t="n">
        <v>4082.04</v>
      </c>
      <c r="AM4" s="0" t="s">
        <v>123</v>
      </c>
    </row>
    <row collapsed="false" customFormat="false" customHeight="false" hidden="false" ht="12.1" outlineLevel="0" r="5">
      <c r="A5" s="11" t="n">
        <v>45845</v>
      </c>
      <c r="B5" s="6" t="n">
        <v>-609</v>
      </c>
      <c r="C5" s="0" t="s">
        <v>102</v>
      </c>
      <c r="D5" s="11" t="n">
        <v>45660</v>
      </c>
      <c r="E5" s="6" t="n">
        <v>1215.5</v>
      </c>
      <c r="F5" s="0" t="s">
        <v>123</v>
      </c>
      <c r="G5" s="11" t="n">
        <v>45856</v>
      </c>
      <c r="H5" s="6" t="n">
        <v>-605.8</v>
      </c>
      <c r="I5" s="0" t="s">
        <v>106</v>
      </c>
      <c r="J5" s="11" t="n">
        <v>45579</v>
      </c>
      <c r="K5" s="6" t="n">
        <v>-270.76</v>
      </c>
      <c r="L5" s="0" t="s">
        <v>94</v>
      </c>
      <c r="M5" s="11" t="n">
        <v>46317</v>
      </c>
      <c r="N5" s="8" t="s">
        <f>=-Портфель!J6</f>
      </c>
      <c r="O5" s="0" t="s">
        <v>125</v>
      </c>
      <c r="P5" s="11" t="n">
        <v>46317</v>
      </c>
      <c r="Q5" s="8" t="s">
        <f>=-Портфель!J7</f>
      </c>
      <c r="R5" s="0" t="s">
        <v>125</v>
      </c>
      <c r="S5" s="11" t="n">
        <v>46027</v>
      </c>
      <c r="T5" s="6" t="n">
        <v>421.45</v>
      </c>
      <c r="U5" s="0" t="s">
        <v>123</v>
      </c>
      <c r="V5" s="11" t="n">
        <v>45594</v>
      </c>
      <c r="W5" s="6" t="n">
        <v>439.3</v>
      </c>
      <c r="X5" s="0" t="s">
        <v>123</v>
      </c>
      <c r="Y5" s="11" t="n">
        <v>45869</v>
      </c>
      <c r="Z5" s="6" t="n">
        <v>1735.2</v>
      </c>
      <c r="AA5" s="0" t="s">
        <v>123</v>
      </c>
      <c r="AB5" s="0"/>
      <c r="AC5" s="10" t="s">
        <f>=XIRR(AC2:AC4,AB2:AB4)</f>
      </c>
      <c r="AD5" s="0"/>
      <c r="AE5" s="11" t="n">
        <v>45496</v>
      </c>
      <c r="AF5" s="6" t="n">
        <v>-2242.66</v>
      </c>
      <c r="AG5" s="0" t="s">
        <v>124</v>
      </c>
      <c r="AH5" s="11" t="n">
        <v>45446</v>
      </c>
      <c r="AI5" s="6" t="n">
        <v>499.2</v>
      </c>
      <c r="AJ5" s="0" t="s">
        <v>123</v>
      </c>
      <c r="AK5" s="11" t="n">
        <v>46142</v>
      </c>
      <c r="AL5" s="6" t="n">
        <v>16.52</v>
      </c>
      <c r="AM5" s="0" t="s">
        <v>123</v>
      </c>
    </row>
    <row collapsed="false" customFormat="false" customHeight="false" hidden="false" ht="12.1" outlineLevel="0" r="6">
      <c r="A6" s="11" t="n">
        <v>45860</v>
      </c>
      <c r="B6" s="6" t="n">
        <v>2100</v>
      </c>
      <c r="C6" s="0" t="s">
        <v>123</v>
      </c>
      <c r="D6" s="11" t="n">
        <v>45855</v>
      </c>
      <c r="E6" s="6" t="n">
        <v>-690</v>
      </c>
      <c r="F6" s="0" t="s">
        <v>105</v>
      </c>
      <c r="G6" s="11" t="n">
        <v>45870</v>
      </c>
      <c r="H6" s="6" t="n">
        <v>306.22</v>
      </c>
      <c r="I6" s="0" t="s">
        <v>123</v>
      </c>
      <c r="J6" s="11" t="n">
        <v>45588</v>
      </c>
      <c r="K6" s="6" t="n">
        <v>609.6</v>
      </c>
      <c r="L6" s="0" t="s">
        <v>123</v>
      </c>
      <c r="M6" s="0"/>
      <c r="N6" s="10" t="s">
        <f>=XIRR(N2:N5,M2:M5)</f>
      </c>
      <c r="O6" s="0"/>
      <c r="P6" s="0"/>
      <c r="Q6" s="10" t="s">
        <f>=XIRR(Q2:Q5,P2:P5)</f>
      </c>
      <c r="R6" s="0"/>
      <c r="S6" s="11" t="n">
        <v>46142</v>
      </c>
      <c r="T6" s="6" t="n">
        <v>417.9</v>
      </c>
      <c r="U6" s="0" t="s">
        <v>123</v>
      </c>
      <c r="V6" s="11" t="n">
        <v>45667</v>
      </c>
      <c r="W6" s="6" t="n">
        <v>-285.23</v>
      </c>
      <c r="X6" s="0" t="s">
        <v>100</v>
      </c>
      <c r="Y6" s="11" t="n">
        <v>46168</v>
      </c>
      <c r="Z6" s="8" t="s">
        <f>=-Портфель!J10</f>
      </c>
      <c r="AA6" s="0" t="s">
        <v>125</v>
      </c>
      <c r="AB6" s="0"/>
      <c r="AC6" s="8" t="s">
        <f>=-SUM(AC2:AC4)</f>
      </c>
      <c r="AD6" s="0" t="s">
        <v>126</v>
      </c>
      <c r="AE6" s="11" t="n">
        <v>45496</v>
      </c>
      <c r="AF6" s="6" t="n">
        <v>2048.64</v>
      </c>
      <c r="AG6" s="0" t="s">
        <v>123</v>
      </c>
      <c r="AH6" s="11" t="n">
        <v>45474</v>
      </c>
      <c r="AI6" s="6" t="n">
        <v>1929.3</v>
      </c>
      <c r="AJ6" s="0" t="s">
        <v>123</v>
      </c>
      <c r="AK6" s="11" t="n">
        <v>46484</v>
      </c>
      <c r="AL6" s="8" t="s">
        <f>=-Портфель!J15</f>
      </c>
      <c r="AM6" s="0" t="s">
        <v>125</v>
      </c>
    </row>
    <row collapsed="false" customFormat="false" customHeight="false" hidden="false" ht="12.1" outlineLevel="0" r="7">
      <c r="A7" s="11" t="n">
        <v>46112</v>
      </c>
      <c r="B7" s="6" t="n">
        <v>2256.5</v>
      </c>
      <c r="C7" s="0" t="s">
        <v>123</v>
      </c>
      <c r="D7" s="11" t="n">
        <v>45860</v>
      </c>
      <c r="E7" s="6" t="n">
        <v>1348.9</v>
      </c>
      <c r="F7" s="0" t="s">
        <v>123</v>
      </c>
      <c r="G7" s="11" t="n">
        <v>45873</v>
      </c>
      <c r="H7" s="6" t="n">
        <v>614.7</v>
      </c>
      <c r="I7" s="0" t="s">
        <v>123</v>
      </c>
      <c r="J7" s="11" t="n">
        <v>45674</v>
      </c>
      <c r="K7" s="6" t="n">
        <v>1229.3</v>
      </c>
      <c r="L7" s="0" t="s">
        <v>123</v>
      </c>
      <c r="M7" s="0"/>
      <c r="N7" s="8" t="s">
        <f>=-SUM(N2:N5)</f>
      </c>
      <c r="O7" s="0" t="s">
        <v>126</v>
      </c>
      <c r="P7" s="0"/>
      <c r="Q7" s="8" t="s">
        <f>=-SUM(Q2:Q5)</f>
      </c>
      <c r="R7" s="0" t="s">
        <v>126</v>
      </c>
      <c r="S7" s="11" t="n">
        <v>46317</v>
      </c>
      <c r="T7" s="8" t="s">
        <f>=-Портфель!J8</f>
      </c>
      <c r="U7" s="0" t="s">
        <v>125</v>
      </c>
      <c r="V7" s="11" t="n">
        <v>45674</v>
      </c>
      <c r="W7" s="6" t="n">
        <v>550.4</v>
      </c>
      <c r="X7" s="0" t="s">
        <v>123</v>
      </c>
      <c r="Y7" s="0"/>
      <c r="Z7" s="10" t="s">
        <f>=XIRR(Z2:Z6,Y2:Y6)</f>
      </c>
      <c r="AA7" s="0"/>
      <c r="AB7" s="0"/>
      <c r="AC7" s="0"/>
      <c r="AD7" s="0"/>
      <c r="AE7" s="11" t="n">
        <v>45504</v>
      </c>
      <c r="AF7" s="6" t="n">
        <v>111.15</v>
      </c>
      <c r="AG7" s="0" t="s">
        <v>123</v>
      </c>
      <c r="AH7" s="11" t="n">
        <v>45496</v>
      </c>
      <c r="AI7" s="6" t="n">
        <v>-2398.39</v>
      </c>
      <c r="AJ7" s="0" t="s">
        <v>124</v>
      </c>
      <c r="AK7" s="0"/>
      <c r="AL7" s="10" t="s">
        <f>=XIRR(AL2:AL6,AK2:AK6)</f>
      </c>
      <c r="AM7" s="0"/>
    </row>
    <row collapsed="false" customFormat="false" customHeight="false" hidden="false" ht="12.1" outlineLevel="0" r="8">
      <c r="A8" s="11" t="n">
        <v>46168</v>
      </c>
      <c r="B8" s="8" t="s">
        <f>=-Портфель!J2</f>
      </c>
      <c r="C8" s="0" t="s">
        <v>125</v>
      </c>
      <c r="D8" s="11" t="n">
        <v>45930</v>
      </c>
      <c r="E8" s="6" t="n">
        <v>1243.5</v>
      </c>
      <c r="F8" s="0" t="s">
        <v>123</v>
      </c>
      <c r="G8" s="11" t="n">
        <v>45873</v>
      </c>
      <c r="H8" s="6" t="n">
        <v>307.48</v>
      </c>
      <c r="I8" s="0" t="s">
        <v>123</v>
      </c>
      <c r="J8" s="11" t="n">
        <v>45838</v>
      </c>
      <c r="K8" s="6" t="n">
        <v>1083.1</v>
      </c>
      <c r="L8" s="0" t="s">
        <v>123</v>
      </c>
      <c r="M8" s="0"/>
      <c r="N8" s="0"/>
      <c r="O8" s="0"/>
      <c r="P8" s="0"/>
      <c r="Q8" s="0"/>
      <c r="R8" s="0"/>
      <c r="S8" s="0"/>
      <c r="T8" s="10" t="s">
        <f>=XIRR(T2:T7,S2:S7)</f>
      </c>
      <c r="U8" s="0"/>
      <c r="V8" s="11" t="n">
        <v>45747</v>
      </c>
      <c r="W8" s="6" t="n">
        <v>988.6</v>
      </c>
      <c r="X8" s="0" t="s">
        <v>123</v>
      </c>
      <c r="Y8" s="0"/>
      <c r="Z8" s="8" t="s">
        <f>=-SUM(Z2:Z6)</f>
      </c>
      <c r="AA8" s="0" t="s">
        <v>126</v>
      </c>
      <c r="AB8" s="0"/>
      <c r="AC8" s="0"/>
      <c r="AD8" s="0"/>
      <c r="AE8" s="11" t="n">
        <v>45555</v>
      </c>
      <c r="AF8" s="6" t="n">
        <v>5.83</v>
      </c>
      <c r="AG8" s="0" t="s">
        <v>123</v>
      </c>
      <c r="AH8" s="11" t="n">
        <v>45496</v>
      </c>
      <c r="AI8" s="6" t="n">
        <v>309.12</v>
      </c>
      <c r="AJ8" s="0" t="s">
        <v>123</v>
      </c>
      <c r="AK8" s="0"/>
      <c r="AL8" s="8" t="s">
        <f>=-SUM(AL2:AL6)</f>
      </c>
      <c r="AM8" s="0" t="s">
        <v>126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11" t="n">
        <v>46168</v>
      </c>
      <c r="E9" s="8" t="s">
        <f>=-Портфель!J3</f>
      </c>
      <c r="F9" s="0" t="s">
        <v>125</v>
      </c>
      <c r="G9" s="11" t="n">
        <v>45901</v>
      </c>
      <c r="H9" s="6" t="n">
        <v>1246.72</v>
      </c>
      <c r="I9" s="0" t="s">
        <v>123</v>
      </c>
      <c r="J9" s="11" t="n">
        <v>45846</v>
      </c>
      <c r="K9" s="6" t="n">
        <v>-260.31</v>
      </c>
      <c r="L9" s="0" t="s">
        <v>103</v>
      </c>
      <c r="M9" s="0"/>
      <c r="N9" s="0"/>
      <c r="O9" s="0"/>
      <c r="P9" s="0"/>
      <c r="Q9" s="0"/>
      <c r="R9" s="0"/>
      <c r="S9" s="0"/>
      <c r="T9" s="8" t="s">
        <f>=-SUM(T2:T7)</f>
      </c>
      <c r="U9" s="0" t="s">
        <v>126</v>
      </c>
      <c r="V9" s="11" t="n">
        <v>45838</v>
      </c>
      <c r="W9" s="6" t="n">
        <v>2193.4</v>
      </c>
      <c r="X9" s="0" t="s">
        <v>123</v>
      </c>
      <c r="Y9" s="0"/>
      <c r="Z9" s="0"/>
      <c r="AA9" s="0"/>
      <c r="AB9" s="0"/>
      <c r="AC9" s="0"/>
      <c r="AD9" s="0"/>
      <c r="AE9" s="11" t="n">
        <v>45555</v>
      </c>
      <c r="AF9" s="6" t="n">
        <v>46.64</v>
      </c>
      <c r="AG9" s="0" t="s">
        <v>123</v>
      </c>
      <c r="AH9" s="11" t="n">
        <v>45504</v>
      </c>
      <c r="AI9" s="6" t="n">
        <v>-301.44</v>
      </c>
      <c r="AJ9" s="0" t="s">
        <v>124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126</v>
      </c>
      <c r="D10" s="0"/>
      <c r="E10" s="10" t="s">
        <f>=XIRR(E2:E9,D2:D9)</f>
      </c>
      <c r="F10" s="0"/>
      <c r="G10" s="11" t="n">
        <v>45952</v>
      </c>
      <c r="H10" s="6" t="n">
        <v>-2059.33</v>
      </c>
      <c r="I10" s="0" t="s">
        <v>124</v>
      </c>
      <c r="J10" s="11" t="n">
        <v>45860</v>
      </c>
      <c r="K10" s="6" t="n">
        <v>521.3</v>
      </c>
      <c r="L10" s="0" t="s">
        <v>123</v>
      </c>
      <c r="M10" s="0"/>
      <c r="N10" s="0"/>
      <c r="O10" s="0"/>
      <c r="P10" s="0"/>
      <c r="Q10" s="0"/>
      <c r="R10" s="0"/>
      <c r="S10" s="0"/>
      <c r="T10" s="0"/>
      <c r="U10" s="0"/>
      <c r="V10" s="11" t="n">
        <v>45858</v>
      </c>
      <c r="W10" s="6" t="n">
        <v>-217.56</v>
      </c>
      <c r="X10" s="0" t="s">
        <v>107</v>
      </c>
      <c r="Y10" s="0"/>
      <c r="Z10" s="0"/>
      <c r="AA10" s="0"/>
      <c r="AB10" s="0"/>
      <c r="AC10" s="0"/>
      <c r="AD10" s="0"/>
      <c r="AE10" s="11" t="n">
        <v>45562</v>
      </c>
      <c r="AF10" s="6" t="n">
        <v>-134.55</v>
      </c>
      <c r="AG10" s="0" t="s">
        <v>124</v>
      </c>
      <c r="AH10" s="11" t="n">
        <v>45504</v>
      </c>
      <c r="AI10" s="6" t="n">
        <v>150.96</v>
      </c>
      <c r="AJ10" s="0" t="s">
        <v>123</v>
      </c>
    </row>
    <row collapsed="false" customFormat="false" customHeight="false" hidden="false" ht="12.1" outlineLevel="0" r="11">
      <c r="A11" s="0"/>
      <c r="B11" s="0"/>
      <c r="C11" s="0"/>
      <c r="D11" s="0"/>
      <c r="E11" s="8" t="s">
        <f>=-SUM(E2:E9)</f>
      </c>
      <c r="F11" s="0" t="s">
        <v>126</v>
      </c>
      <c r="G11" s="11" t="n">
        <v>46027</v>
      </c>
      <c r="H11" s="6" t="n">
        <v>1485.35</v>
      </c>
      <c r="I11" s="0" t="s">
        <v>123</v>
      </c>
      <c r="J11" s="11" t="n">
        <v>45863</v>
      </c>
      <c r="K11" s="6" t="n">
        <v>518.1</v>
      </c>
      <c r="L11" s="0" t="s">
        <v>123</v>
      </c>
      <c r="M11" s="0"/>
      <c r="N11" s="0"/>
      <c r="O11" s="0"/>
      <c r="P11" s="0"/>
      <c r="Q11" s="0"/>
      <c r="R11" s="0"/>
      <c r="S11" s="0"/>
      <c r="T11" s="0"/>
      <c r="U11" s="0"/>
      <c r="V11" s="11" t="n">
        <v>45860</v>
      </c>
      <c r="W11" s="6" t="n">
        <v>-417.35</v>
      </c>
      <c r="X11" s="0" t="s">
        <v>124</v>
      </c>
      <c r="Y11" s="0"/>
      <c r="Z11" s="0"/>
      <c r="AA11" s="0"/>
      <c r="AB11" s="0"/>
      <c r="AC11" s="0"/>
      <c r="AD11" s="0"/>
      <c r="AE11" s="11" t="n">
        <v>45562</v>
      </c>
      <c r="AF11" s="6" t="n">
        <v>105.48</v>
      </c>
      <c r="AG11" s="0" t="s">
        <v>123</v>
      </c>
      <c r="AH11" s="11" t="n">
        <v>45537</v>
      </c>
      <c r="AI11" s="6" t="n">
        <v>72.93</v>
      </c>
      <c r="AJ11" s="0" t="s">
        <v>123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46045</v>
      </c>
      <c r="H12" s="6" t="n">
        <v>-613.52</v>
      </c>
      <c r="I12" s="0" t="s">
        <v>124</v>
      </c>
      <c r="J12" s="11" t="n">
        <v>45869</v>
      </c>
      <c r="K12" s="6" t="n">
        <v>502.85</v>
      </c>
      <c r="L12" s="0" t="s">
        <v>123</v>
      </c>
      <c r="M12" s="0"/>
      <c r="N12" s="0"/>
      <c r="O12" s="0"/>
      <c r="P12" s="0"/>
      <c r="Q12" s="0"/>
      <c r="R12" s="0"/>
      <c r="S12" s="0"/>
      <c r="T12" s="0"/>
      <c r="U12" s="0"/>
      <c r="V12" s="11" t="n">
        <v>45930</v>
      </c>
      <c r="W12" s="6" t="n">
        <v>823.5</v>
      </c>
      <c r="X12" s="0" t="s">
        <v>123</v>
      </c>
      <c r="Y12" s="0"/>
      <c r="Z12" s="0"/>
      <c r="AA12" s="0"/>
      <c r="AB12" s="0"/>
      <c r="AC12" s="0"/>
      <c r="AD12" s="0"/>
      <c r="AE12" s="11" t="n">
        <v>45565</v>
      </c>
      <c r="AF12" s="6" t="n">
        <v>117.2</v>
      </c>
      <c r="AG12" s="0" t="s">
        <v>123</v>
      </c>
      <c r="AH12" s="11" t="n">
        <v>45537</v>
      </c>
      <c r="AI12" s="6" t="n">
        <v>5.6</v>
      </c>
      <c r="AJ12" s="0" t="s">
        <v>123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46045</v>
      </c>
      <c r="H13" s="6" t="n">
        <v>306.6</v>
      </c>
      <c r="I13" s="0" t="s">
        <v>123</v>
      </c>
      <c r="J13" s="11" t="n">
        <v>45943</v>
      </c>
      <c r="K13" s="6" t="n">
        <v>-211.2</v>
      </c>
      <c r="L13" s="0" t="s">
        <v>109</v>
      </c>
      <c r="M13" s="0"/>
      <c r="N13" s="0"/>
      <c r="O13" s="0"/>
      <c r="P13" s="0"/>
      <c r="Q13" s="0"/>
      <c r="R13" s="0"/>
      <c r="S13" s="0"/>
      <c r="T13" s="0"/>
      <c r="U13" s="0"/>
      <c r="V13" s="11" t="n">
        <v>45952</v>
      </c>
      <c r="W13" s="6" t="n">
        <v>-1239.7</v>
      </c>
      <c r="X13" s="0" t="s">
        <v>124</v>
      </c>
      <c r="Y13" s="0"/>
      <c r="Z13" s="0"/>
      <c r="AA13" s="0"/>
      <c r="AB13" s="0"/>
      <c r="AC13" s="0"/>
      <c r="AD13" s="0"/>
      <c r="AE13" s="11" t="n">
        <v>45582</v>
      </c>
      <c r="AF13" s="6" t="n">
        <v>-17.52</v>
      </c>
      <c r="AG13" s="0" t="s">
        <v>124</v>
      </c>
      <c r="AH13" s="11" t="n">
        <v>45555</v>
      </c>
      <c r="AI13" s="6" t="n">
        <v>17.76</v>
      </c>
      <c r="AJ13" s="0" t="s">
        <v>123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46136</v>
      </c>
      <c r="H14" s="6" t="n">
        <v>-327.68</v>
      </c>
      <c r="I14" s="0" t="s">
        <v>124</v>
      </c>
      <c r="J14" s="11" t="n">
        <v>45957</v>
      </c>
      <c r="K14" s="6" t="n">
        <v>-461.11</v>
      </c>
      <c r="L14" s="0" t="s">
        <v>124</v>
      </c>
      <c r="M14" s="0"/>
      <c r="N14" s="0"/>
      <c r="O14" s="0"/>
      <c r="P14" s="0"/>
      <c r="Q14" s="0"/>
      <c r="R14" s="0"/>
      <c r="S14" s="0"/>
      <c r="T14" s="0"/>
      <c r="U14" s="0"/>
      <c r="V14" s="11" t="n">
        <v>46027</v>
      </c>
      <c r="W14" s="6" t="n">
        <v>1202.75</v>
      </c>
      <c r="X14" s="0" t="s">
        <v>123</v>
      </c>
      <c r="Y14" s="0"/>
      <c r="Z14" s="0"/>
      <c r="AA14" s="0"/>
      <c r="AB14" s="0"/>
      <c r="AC14" s="0"/>
      <c r="AD14" s="0"/>
      <c r="AE14" s="11" t="n">
        <v>45582</v>
      </c>
      <c r="AF14" s="6" t="n">
        <v>-2289.28</v>
      </c>
      <c r="AG14" s="0" t="s">
        <v>124</v>
      </c>
      <c r="AH14" s="11" t="n">
        <v>45555</v>
      </c>
      <c r="AI14" s="6" t="n">
        <v>5.92</v>
      </c>
      <c r="AJ14" s="0" t="s">
        <v>123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46168</v>
      </c>
      <c r="H15" s="8" t="s">
        <f>=-Портфель!J4</f>
      </c>
      <c r="I15" s="0" t="s">
        <v>125</v>
      </c>
      <c r="J15" s="11" t="n">
        <v>46027</v>
      </c>
      <c r="K15" s="6" t="n">
        <v>967</v>
      </c>
      <c r="L15" s="0" t="s">
        <v>123</v>
      </c>
      <c r="M15" s="0"/>
      <c r="N15" s="0"/>
      <c r="O15" s="0"/>
      <c r="P15" s="0"/>
      <c r="Q15" s="0"/>
      <c r="R15" s="0"/>
      <c r="S15" s="0"/>
      <c r="T15" s="0"/>
      <c r="U15" s="0"/>
      <c r="V15" s="11" t="n">
        <v>46034</v>
      </c>
      <c r="W15" s="6" t="n">
        <v>-181.08</v>
      </c>
      <c r="X15" s="0" t="s">
        <v>112</v>
      </c>
      <c r="Y15" s="0"/>
      <c r="Z15" s="0"/>
      <c r="AA15" s="0"/>
      <c r="AB15" s="0"/>
      <c r="AC15" s="0"/>
      <c r="AD15" s="0"/>
      <c r="AE15" s="11" t="n">
        <v>45582</v>
      </c>
      <c r="AF15" s="6" t="n">
        <v>2191.64</v>
      </c>
      <c r="AG15" s="0" t="s">
        <v>123</v>
      </c>
      <c r="AH15" s="11" t="n">
        <v>45562</v>
      </c>
      <c r="AI15" s="6" t="n">
        <v>-24.2</v>
      </c>
      <c r="AJ15" s="0" t="s">
        <v>124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10" t="s">
        <f>=XIRR(H2:H15,G2:G15)</f>
      </c>
      <c r="I16" s="0"/>
      <c r="J16" s="11" t="n">
        <v>46045</v>
      </c>
      <c r="K16" s="6" t="n">
        <v>-499.35</v>
      </c>
      <c r="L16" s="0" t="s">
        <v>124</v>
      </c>
      <c r="M16" s="0"/>
      <c r="N16" s="0"/>
      <c r="O16" s="0"/>
      <c r="P16" s="0"/>
      <c r="Q16" s="0"/>
      <c r="R16" s="0"/>
      <c r="S16" s="0"/>
      <c r="T16" s="0"/>
      <c r="U16" s="0"/>
      <c r="V16" s="11" t="n">
        <v>46055</v>
      </c>
      <c r="W16" s="6" t="n">
        <v>401.9</v>
      </c>
      <c r="X16" s="0" t="s">
        <v>123</v>
      </c>
      <c r="Y16" s="0"/>
      <c r="Z16" s="0"/>
      <c r="AA16" s="0"/>
      <c r="AB16" s="0"/>
      <c r="AC16" s="0"/>
      <c r="AD16" s="0"/>
      <c r="AE16" s="11" t="n">
        <v>45587</v>
      </c>
      <c r="AF16" s="6" t="n">
        <v>-5.82</v>
      </c>
      <c r="AG16" s="0" t="s">
        <v>124</v>
      </c>
      <c r="AH16" s="11" t="n">
        <v>45562</v>
      </c>
      <c r="AI16" s="6" t="n">
        <v>-229.9</v>
      </c>
      <c r="AJ16" s="0" t="s">
        <v>124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8" t="s">
        <f>=-SUM(H2:H15)</f>
      </c>
      <c r="I17" s="0" t="s">
        <v>126</v>
      </c>
      <c r="J17" s="11" t="n">
        <v>46055</v>
      </c>
      <c r="K17" s="6" t="n">
        <v>499.65</v>
      </c>
      <c r="L17" s="0" t="s">
        <v>123</v>
      </c>
      <c r="M17" s="0"/>
      <c r="N17" s="0"/>
      <c r="O17" s="0"/>
      <c r="P17" s="0"/>
      <c r="Q17" s="0"/>
      <c r="R17" s="0"/>
      <c r="S17" s="0"/>
      <c r="T17" s="0"/>
      <c r="U17" s="0"/>
      <c r="V17" s="11" t="n">
        <v>46136</v>
      </c>
      <c r="W17" s="6" t="n">
        <v>-440.1</v>
      </c>
      <c r="X17" s="0" t="s">
        <v>124</v>
      </c>
      <c r="Y17" s="0"/>
      <c r="Z17" s="0"/>
      <c r="AA17" s="0"/>
      <c r="AB17" s="0"/>
      <c r="AC17" s="0"/>
      <c r="AD17" s="0"/>
      <c r="AE17" s="11" t="n">
        <v>45588</v>
      </c>
      <c r="AF17" s="6" t="n">
        <v>-2159.67</v>
      </c>
      <c r="AG17" s="0" t="s">
        <v>124</v>
      </c>
      <c r="AH17" s="11" t="n">
        <v>45562</v>
      </c>
      <c r="AI17" s="6" t="n">
        <v>6.06</v>
      </c>
      <c r="AJ17" s="0" t="s">
        <v>123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46168</v>
      </c>
      <c r="K18" s="8" t="s">
        <f>=-Портфель!J5</f>
      </c>
      <c r="L18" s="0" t="s">
        <v>125</v>
      </c>
      <c r="M18" s="0"/>
      <c r="N18" s="0"/>
      <c r="O18" s="0"/>
      <c r="P18" s="0"/>
      <c r="Q18" s="0"/>
      <c r="R18" s="0"/>
      <c r="S18" s="0"/>
      <c r="T18" s="0"/>
      <c r="U18" s="0"/>
      <c r="V18" s="11" t="n">
        <v>46168</v>
      </c>
      <c r="W18" s="8" t="s">
        <f>=-Портфель!J9</f>
      </c>
      <c r="X18" s="0" t="s">
        <v>125</v>
      </c>
      <c r="Y18" s="0"/>
      <c r="Z18" s="0"/>
      <c r="AA18" s="0"/>
      <c r="AB18" s="0"/>
      <c r="AC18" s="0"/>
      <c r="AD18" s="0"/>
      <c r="AE18" s="11" t="n">
        <v>45588</v>
      </c>
      <c r="AF18" s="6" t="n">
        <v>2030</v>
      </c>
      <c r="AG18" s="0" t="s">
        <v>123</v>
      </c>
      <c r="AH18" s="11" t="n">
        <v>45565</v>
      </c>
      <c r="AI18" s="6" t="n">
        <v>311.61</v>
      </c>
      <c r="AJ18" s="0" t="s">
        <v>123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10" t="s">
        <f>=XIRR(K2:K18,J2:J18)</f>
      </c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10" t="s">
        <f>=XIRR(W2:W18,V2:V18)</f>
      </c>
      <c r="X19" s="0"/>
      <c r="Y19" s="0"/>
      <c r="Z19" s="0"/>
      <c r="AA19" s="0"/>
      <c r="AB19" s="0"/>
      <c r="AC19" s="0"/>
      <c r="AD19" s="0"/>
      <c r="AE19" s="11" t="n">
        <v>45588</v>
      </c>
      <c r="AF19" s="6" t="n">
        <v>11.6</v>
      </c>
      <c r="AG19" s="0" t="s">
        <v>123</v>
      </c>
      <c r="AH19" s="11" t="n">
        <v>45582</v>
      </c>
      <c r="AI19" s="6" t="n">
        <v>-310.96</v>
      </c>
      <c r="AJ19" s="0" t="s">
        <v>124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8" t="s">
        <f>=-SUM(K2:K18)</f>
      </c>
      <c r="L20" s="0" t="s">
        <v>126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8" t="s">
        <f>=-SUM(W2:W18)</f>
      </c>
      <c r="X20" s="0" t="s">
        <v>126</v>
      </c>
      <c r="Y20" s="0"/>
      <c r="Z20" s="0"/>
      <c r="AA20" s="0"/>
      <c r="AB20" s="0"/>
      <c r="AC20" s="0"/>
      <c r="AD20" s="0"/>
      <c r="AE20" s="11" t="n">
        <v>45594</v>
      </c>
      <c r="AF20" s="6" t="n">
        <v>-2034.56</v>
      </c>
      <c r="AG20" s="0" t="s">
        <v>124</v>
      </c>
      <c r="AH20" s="11" t="n">
        <v>45582</v>
      </c>
      <c r="AI20" s="6" t="n">
        <v>5.99</v>
      </c>
      <c r="AJ20" s="0" t="s">
        <v>123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45594</v>
      </c>
      <c r="AF21" s="6" t="n">
        <v>1870.17</v>
      </c>
      <c r="AG21" s="0" t="s">
        <v>123</v>
      </c>
      <c r="AH21" s="11" t="n">
        <v>45582</v>
      </c>
      <c r="AI21" s="6" t="n">
        <v>443.26</v>
      </c>
      <c r="AJ21" s="0" t="s">
        <v>123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45594</v>
      </c>
      <c r="AF22" s="6" t="n">
        <v>11.58</v>
      </c>
      <c r="AG22" s="0" t="s">
        <v>123</v>
      </c>
      <c r="AH22" s="11" t="n">
        <v>45587</v>
      </c>
      <c r="AI22" s="6" t="n">
        <v>-5.94</v>
      </c>
      <c r="AJ22" s="0" t="s">
        <v>124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45595</v>
      </c>
      <c r="AF23" s="6" t="n">
        <v>34.68</v>
      </c>
      <c r="AG23" s="0" t="s">
        <v>123</v>
      </c>
      <c r="AH23" s="11" t="n">
        <v>45588</v>
      </c>
      <c r="AI23" s="6" t="n">
        <v>-435.86</v>
      </c>
      <c r="AJ23" s="0" t="s">
        <v>124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45597</v>
      </c>
      <c r="AF24" s="6" t="n">
        <v>34.44</v>
      </c>
      <c r="AG24" s="0" t="s">
        <v>123</v>
      </c>
      <c r="AH24" s="11" t="n">
        <v>45588</v>
      </c>
      <c r="AI24" s="6" t="n">
        <v>141.6</v>
      </c>
      <c r="AJ24" s="0" t="s">
        <v>123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45628</v>
      </c>
      <c r="AF25" s="6" t="n">
        <v>62.48</v>
      </c>
      <c r="AG25" s="0" t="s">
        <v>123</v>
      </c>
      <c r="AH25" s="11" t="n">
        <v>45594</v>
      </c>
      <c r="AI25" s="6" t="n">
        <v>-5.51</v>
      </c>
      <c r="AJ25" s="0" t="s">
        <v>124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45654</v>
      </c>
      <c r="AF26" s="6" t="n">
        <v>53.73</v>
      </c>
      <c r="AG26" s="0" t="s">
        <v>123</v>
      </c>
      <c r="AH26" s="11" t="n">
        <v>45594</v>
      </c>
      <c r="AI26" s="6" t="n">
        <v>-126.73</v>
      </c>
      <c r="AJ26" s="0" t="s">
        <v>124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45660</v>
      </c>
      <c r="AF27" s="6" t="n">
        <v>501.32</v>
      </c>
      <c r="AG27" s="0" t="s">
        <v>123</v>
      </c>
      <c r="AH27" s="11" t="n">
        <v>45594</v>
      </c>
      <c r="AI27" s="6" t="n">
        <v>126.96</v>
      </c>
      <c r="AJ27" s="0" t="s">
        <v>123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45660</v>
      </c>
      <c r="AF28" s="6" t="n">
        <v>6.04</v>
      </c>
      <c r="AG28" s="0" t="s">
        <v>123</v>
      </c>
      <c r="AH28" s="11" t="n">
        <v>45594</v>
      </c>
      <c r="AI28" s="6" t="n">
        <v>5.52</v>
      </c>
      <c r="AJ28" s="0" t="s">
        <v>123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45672</v>
      </c>
      <c r="AF29" s="6" t="n">
        <v>-12.1</v>
      </c>
      <c r="AG29" s="0" t="s">
        <v>124</v>
      </c>
      <c r="AH29" s="11" t="n">
        <v>45595</v>
      </c>
      <c r="AI29" s="6" t="n">
        <v>-5.63</v>
      </c>
      <c r="AJ29" s="0" t="s">
        <v>124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45674</v>
      </c>
      <c r="AF30" s="6" t="n">
        <v>-2664.73</v>
      </c>
      <c r="AG30" s="0" t="s">
        <v>124</v>
      </c>
      <c r="AH30" s="11" t="n">
        <v>45595</v>
      </c>
      <c r="AI30" s="6" t="n">
        <v>180.48</v>
      </c>
      <c r="AJ30" s="0" t="s">
        <v>123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45674</v>
      </c>
      <c r="AF31" s="6" t="n">
        <v>2280</v>
      </c>
      <c r="AG31" s="0" t="s">
        <v>123</v>
      </c>
      <c r="AH31" s="11" t="n">
        <v>45601</v>
      </c>
      <c r="AI31" s="6" t="n">
        <v>-5.61</v>
      </c>
      <c r="AJ31" s="0" t="s">
        <v>124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45674</v>
      </c>
      <c r="AF32" s="6" t="n">
        <v>12.16</v>
      </c>
      <c r="AG32" s="0" t="s">
        <v>123</v>
      </c>
      <c r="AH32" s="11" t="n">
        <v>45628</v>
      </c>
      <c r="AI32" s="6" t="n">
        <v>184.8</v>
      </c>
      <c r="AJ32" s="0" t="s">
        <v>123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45747</v>
      </c>
      <c r="AF33" s="6" t="n">
        <v>444.5</v>
      </c>
      <c r="AG33" s="0" t="s">
        <v>123</v>
      </c>
      <c r="AH33" s="11" t="n">
        <v>45654</v>
      </c>
      <c r="AI33" s="6" t="n">
        <v>18.27</v>
      </c>
      <c r="AJ33" s="0" t="s">
        <v>123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45765</v>
      </c>
      <c r="AF34" s="6" t="n">
        <v>-2865.27</v>
      </c>
      <c r="AG34" s="0" t="s">
        <v>124</v>
      </c>
      <c r="AH34" s="11" t="n">
        <v>45660</v>
      </c>
      <c r="AI34" s="6" t="n">
        <v>568.75</v>
      </c>
      <c r="AJ34" s="0" t="s">
        <v>123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45765</v>
      </c>
      <c r="AF35" s="6" t="n">
        <v>2741.34</v>
      </c>
      <c r="AG35" s="0" t="s">
        <v>123</v>
      </c>
      <c r="AH35" s="11" t="n">
        <v>45660</v>
      </c>
      <c r="AI35" s="6" t="n">
        <v>6.25</v>
      </c>
      <c r="AJ35" s="0" t="s">
        <v>123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45770</v>
      </c>
      <c r="AF36" s="6" t="n">
        <v>-6.44</v>
      </c>
      <c r="AG36" s="0" t="s">
        <v>124</v>
      </c>
      <c r="AH36" s="11" t="n">
        <v>45672</v>
      </c>
      <c r="AI36" s="6" t="n">
        <v>-6.22</v>
      </c>
      <c r="AJ36" s="0" t="s">
        <v>124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45777</v>
      </c>
      <c r="AF37" s="6" t="n">
        <v>13.02</v>
      </c>
      <c r="AG37" s="0" t="s">
        <v>123</v>
      </c>
      <c r="AH37" s="11" t="n">
        <v>45673</v>
      </c>
      <c r="AI37" s="6" t="n">
        <v>-6.32</v>
      </c>
      <c r="AJ37" s="0" t="s">
        <v>124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45777</v>
      </c>
      <c r="AF38" s="6" t="n">
        <v>1959.51</v>
      </c>
      <c r="AG38" s="0" t="s">
        <v>123</v>
      </c>
      <c r="AH38" s="11" t="n">
        <v>45674</v>
      </c>
      <c r="AI38" s="6" t="n">
        <v>-1140.23</v>
      </c>
      <c r="AJ38" s="0" t="s">
        <v>124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45859</v>
      </c>
      <c r="AF39" s="6" t="n">
        <v>135.66</v>
      </c>
      <c r="AG39" s="0" t="s">
        <v>123</v>
      </c>
      <c r="AH39" s="11" t="n">
        <v>45674</v>
      </c>
      <c r="AI39" s="6" t="n">
        <v>6.37</v>
      </c>
      <c r="AJ39" s="0" t="s">
        <v>123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45859</v>
      </c>
      <c r="AF40" s="6" t="n">
        <v>-5340.72</v>
      </c>
      <c r="AG40" s="0" t="s">
        <v>124</v>
      </c>
      <c r="AH40" s="11" t="n">
        <v>45674</v>
      </c>
      <c r="AI40" s="6" t="n">
        <v>178.36</v>
      </c>
      <c r="AJ40" s="0" t="s">
        <v>123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45860</v>
      </c>
      <c r="AF41" s="6" t="n">
        <v>315.48</v>
      </c>
      <c r="AG41" s="0" t="s">
        <v>123</v>
      </c>
      <c r="AH41" s="11" t="n">
        <v>45680</v>
      </c>
      <c r="AI41" s="6" t="n">
        <v>-6.39</v>
      </c>
      <c r="AJ41" s="0" t="s">
        <v>124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45860</v>
      </c>
      <c r="AF42" s="6" t="n">
        <v>2710.26</v>
      </c>
      <c r="AG42" s="0" t="s">
        <v>123</v>
      </c>
      <c r="AH42" s="11" t="n">
        <v>45680</v>
      </c>
      <c r="AI42" s="6" t="n">
        <v>44.73</v>
      </c>
      <c r="AJ42" s="0" t="s">
        <v>123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45860</v>
      </c>
      <c r="AF43" s="6" t="n">
        <v>21.51</v>
      </c>
      <c r="AG43" s="0" t="s">
        <v>123</v>
      </c>
      <c r="AH43" s="11" t="n">
        <v>45688</v>
      </c>
      <c r="AI43" s="6" t="n">
        <v>13.02</v>
      </c>
      <c r="AJ43" s="0" t="s">
        <v>123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11" t="n">
        <v>45870</v>
      </c>
      <c r="AF44" s="6" t="n">
        <v>65.25</v>
      </c>
      <c r="AG44" s="0" t="s">
        <v>123</v>
      </c>
      <c r="AH44" s="11" t="n">
        <v>45688</v>
      </c>
      <c r="AI44" s="6" t="n">
        <v>1835.82</v>
      </c>
      <c r="AJ44" s="0" t="s">
        <v>123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11" t="n">
        <v>45873</v>
      </c>
      <c r="AF45" s="6" t="n">
        <v>43.5</v>
      </c>
      <c r="AG45" s="0" t="s">
        <v>123</v>
      </c>
      <c r="AH45" s="11" t="n">
        <v>45716</v>
      </c>
      <c r="AI45" s="6" t="n">
        <v>-2213.86</v>
      </c>
      <c r="AJ45" s="0" t="s">
        <v>124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11" t="n">
        <v>45873</v>
      </c>
      <c r="AF46" s="6" t="n">
        <v>7.25</v>
      </c>
      <c r="AG46" s="0" t="s">
        <v>123</v>
      </c>
      <c r="AH46" s="11" t="n">
        <v>45716</v>
      </c>
      <c r="AI46" s="6" t="n">
        <v>27.8</v>
      </c>
      <c r="AJ46" s="0" t="s">
        <v>123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11" t="n">
        <v>45901</v>
      </c>
      <c r="AF47" s="6" t="n">
        <v>155.61</v>
      </c>
      <c r="AG47" s="0" t="s">
        <v>123</v>
      </c>
      <c r="AH47" s="11" t="n">
        <v>45716</v>
      </c>
      <c r="AI47" s="6" t="n">
        <v>4072.7</v>
      </c>
      <c r="AJ47" s="0" t="s">
        <v>123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11" t="n">
        <v>45952</v>
      </c>
      <c r="AF48" s="6" t="n">
        <v>-3446.52</v>
      </c>
      <c r="AG48" s="0" t="s">
        <v>124</v>
      </c>
      <c r="AH48" s="11" t="n">
        <v>45747</v>
      </c>
      <c r="AI48" s="6" t="n">
        <v>-3882.2</v>
      </c>
      <c r="AJ48" s="0" t="s">
        <v>124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11" t="n">
        <v>45952</v>
      </c>
      <c r="AF49" s="6" t="n">
        <v>2091.6</v>
      </c>
      <c r="AG49" s="0" t="s">
        <v>123</v>
      </c>
      <c r="AH49" s="11" t="n">
        <v>45747</v>
      </c>
      <c r="AI49" s="6" t="n">
        <v>158.4</v>
      </c>
      <c r="AJ49" s="0" t="s">
        <v>123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11" t="n">
        <v>45952</v>
      </c>
      <c r="AF50" s="6" t="n">
        <v>14.94</v>
      </c>
      <c r="AG50" s="0" t="s">
        <v>123</v>
      </c>
      <c r="AH50" s="11" t="n">
        <v>45765</v>
      </c>
      <c r="AI50" s="6" t="n">
        <v>-150</v>
      </c>
      <c r="AJ50" s="0" t="s">
        <v>124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11" t="n">
        <v>45992</v>
      </c>
      <c r="AF51" s="6" t="n">
        <v>7.62</v>
      </c>
      <c r="AG51" s="0" t="s">
        <v>123</v>
      </c>
      <c r="AH51" s="11" t="n">
        <v>45765</v>
      </c>
      <c r="AI51" s="6" t="n">
        <v>144.21</v>
      </c>
      <c r="AJ51" s="0" t="s">
        <v>123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11" t="n">
        <v>45992</v>
      </c>
      <c r="AF52" s="6" t="n">
        <v>967.74</v>
      </c>
      <c r="AG52" s="0" t="s">
        <v>123</v>
      </c>
      <c r="AH52" s="11" t="n">
        <v>45810</v>
      </c>
      <c r="AI52" s="6" t="n">
        <v>49.44</v>
      </c>
      <c r="AJ52" s="0" t="s">
        <v>123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11" t="n">
        <v>46031</v>
      </c>
      <c r="AF53" s="6" t="n">
        <v>7.83</v>
      </c>
      <c r="AG53" s="0" t="s">
        <v>123</v>
      </c>
      <c r="AH53" s="11" t="n">
        <v>45838</v>
      </c>
      <c r="AI53" s="6" t="n">
        <v>329.68</v>
      </c>
      <c r="AJ53" s="0" t="s">
        <v>123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11" t="n">
        <v>46045</v>
      </c>
      <c r="AF54" s="6" t="n">
        <v>545.3</v>
      </c>
      <c r="AG54" s="0" t="s">
        <v>123</v>
      </c>
      <c r="AH54" s="11" t="n">
        <v>45859</v>
      </c>
      <c r="AI54" s="6" t="n">
        <v>-539.5</v>
      </c>
      <c r="AJ54" s="0" t="s">
        <v>124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11" t="n">
        <v>46045</v>
      </c>
      <c r="AF55" s="6" t="n">
        <v>-3742.18</v>
      </c>
      <c r="AG55" s="0" t="s">
        <v>124</v>
      </c>
      <c r="AH55" s="11" t="n">
        <v>45859</v>
      </c>
      <c r="AI55" s="6" t="n">
        <v>5841.92</v>
      </c>
      <c r="AJ55" s="0" t="s">
        <v>123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11" t="n">
        <v>46045</v>
      </c>
      <c r="AF56" s="6" t="n">
        <v>23.37</v>
      </c>
      <c r="AG56" s="0" t="s">
        <v>123</v>
      </c>
      <c r="AH56" s="11" t="n">
        <v>45859</v>
      </c>
      <c r="AI56" s="6" t="n">
        <v>39.12</v>
      </c>
      <c r="AJ56" s="0" t="s">
        <v>123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11" t="n">
        <v>46045</v>
      </c>
      <c r="AF57" s="6" t="n">
        <v>2890.09</v>
      </c>
      <c r="AG57" s="0" t="s">
        <v>123</v>
      </c>
      <c r="AH57" s="11" t="n">
        <v>45860</v>
      </c>
      <c r="AI57" s="6" t="n">
        <v>-5890.06</v>
      </c>
      <c r="AJ57" s="0" t="s">
        <v>124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11" t="n">
        <v>46049</v>
      </c>
      <c r="AF58" s="6" t="n">
        <v>7.79</v>
      </c>
      <c r="AG58" s="0" t="s">
        <v>123</v>
      </c>
      <c r="AH58" s="11" t="n">
        <v>45860</v>
      </c>
      <c r="AI58" s="6" t="n">
        <v>1126.6</v>
      </c>
      <c r="AJ58" s="0" t="s">
        <v>123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11" t="n">
        <v>46055</v>
      </c>
      <c r="AF59" s="6" t="n">
        <v>31.24</v>
      </c>
      <c r="AG59" s="0" t="s">
        <v>123</v>
      </c>
      <c r="AH59" s="11" t="n">
        <v>45860</v>
      </c>
      <c r="AI59" s="6" t="n">
        <v>-1124.88</v>
      </c>
      <c r="AJ59" s="0" t="s">
        <v>124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11" t="n">
        <v>46083</v>
      </c>
      <c r="AF60" s="6" t="n">
        <v>63.6</v>
      </c>
      <c r="AG60" s="0" t="s">
        <v>123</v>
      </c>
      <c r="AH60" s="11" t="n">
        <v>45860</v>
      </c>
      <c r="AI60" s="6" t="n">
        <v>91.7</v>
      </c>
      <c r="AJ60" s="0" t="s">
        <v>123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11" t="n">
        <v>46168</v>
      </c>
      <c r="AF61" s="8" t="s">
        <f>=-Портфель!J13</f>
      </c>
      <c r="AG61" s="0" t="s">
        <v>125</v>
      </c>
      <c r="AH61" s="11" t="n">
        <v>45863</v>
      </c>
      <c r="AI61" s="6" t="n">
        <v>260.4</v>
      </c>
      <c r="AJ61" s="0" t="s">
        <v>123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10" t="s">
        <f>=XIRR(AF2:AF61,AE2:AE61)</f>
      </c>
      <c r="AG62" s="0"/>
      <c r="AH62" s="11" t="n">
        <v>45869</v>
      </c>
      <c r="AI62" s="6" t="n">
        <v>-339.66</v>
      </c>
      <c r="AJ62" s="0" t="s">
        <v>124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8" t="s">
        <f>=-SUM(AF2:AF61)</f>
      </c>
      <c r="AG63" s="0" t="s">
        <v>126</v>
      </c>
      <c r="AH63" s="11" t="n">
        <v>45869</v>
      </c>
      <c r="AI63" s="6" t="n">
        <v>100.8</v>
      </c>
      <c r="AJ63" s="0" t="s">
        <v>123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11" t="n">
        <v>45870</v>
      </c>
      <c r="AI64" s="6" t="n">
        <v>95.4</v>
      </c>
      <c r="AJ64" s="0" t="s">
        <v>123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11" t="n">
        <v>45873</v>
      </c>
      <c r="AI65" s="6" t="n">
        <v>32.05</v>
      </c>
      <c r="AJ65" s="0" t="s">
        <v>123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11" t="n">
        <v>45873</v>
      </c>
      <c r="AI66" s="6" t="n">
        <v>-230.4</v>
      </c>
      <c r="AJ66" s="0" t="s">
        <v>124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11" t="n">
        <v>45873</v>
      </c>
      <c r="AI67" s="6" t="n">
        <v>153.84</v>
      </c>
      <c r="AJ67" s="0" t="s">
        <v>123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11" t="n">
        <v>45901</v>
      </c>
      <c r="AI68" s="6" t="n">
        <v>-162</v>
      </c>
      <c r="AJ68" s="0" t="s">
        <v>124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11" t="n">
        <v>45901</v>
      </c>
      <c r="AI69" s="6" t="n">
        <v>196.04</v>
      </c>
      <c r="AJ69" s="0" t="s">
        <v>123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11" t="n">
        <v>45930</v>
      </c>
      <c r="AI70" s="6" t="n">
        <v>-179.51</v>
      </c>
      <c r="AJ70" s="0" t="s">
        <v>124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11" t="n">
        <v>45930</v>
      </c>
      <c r="AI71" s="6" t="n">
        <v>155</v>
      </c>
      <c r="AJ71" s="0" t="s">
        <v>123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11" t="n">
        <v>45952</v>
      </c>
      <c r="AI72" s="6" t="n">
        <v>-155.25</v>
      </c>
      <c r="AJ72" s="0" t="s">
        <v>124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11" t="n">
        <v>45952</v>
      </c>
      <c r="AI73" s="6" t="n">
        <v>124.4</v>
      </c>
      <c r="AJ73" s="0" t="s">
        <v>123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11" t="n">
        <v>45957</v>
      </c>
      <c r="AI74" s="6" t="n">
        <v>277.44</v>
      </c>
      <c r="AJ74" s="0" t="s">
        <v>123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11" t="n">
        <v>45961</v>
      </c>
      <c r="AI75" s="6" t="n">
        <v>290.57</v>
      </c>
      <c r="AJ75" s="0" t="s">
        <v>123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11" t="n">
        <v>45992</v>
      </c>
      <c r="AI76" s="6" t="n">
        <v>1675.87</v>
      </c>
      <c r="AJ76" s="0" t="s">
        <v>123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11" t="n">
        <v>46013</v>
      </c>
      <c r="AI77" s="6" t="n">
        <v>-6.37</v>
      </c>
      <c r="AJ77" s="0" t="s">
        <v>124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11" t="n">
        <v>46027</v>
      </c>
      <c r="AI78" s="6" t="n">
        <v>-2456.3</v>
      </c>
      <c r="AJ78" s="0" t="s">
        <v>124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11" t="n">
        <v>46027</v>
      </c>
      <c r="AI79" s="6" t="n">
        <v>249.6</v>
      </c>
      <c r="AJ79" s="0" t="s">
        <v>123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11" t="n">
        <v>46044</v>
      </c>
      <c r="AI80" s="6" t="n">
        <v>6.58</v>
      </c>
      <c r="AJ80" s="0" t="s">
        <v>123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11" t="n">
        <v>46044</v>
      </c>
      <c r="AI81" s="6" t="n">
        <v>493.5</v>
      </c>
      <c r="AJ81" s="0" t="s">
        <v>123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11" t="n">
        <v>46045</v>
      </c>
      <c r="AI82" s="6" t="n">
        <v>-754.4</v>
      </c>
      <c r="AJ82" s="0" t="s">
        <v>124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11" t="n">
        <v>46045</v>
      </c>
      <c r="AI83" s="6" t="n">
        <v>78.84</v>
      </c>
      <c r="AJ83" s="0" t="s">
        <v>123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11" t="n">
        <v>46048</v>
      </c>
      <c r="AI84" s="6" t="n">
        <v>78.6</v>
      </c>
      <c r="AJ84" s="0" t="s">
        <v>123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11" t="n">
        <v>46049</v>
      </c>
      <c r="AI85" s="6" t="n">
        <v>164.5</v>
      </c>
      <c r="AJ85" s="0" t="s">
        <v>123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11" t="n">
        <v>46055</v>
      </c>
      <c r="AI86" s="6" t="n">
        <v>-319.48</v>
      </c>
      <c r="AJ86" s="0" t="s">
        <v>124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11" t="n">
        <v>46055</v>
      </c>
      <c r="AI87" s="6" t="n">
        <v>208.64</v>
      </c>
      <c r="AJ87" s="0" t="s">
        <v>123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11" t="n">
        <v>46083</v>
      </c>
      <c r="AI88" s="6" t="n">
        <v>1783.56</v>
      </c>
      <c r="AJ88" s="0" t="s">
        <v>123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11" t="n">
        <v>46112</v>
      </c>
      <c r="AI89" s="6" t="n">
        <v>-1967.42</v>
      </c>
      <c r="AJ89" s="0" t="s">
        <v>124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11" t="n">
        <v>46112</v>
      </c>
      <c r="AI90" s="6" t="n">
        <v>26.36</v>
      </c>
      <c r="AJ90" s="0" t="s">
        <v>123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11" t="n">
        <v>46136</v>
      </c>
      <c r="AI91" s="6" t="n">
        <v>-26.2</v>
      </c>
      <c r="AJ91" s="0" t="s">
        <v>124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11" t="n">
        <v>46136</v>
      </c>
      <c r="AI92" s="6" t="n">
        <v>872.48</v>
      </c>
      <c r="AJ92" s="0" t="s">
        <v>123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11" t="n">
        <v>46141</v>
      </c>
      <c r="AI93" s="6" t="n">
        <v>349.8</v>
      </c>
      <c r="AJ93" s="0" t="s">
        <v>123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11" t="n">
        <v>46142</v>
      </c>
      <c r="AI94" s="6" t="n">
        <v>1476.54</v>
      </c>
      <c r="AJ94" s="0" t="s">
        <v>123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11" t="n">
        <v>46168</v>
      </c>
      <c r="AI95" s="8" t="s">
        <f>=-Портфель!J14</f>
      </c>
      <c r="AJ95" s="0" t="s">
        <v>125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10" t="s">
        <f>=XIRR(AI2:AI95,AH2:AH95)</f>
      </c>
      <c r="AJ96" s="0"/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8" t="s">
        <f>=-SUM(AI2:AI95)</f>
      </c>
      <c r="AJ97" s="0" t="s">
        <v>126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127</v>
      </c>
      <c r="C1" s="0"/>
      <c r="D1" s="0"/>
      <c r="E1" s="4" t="s">
        <v>128</v>
      </c>
      <c r="F1" s="0"/>
      <c r="G1" s="0"/>
      <c r="H1" s="4" t="s">
        <v>129</v>
      </c>
      <c r="I1" s="0"/>
      <c r="J1" s="0"/>
      <c r="K1" s="4" t="s">
        <v>130</v>
      </c>
      <c r="L1" s="0"/>
      <c r="M1" s="0"/>
      <c r="N1" s="4" t="s">
        <v>131</v>
      </c>
      <c r="O1" s="0"/>
      <c r="P1" s="0"/>
      <c r="Q1" s="4" t="s">
        <v>132</v>
      </c>
      <c r="R1" s="0"/>
      <c r="S1" s="0"/>
      <c r="T1" s="4" t="s">
        <v>133</v>
      </c>
      <c r="U1" s="0"/>
    </row>
    <row collapsed="false" customFormat="false" customHeight="false" hidden="false" ht="12.1" outlineLevel="0" r="2">
      <c r="A2" s="11" t="n">
        <v>45404</v>
      </c>
      <c r="B2" s="6" t="n">
        <v>4547.8</v>
      </c>
      <c r="C2" s="0" t="s">
        <v>123</v>
      </c>
      <c r="D2" s="11" t="n">
        <v>45404</v>
      </c>
      <c r="E2" s="6" t="n">
        <v>3745.99</v>
      </c>
      <c r="F2" s="0" t="s">
        <v>123</v>
      </c>
      <c r="G2" s="11" t="n">
        <v>45404</v>
      </c>
      <c r="H2" s="6" t="n">
        <v>4271.4</v>
      </c>
      <c r="I2" s="0" t="s">
        <v>123</v>
      </c>
      <c r="J2" s="11" t="n">
        <v>45404</v>
      </c>
      <c r="K2" s="6" t="n">
        <v>3988.95</v>
      </c>
      <c r="L2" s="0" t="s">
        <v>123</v>
      </c>
      <c r="M2" s="11" t="n">
        <v>45404</v>
      </c>
      <c r="N2" s="6" t="n">
        <v>4094.49</v>
      </c>
      <c r="O2" s="0" t="s">
        <v>123</v>
      </c>
      <c r="P2" s="11" t="n">
        <v>45404</v>
      </c>
      <c r="Q2" s="6" t="n">
        <v>3310.39</v>
      </c>
      <c r="R2" s="0" t="s">
        <v>123</v>
      </c>
      <c r="S2" s="11" t="n">
        <v>45765</v>
      </c>
      <c r="T2" s="6" t="n">
        <v>5650</v>
      </c>
      <c r="U2" s="0" t="s">
        <v>123</v>
      </c>
    </row>
    <row collapsed="false" customFormat="false" customHeight="false" hidden="false" ht="12.1" outlineLevel="0" r="3">
      <c r="A3" s="11" t="n">
        <v>45439</v>
      </c>
      <c r="B3" s="6" t="n">
        <v>-442.6</v>
      </c>
      <c r="C3" s="0" t="s">
        <v>73</v>
      </c>
      <c r="D3" s="11" t="n">
        <v>45461</v>
      </c>
      <c r="E3" s="6" t="n">
        <v>-333.02</v>
      </c>
      <c r="F3" s="0" t="s">
        <v>76</v>
      </c>
      <c r="G3" s="11" t="n">
        <v>45446</v>
      </c>
      <c r="H3" s="6" t="n">
        <v>679</v>
      </c>
      <c r="I3" s="0" t="s">
        <v>123</v>
      </c>
      <c r="J3" s="11" t="n">
        <v>45446</v>
      </c>
      <c r="K3" s="6" t="n">
        <v>547.6</v>
      </c>
      <c r="L3" s="0" t="s">
        <v>123</v>
      </c>
      <c r="M3" s="11" t="n">
        <v>45493</v>
      </c>
      <c r="N3" s="6" t="n">
        <v>-294.1</v>
      </c>
      <c r="O3" s="0" t="s">
        <v>85</v>
      </c>
      <c r="P3" s="11" t="n">
        <v>45418</v>
      </c>
      <c r="Q3" s="6" t="n">
        <v>-203.7</v>
      </c>
      <c r="R3" s="0" t="s">
        <v>71</v>
      </c>
      <c r="S3" s="11" t="n">
        <v>45952</v>
      </c>
      <c r="T3" s="6" t="n">
        <v>-6527</v>
      </c>
      <c r="U3" s="0" t="s">
        <v>124</v>
      </c>
    </row>
    <row collapsed="false" customFormat="false" customHeight="false" hidden="false" ht="12.1" outlineLevel="0" r="4">
      <c r="A4" s="11" t="n">
        <v>45537</v>
      </c>
      <c r="B4" s="6" t="n">
        <v>1310.8</v>
      </c>
      <c r="C4" s="0" t="s">
        <v>123</v>
      </c>
      <c r="D4" s="11" t="n">
        <v>45461</v>
      </c>
      <c r="E4" s="6" t="n">
        <v>-66.6</v>
      </c>
      <c r="F4" s="0" t="s">
        <v>77</v>
      </c>
      <c r="G4" s="11" t="n">
        <v>45482</v>
      </c>
      <c r="H4" s="6" t="n">
        <v>-153.19</v>
      </c>
      <c r="I4" s="0" t="s">
        <v>81</v>
      </c>
      <c r="J4" s="11" t="n">
        <v>45453</v>
      </c>
      <c r="K4" s="6" t="n">
        <v>-191.16</v>
      </c>
      <c r="L4" s="0" t="s">
        <v>74</v>
      </c>
      <c r="M4" s="11" t="n">
        <v>45496</v>
      </c>
      <c r="N4" s="6" t="n">
        <v>-3232</v>
      </c>
      <c r="O4" s="0" t="s">
        <v>124</v>
      </c>
      <c r="P4" s="11" t="n">
        <v>45496</v>
      </c>
      <c r="Q4" s="6" t="n">
        <v>-3621.9</v>
      </c>
      <c r="R4" s="0" t="s">
        <v>124</v>
      </c>
      <c r="S4" s="0"/>
      <c r="T4" s="10" t="s">
        <f>=XIRR(T2:T3,S2:S3)</f>
      </c>
      <c r="U4" s="0"/>
    </row>
    <row collapsed="false" customFormat="false" customHeight="false" hidden="false" ht="12.1" outlineLevel="0" r="5">
      <c r="A5" s="11" t="n">
        <v>45747</v>
      </c>
      <c r="B5" s="6" t="n">
        <v>1435.7</v>
      </c>
      <c r="C5" s="0" t="s">
        <v>123</v>
      </c>
      <c r="D5" s="11" t="n">
        <v>45504</v>
      </c>
      <c r="E5" s="6" t="n">
        <v>1421.4</v>
      </c>
      <c r="F5" s="0" t="s">
        <v>123</v>
      </c>
      <c r="G5" s="11" t="n">
        <v>45496</v>
      </c>
      <c r="H5" s="6" t="n">
        <v>-661.1</v>
      </c>
      <c r="I5" s="0" t="s">
        <v>124</v>
      </c>
      <c r="J5" s="11" t="n">
        <v>45565</v>
      </c>
      <c r="K5" s="6" t="n">
        <v>909.5</v>
      </c>
      <c r="L5" s="0" t="s">
        <v>123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0"/>
      <c r="T5" s="8" t="s">
        <f>=-SUM(T2:T3)</f>
      </c>
      <c r="U5" s="0" t="s">
        <v>126</v>
      </c>
    </row>
    <row collapsed="false" customFormat="false" customHeight="false" hidden="false" ht="12.1" outlineLevel="0" r="6">
      <c r="A6" s="11" t="n">
        <v>45952</v>
      </c>
      <c r="B6" s="6" t="n">
        <v>-4097.9</v>
      </c>
      <c r="C6" s="0" t="s">
        <v>124</v>
      </c>
      <c r="D6" s="11" t="n">
        <v>45545</v>
      </c>
      <c r="E6" s="6" t="n">
        <v>-81.18</v>
      </c>
      <c r="F6" s="0" t="s">
        <v>92</v>
      </c>
      <c r="G6" s="11" t="n">
        <v>45565</v>
      </c>
      <c r="H6" s="6" t="n">
        <v>647.4</v>
      </c>
      <c r="I6" s="0" t="s">
        <v>123</v>
      </c>
      <c r="J6" s="11" t="n">
        <v>45582</v>
      </c>
      <c r="K6" s="6" t="n">
        <v>-217.4</v>
      </c>
      <c r="L6" s="0" t="s">
        <v>95</v>
      </c>
      <c r="M6" s="0"/>
      <c r="N6" s="8" t="s">
        <f>=-SUM(N2:N4)</f>
      </c>
      <c r="O6" s="0" t="s">
        <v>126</v>
      </c>
      <c r="P6" s="0"/>
      <c r="Q6" s="8" t="s">
        <f>=-SUM(Q2:Q4)</f>
      </c>
      <c r="R6" s="0" t="s">
        <v>126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45597</v>
      </c>
      <c r="E7" s="6" t="n">
        <v>1080.4</v>
      </c>
      <c r="F7" s="0" t="s">
        <v>123</v>
      </c>
      <c r="G7" s="11" t="n">
        <v>45573</v>
      </c>
      <c r="H7" s="6" t="n">
        <v>-232.4</v>
      </c>
      <c r="I7" s="0" t="s">
        <v>93</v>
      </c>
      <c r="J7" s="11" t="n">
        <v>45597</v>
      </c>
      <c r="K7" s="6" t="n">
        <v>351.95</v>
      </c>
      <c r="L7" s="0" t="s">
        <v>123</v>
      </c>
    </row>
    <row collapsed="false" customFormat="false" customHeight="false" hidden="false" ht="12.1" outlineLevel="0" r="8">
      <c r="A8" s="0"/>
      <c r="B8" s="8" t="s">
        <f>=-SUM(B2:B6)</f>
      </c>
      <c r="C8" s="0" t="s">
        <v>126</v>
      </c>
      <c r="D8" s="11" t="n">
        <v>45643</v>
      </c>
      <c r="E8" s="6" t="n">
        <v>-170.24</v>
      </c>
      <c r="F8" s="0" t="s">
        <v>98</v>
      </c>
      <c r="G8" s="11" t="n">
        <v>45597</v>
      </c>
      <c r="H8" s="6" t="n">
        <v>536.8</v>
      </c>
      <c r="I8" s="0" t="s">
        <v>123</v>
      </c>
      <c r="J8" s="11" t="n">
        <v>45628</v>
      </c>
      <c r="K8" s="6" t="n">
        <v>1669.75</v>
      </c>
      <c r="L8" s="0" t="s">
        <v>123</v>
      </c>
    </row>
    <row collapsed="false" customFormat="false" customHeight="false" hidden="false" ht="12.1" outlineLevel="0" r="9">
      <c r="A9" s="0"/>
      <c r="B9" s="0"/>
      <c r="C9" s="0"/>
      <c r="D9" s="11" t="n">
        <v>45952</v>
      </c>
      <c r="E9" s="6" t="n">
        <v>-3676</v>
      </c>
      <c r="F9" s="0" t="s">
        <v>124</v>
      </c>
      <c r="G9" s="11" t="n">
        <v>45665</v>
      </c>
      <c r="H9" s="6" t="n">
        <v>-121.12</v>
      </c>
      <c r="I9" s="0" t="s">
        <v>99</v>
      </c>
      <c r="J9" s="11" t="n">
        <v>45674</v>
      </c>
      <c r="K9" s="6" t="n">
        <v>-748.7</v>
      </c>
      <c r="L9" s="0" t="s">
        <v>124</v>
      </c>
    </row>
    <row collapsed="false" customFormat="false" customHeight="false" hidden="false" ht="12.1" outlineLevel="0" r="10">
      <c r="A10" s="0"/>
      <c r="B10" s="0"/>
      <c r="C10" s="0"/>
      <c r="D10" s="0"/>
      <c r="E10" s="10" t="s">
        <f>=XIRR(E2:E9,D2:D9)</f>
      </c>
      <c r="F10" s="0"/>
      <c r="G10" s="11" t="n">
        <v>45765</v>
      </c>
      <c r="H10" s="6" t="n">
        <v>-5501.6</v>
      </c>
      <c r="I10" s="0" t="s">
        <v>124</v>
      </c>
      <c r="J10" s="11" t="n">
        <v>45747</v>
      </c>
      <c r="K10" s="6" t="n">
        <v>702.8</v>
      </c>
      <c r="L10" s="0" t="s">
        <v>123</v>
      </c>
    </row>
    <row collapsed="false" customFormat="false" customHeight="false" hidden="false" ht="12.1" outlineLevel="0" r="11">
      <c r="A11" s="0"/>
      <c r="B11" s="0"/>
      <c r="C11" s="0"/>
      <c r="D11" s="0"/>
      <c r="E11" s="8" t="s">
        <f>=-SUM(E2:E9)</f>
      </c>
      <c r="F11" s="0" t="s">
        <v>126</v>
      </c>
      <c r="G11" s="11" t="n">
        <v>45952</v>
      </c>
      <c r="H11" s="6" t="n">
        <v>5900</v>
      </c>
      <c r="I11" s="0" t="s">
        <v>123</v>
      </c>
      <c r="J11" s="11" t="n">
        <v>45860</v>
      </c>
      <c r="K11" s="6" t="n">
        <v>-348.26</v>
      </c>
      <c r="L11" s="0" t="s">
        <v>124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45961</v>
      </c>
      <c r="H12" s="6" t="n">
        <v>544</v>
      </c>
      <c r="I12" s="0" t="s">
        <v>123</v>
      </c>
      <c r="J12" s="11" t="n">
        <v>45952</v>
      </c>
      <c r="K12" s="6" t="n">
        <v>-3999</v>
      </c>
      <c r="L12" s="0" t="s">
        <v>124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46033</v>
      </c>
      <c r="H13" s="6" t="n">
        <v>-77.43</v>
      </c>
      <c r="I13" s="0" t="s">
        <v>111</v>
      </c>
      <c r="J13" s="0"/>
      <c r="K13" s="10" t="s">
        <f>=XIRR(K2:K12,J2:J12)</f>
      </c>
      <c r="L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46045</v>
      </c>
      <c r="H14" s="6" t="n">
        <v>-6163.3</v>
      </c>
      <c r="I14" s="0" t="s">
        <v>124</v>
      </c>
      <c r="J14" s="0"/>
      <c r="K14" s="8" t="s">
        <f>=-SUM(K2:K12)</f>
      </c>
      <c r="L14" s="0" t="s">
        <v>126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10" t="s">
        <f>=XIRR(H2:H14,G2:G14)</f>
      </c>
      <c r="I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8" t="s">
        <f>=-SUM(H2:H14)</f>
      </c>
      <c r="I16" s="0" t="s">
        <v>126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134</v>
      </c>
      <c r="C1" s="0"/>
      <c r="D1" s="0"/>
      <c r="E1" s="3" t="s">
        <v>135</v>
      </c>
      <c r="F1" s="0"/>
      <c r="G1" s="0"/>
      <c r="H1" s="3" t="s">
        <v>136</v>
      </c>
      <c r="I1" s="0"/>
      <c r="J1" s="0"/>
      <c r="K1" s="3" t="s">
        <v>137</v>
      </c>
      <c r="L1" s="0"/>
      <c r="M1" s="0"/>
      <c r="N1" s="3" t="s">
        <v>138</v>
      </c>
      <c r="O1" s="0"/>
      <c r="P1" s="0"/>
      <c r="Q1" s="3" t="s">
        <v>139</v>
      </c>
      <c r="R1" s="0"/>
      <c r="S1" s="0"/>
      <c r="T1" s="3" t="s">
        <v>140</v>
      </c>
      <c r="U1" s="0"/>
      <c r="V1" s="0"/>
      <c r="W1" s="3" t="s">
        <v>141</v>
      </c>
      <c r="X1" s="0"/>
      <c r="Y1" s="0"/>
      <c r="Z1" s="3" t="s">
        <v>142</v>
      </c>
      <c r="AA1" s="0"/>
      <c r="AB1" s="0"/>
      <c r="AC1" s="3" t="s">
        <v>143</v>
      </c>
      <c r="AD1" s="0"/>
      <c r="AE1" s="0"/>
      <c r="AF1" s="3" t="s">
        <v>144</v>
      </c>
      <c r="AG1" s="0"/>
      <c r="AH1" s="0"/>
      <c r="AI1" s="3" t="s">
        <v>145</v>
      </c>
      <c r="AJ1" s="0"/>
      <c r="AK1" s="0"/>
      <c r="AL1" s="3" t="s">
        <v>144</v>
      </c>
      <c r="AM1" s="0"/>
    </row>
    <row collapsed="false" customFormat="false" customHeight="false" hidden="false" ht="12.1" outlineLevel="0" r="2">
      <c r="A2" s="11" t="n">
        <v>45404</v>
      </c>
      <c r="B2" s="6" t="n">
        <v>10</v>
      </c>
      <c r="C2" s="6" t="n">
        <v>3189.99</v>
      </c>
      <c r="D2" s="11" t="n">
        <v>45404</v>
      </c>
      <c r="E2" s="6" t="n">
        <v>2</v>
      </c>
      <c r="F2" s="6" t="n">
        <v>3232.99</v>
      </c>
      <c r="G2" s="11" t="n">
        <v>45562</v>
      </c>
      <c r="H2" s="6" t="n">
        <v>10</v>
      </c>
      <c r="I2" s="6" t="n">
        <v>2691.3</v>
      </c>
      <c r="J2" s="11" t="n">
        <v>45496</v>
      </c>
      <c r="K2" s="6" t="n">
        <v>2</v>
      </c>
      <c r="L2" s="6" t="n">
        <v>1382.85</v>
      </c>
      <c r="M2" s="11" t="n">
        <v>45952</v>
      </c>
      <c r="N2" s="6" t="n">
        <v>6</v>
      </c>
      <c r="O2" s="6" t="n">
        <v>6717.8</v>
      </c>
      <c r="P2" s="11" t="n">
        <v>45952</v>
      </c>
      <c r="Q2" s="6" t="n">
        <v>2</v>
      </c>
      <c r="R2" s="6" t="n">
        <v>5200</v>
      </c>
      <c r="S2" s="11" t="n">
        <v>45952</v>
      </c>
      <c r="T2" s="6" t="n">
        <v>130</v>
      </c>
      <c r="U2" s="6" t="n">
        <v>5250.4214285714</v>
      </c>
      <c r="V2" s="11" t="n">
        <v>45404</v>
      </c>
      <c r="W2" s="6" t="n">
        <v>2</v>
      </c>
      <c r="X2" s="6" t="n">
        <v>1163.3</v>
      </c>
      <c r="Y2" s="11" t="n">
        <v>45496</v>
      </c>
      <c r="Z2" s="6" t="n">
        <v>20</v>
      </c>
      <c r="AA2" s="6" t="n">
        <v>4621.5</v>
      </c>
      <c r="AB2" s="11" t="n">
        <v>46045</v>
      </c>
      <c r="AC2" s="6" t="n">
        <v>1</v>
      </c>
      <c r="AD2" s="6" t="n">
        <v>5347</v>
      </c>
      <c r="AE2" s="11" t="n">
        <v>46045</v>
      </c>
      <c r="AF2" s="6" t="n">
        <v>3</v>
      </c>
      <c r="AG2" s="6" t="n">
        <v>23.37</v>
      </c>
      <c r="AH2" s="11" t="n">
        <v>46136</v>
      </c>
      <c r="AI2" s="6" t="n">
        <v>133</v>
      </c>
      <c r="AJ2" s="6" t="n">
        <v>872.48</v>
      </c>
      <c r="AK2" s="11" t="n">
        <v>46136</v>
      </c>
      <c r="AL2" s="6" t="n">
        <v>106</v>
      </c>
      <c r="AM2" s="6" t="n">
        <v>4082.04</v>
      </c>
    </row>
    <row collapsed="false" customFormat="false" customHeight="false" hidden="false" ht="12.1" outlineLevel="0" r="3">
      <c r="A3" s="11" t="n">
        <v>45496</v>
      </c>
      <c r="B3" s="6" t="n">
        <v>10</v>
      </c>
      <c r="C3" s="6" t="n">
        <v>2388.9</v>
      </c>
      <c r="D3" s="11" t="n">
        <v>45446</v>
      </c>
      <c r="E3" s="6" t="n">
        <v>1</v>
      </c>
      <c r="F3" s="6" t="n">
        <v>1573.9</v>
      </c>
      <c r="G3" s="11" t="n">
        <v>45870</v>
      </c>
      <c r="H3" s="6" t="n">
        <v>1</v>
      </c>
      <c r="I3" s="6" t="n">
        <v>306.22</v>
      </c>
      <c r="J3" s="11" t="n">
        <v>45504</v>
      </c>
      <c r="K3" s="6" t="n">
        <v>1</v>
      </c>
      <c r="L3" s="6" t="n">
        <v>679.1</v>
      </c>
      <c r="M3" s="11" t="n">
        <v>46055</v>
      </c>
      <c r="N3" s="6" t="n">
        <v>1</v>
      </c>
      <c r="O3" s="6" t="n">
        <v>1171.2</v>
      </c>
      <c r="P3" s="11" t="n">
        <v>46045</v>
      </c>
      <c r="Q3" s="6" t="n">
        <v>1</v>
      </c>
      <c r="R3" s="6" t="n">
        <v>2582.5</v>
      </c>
      <c r="S3" s="11" t="n">
        <v>45961</v>
      </c>
      <c r="T3" s="6" t="n">
        <v>30</v>
      </c>
      <c r="U3" s="6" t="n">
        <v>1138.55</v>
      </c>
      <c r="V3" s="11" t="n">
        <v>45446</v>
      </c>
      <c r="W3" s="6" t="n">
        <v>1</v>
      </c>
      <c r="X3" s="6" t="n">
        <v>544.85</v>
      </c>
      <c r="Y3" s="11" t="n">
        <v>45747</v>
      </c>
      <c r="Z3" s="6" t="n">
        <v>10</v>
      </c>
      <c r="AA3" s="6" t="n">
        <v>1990</v>
      </c>
      <c r="AB3" s="0"/>
      <c r="AC3" s="5" t="s">
        <f>=SUM(AD2:AD2)/SUM(AC2:AC2)</f>
      </c>
      <c r="AD3" s="0" t="s">
        <v>11</v>
      </c>
      <c r="AE3" s="11" t="n">
        <v>46045</v>
      </c>
      <c r="AF3" s="6" t="n">
        <v>371</v>
      </c>
      <c r="AG3" s="6" t="n">
        <v>2890.09</v>
      </c>
      <c r="AH3" s="11" t="n">
        <v>46141</v>
      </c>
      <c r="AI3" s="6" t="n">
        <v>55</v>
      </c>
      <c r="AJ3" s="6" t="n">
        <v>349.8</v>
      </c>
      <c r="AK3" s="11" t="n">
        <v>46142</v>
      </c>
      <c r="AL3" s="6" t="n">
        <v>2</v>
      </c>
      <c r="AM3" s="6" t="n">
        <v>16.52</v>
      </c>
    </row>
    <row collapsed="false" customFormat="false" customHeight="false" hidden="false" ht="12.1" outlineLevel="0" r="4">
      <c r="A4" s="11" t="n">
        <v>45860</v>
      </c>
      <c r="B4" s="6" t="n">
        <v>10</v>
      </c>
      <c r="C4" s="6" t="n">
        <v>2100</v>
      </c>
      <c r="D4" s="11" t="n">
        <v>45660</v>
      </c>
      <c r="E4" s="6" t="n">
        <v>1</v>
      </c>
      <c r="F4" s="6" t="n">
        <v>1215.5</v>
      </c>
      <c r="G4" s="11" t="n">
        <v>45873</v>
      </c>
      <c r="H4" s="6" t="n">
        <v>2</v>
      </c>
      <c r="I4" s="6" t="n">
        <v>614.7</v>
      </c>
      <c r="J4" s="11" t="n">
        <v>45537</v>
      </c>
      <c r="K4" s="6" t="n">
        <v>1</v>
      </c>
      <c r="L4" s="6" t="n">
        <v>646.75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11" t="n">
        <v>46027</v>
      </c>
      <c r="T4" s="6" t="n">
        <v>10</v>
      </c>
      <c r="U4" s="6" t="n">
        <v>421.45</v>
      </c>
      <c r="V4" s="11" t="n">
        <v>45594</v>
      </c>
      <c r="W4" s="6" t="n">
        <v>1</v>
      </c>
      <c r="X4" s="6" t="n">
        <v>439.3</v>
      </c>
      <c r="Y4" s="11" t="n">
        <v>45869</v>
      </c>
      <c r="Z4" s="6" t="n">
        <v>10</v>
      </c>
      <c r="AA4" s="6" t="n">
        <v>1735.2</v>
      </c>
      <c r="AB4" s="0"/>
      <c r="AC4" s="6" t="n">
        <v>5021</v>
      </c>
      <c r="AD4" s="0" t="s">
        <v>146</v>
      </c>
      <c r="AE4" s="11" t="n">
        <v>46049</v>
      </c>
      <c r="AF4" s="6" t="n">
        <v>1</v>
      </c>
      <c r="AG4" s="6" t="n">
        <v>7.79</v>
      </c>
      <c r="AH4" s="11" t="n">
        <v>46142</v>
      </c>
      <c r="AI4" s="6" t="n">
        <v>234</v>
      </c>
      <c r="AJ4" s="6" t="n">
        <v>1476.54</v>
      </c>
      <c r="AK4" s="0"/>
      <c r="AL4" s="5" t="s">
        <f>=SUM(AM2:AM3)/SUM(AL2:AL3)</f>
      </c>
      <c r="AM4" s="0" t="s">
        <v>11</v>
      </c>
    </row>
    <row collapsed="false" customFormat="false" customHeight="false" hidden="false" ht="12.1" outlineLevel="0" r="5">
      <c r="A5" s="11" t="n">
        <v>46112</v>
      </c>
      <c r="B5" s="6" t="n">
        <v>10</v>
      </c>
      <c r="C5" s="6" t="n">
        <v>2256.5</v>
      </c>
      <c r="D5" s="11" t="n">
        <v>45860</v>
      </c>
      <c r="E5" s="6" t="n">
        <v>1</v>
      </c>
      <c r="F5" s="6" t="n">
        <v>1348.9</v>
      </c>
      <c r="G5" s="11" t="n">
        <v>45873</v>
      </c>
      <c r="H5" s="6" t="n">
        <v>1</v>
      </c>
      <c r="I5" s="6" t="n">
        <v>307.48</v>
      </c>
      <c r="J5" s="11" t="n">
        <v>45588</v>
      </c>
      <c r="K5" s="6" t="n">
        <v>1</v>
      </c>
      <c r="L5" s="6" t="n">
        <v>609.6</v>
      </c>
      <c r="M5" s="0"/>
      <c r="N5" s="6" t="n">
        <v>1069</v>
      </c>
      <c r="O5" s="0" t="s">
        <v>146</v>
      </c>
      <c r="P5" s="0"/>
      <c r="Q5" s="6" t="n">
        <v>2444.5</v>
      </c>
      <c r="R5" s="0" t="s">
        <v>146</v>
      </c>
      <c r="S5" s="11" t="n">
        <v>46142</v>
      </c>
      <c r="T5" s="6" t="n">
        <v>10</v>
      </c>
      <c r="U5" s="6" t="n">
        <v>417.9</v>
      </c>
      <c r="V5" s="11" t="n">
        <v>45674</v>
      </c>
      <c r="W5" s="6" t="n">
        <v>1</v>
      </c>
      <c r="X5" s="6" t="n">
        <v>550.4</v>
      </c>
      <c r="Y5" s="0"/>
      <c r="Z5" s="5" t="s">
        <f>=SUM(AA2:AA4)/SUM(Z2:Z4)</f>
      </c>
      <c r="AA5" s="0" t="s">
        <v>11</v>
      </c>
      <c r="AB5" s="0"/>
      <c r="AC5" s="6" t="n">
        <v>1</v>
      </c>
      <c r="AD5" s="0" t="s">
        <v>147</v>
      </c>
      <c r="AE5" s="11" t="n">
        <v>46055</v>
      </c>
      <c r="AF5" s="6" t="n">
        <v>4</v>
      </c>
      <c r="AG5" s="6" t="n">
        <v>31.24</v>
      </c>
      <c r="AH5" s="0"/>
      <c r="AI5" s="5" t="s">
        <f>=SUM(AJ2:AJ4)/SUM(AI2:AI4)</f>
      </c>
      <c r="AJ5" s="0" t="s">
        <v>11</v>
      </c>
      <c r="AK5" s="0"/>
      <c r="AL5" s="6" t="n">
        <v>8.32</v>
      </c>
      <c r="AM5" s="0" t="s">
        <v>146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11" t="n">
        <v>45930</v>
      </c>
      <c r="E6" s="6" t="n">
        <v>1</v>
      </c>
      <c r="F6" s="6" t="n">
        <v>1243.5</v>
      </c>
      <c r="G6" s="11" t="n">
        <v>45901</v>
      </c>
      <c r="H6" s="6" t="n">
        <v>4</v>
      </c>
      <c r="I6" s="6" t="n">
        <v>1246.72</v>
      </c>
      <c r="J6" s="11" t="n">
        <v>45674</v>
      </c>
      <c r="K6" s="6" t="n">
        <v>2</v>
      </c>
      <c r="L6" s="6" t="n">
        <v>1229.3</v>
      </c>
      <c r="M6" s="0"/>
      <c r="N6" s="6" t="n">
        <v>7</v>
      </c>
      <c r="O6" s="0" t="s">
        <v>147</v>
      </c>
      <c r="P6" s="0"/>
      <c r="Q6" s="6" t="n">
        <v>3</v>
      </c>
      <c r="R6" s="0" t="s">
        <v>147</v>
      </c>
      <c r="S6" s="0"/>
      <c r="T6" s="5" t="s">
        <f>=SUM(U2:U5)/SUM(T2:T5)</f>
      </c>
      <c r="U6" s="0" t="s">
        <v>11</v>
      </c>
      <c r="V6" s="11" t="n">
        <v>45747</v>
      </c>
      <c r="W6" s="6" t="n">
        <v>2</v>
      </c>
      <c r="X6" s="6" t="n">
        <v>988.6</v>
      </c>
      <c r="Y6" s="0"/>
      <c r="Z6" s="6" t="n">
        <v>173.3</v>
      </c>
      <c r="AA6" s="0" t="s">
        <v>146</v>
      </c>
      <c r="AB6" s="0"/>
      <c r="AC6" s="5" t="s">
        <f>=AC5*(ABS(AC4)-ABS(AC3))</f>
      </c>
      <c r="AD6" s="0" t="s">
        <v>148</v>
      </c>
      <c r="AE6" s="11" t="n">
        <v>46083</v>
      </c>
      <c r="AF6" s="6" t="n">
        <v>8</v>
      </c>
      <c r="AG6" s="6" t="n">
        <v>63.6</v>
      </c>
      <c r="AH6" s="0"/>
      <c r="AI6" s="6" t="n">
        <v>6.21</v>
      </c>
      <c r="AJ6" s="0" t="s">
        <v>146</v>
      </c>
      <c r="AK6" s="0"/>
      <c r="AL6" s="6" t="n">
        <v>108</v>
      </c>
      <c r="AM6" s="0" t="s">
        <v>147</v>
      </c>
    </row>
    <row collapsed="false" customFormat="false" customHeight="false" hidden="false" ht="12.1" outlineLevel="0" r="7">
      <c r="A7" s="0"/>
      <c r="B7" s="6" t="n">
        <v>228.85</v>
      </c>
      <c r="C7" s="0" t="s">
        <v>146</v>
      </c>
      <c r="D7" s="0"/>
      <c r="E7" s="5" t="s">
        <f>=SUM(F2:F6)/SUM(E2:E6)</f>
      </c>
      <c r="F7" s="0" t="s">
        <v>11</v>
      </c>
      <c r="G7" s="11" t="n">
        <v>46027</v>
      </c>
      <c r="H7" s="6" t="n">
        <v>5</v>
      </c>
      <c r="I7" s="6" t="n">
        <v>1485.35</v>
      </c>
      <c r="J7" s="11" t="n">
        <v>45838</v>
      </c>
      <c r="K7" s="6" t="n">
        <v>2</v>
      </c>
      <c r="L7" s="6" t="n">
        <v>1083.1</v>
      </c>
      <c r="M7" s="0"/>
      <c r="N7" s="5" t="s">
        <f>=N6*(ABS(N5)-ABS(N4))</f>
      </c>
      <c r="O7" s="0" t="s">
        <v>148</v>
      </c>
      <c r="P7" s="0"/>
      <c r="Q7" s="5" t="s">
        <f>=Q6*(ABS(Q5)-ABS(Q4))</f>
      </c>
      <c r="R7" s="0" t="s">
        <v>148</v>
      </c>
      <c r="S7" s="0"/>
      <c r="T7" s="6" t="n">
        <v>40.465</v>
      </c>
      <c r="U7" s="0" t="s">
        <v>146</v>
      </c>
      <c r="V7" s="11" t="n">
        <v>45838</v>
      </c>
      <c r="W7" s="6" t="n">
        <v>5</v>
      </c>
      <c r="X7" s="6" t="n">
        <v>2193.4</v>
      </c>
      <c r="Y7" s="0"/>
      <c r="Z7" s="6" t="n">
        <v>40</v>
      </c>
      <c r="AA7" s="0" t="s">
        <v>147</v>
      </c>
      <c r="AB7" s="0"/>
      <c r="AC7" s="0"/>
      <c r="AD7" s="0"/>
      <c r="AE7" s="0"/>
      <c r="AF7" s="5" t="s">
        <f>=SUM(AG2:AG6)/SUM(AF2:AF6)</f>
      </c>
      <c r="AG7" s="0" t="s">
        <v>11</v>
      </c>
      <c r="AH7" s="0"/>
      <c r="AI7" s="6" t="n">
        <v>422</v>
      </c>
      <c r="AJ7" s="0" t="s">
        <v>147</v>
      </c>
      <c r="AK7" s="0"/>
      <c r="AL7" s="5" t="s">
        <f>=AL6*(ABS(AL5)-ABS(AL4))</f>
      </c>
      <c r="AM7" s="0" t="s">
        <v>148</v>
      </c>
    </row>
    <row collapsed="false" customFormat="false" customHeight="false" hidden="false" ht="12.1" outlineLevel="0" r="8">
      <c r="A8" s="0"/>
      <c r="B8" s="6" t="n">
        <v>40</v>
      </c>
      <c r="C8" s="0" t="s">
        <v>147</v>
      </c>
      <c r="D8" s="0"/>
      <c r="E8" s="6" t="n">
        <v>1404.4</v>
      </c>
      <c r="F8" s="0" t="s">
        <v>146</v>
      </c>
      <c r="G8" s="11" t="n">
        <v>46045</v>
      </c>
      <c r="H8" s="6" t="n">
        <v>1</v>
      </c>
      <c r="I8" s="6" t="n">
        <v>306.6</v>
      </c>
      <c r="J8" s="11" t="n">
        <v>45860</v>
      </c>
      <c r="K8" s="6" t="n">
        <v>1</v>
      </c>
      <c r="L8" s="6" t="n">
        <v>521.3</v>
      </c>
      <c r="M8" s="0"/>
      <c r="N8" s="0"/>
      <c r="O8" s="0"/>
      <c r="P8" s="0"/>
      <c r="Q8" s="0"/>
      <c r="R8" s="0"/>
      <c r="S8" s="0"/>
      <c r="T8" s="6" t="n">
        <v>180</v>
      </c>
      <c r="U8" s="0" t="s">
        <v>147</v>
      </c>
      <c r="V8" s="11" t="n">
        <v>45930</v>
      </c>
      <c r="W8" s="6" t="n">
        <v>2</v>
      </c>
      <c r="X8" s="6" t="n">
        <v>823.5</v>
      </c>
      <c r="Y8" s="0"/>
      <c r="Z8" s="5" t="s">
        <f>=Z7*(ABS(Z6)-ABS(Z5))</f>
      </c>
      <c r="AA8" s="0" t="s">
        <v>148</v>
      </c>
      <c r="AB8" s="0"/>
      <c r="AC8" s="0"/>
      <c r="AD8" s="0"/>
      <c r="AE8" s="0"/>
      <c r="AF8" s="6" t="n">
        <v>8.33</v>
      </c>
      <c r="AG8" s="0" t="s">
        <v>146</v>
      </c>
      <c r="AH8" s="0"/>
      <c r="AI8" s="5" t="s">
        <f>=AI7*(ABS(AI6)-ABS(AI5))</f>
      </c>
      <c r="AJ8" s="0" t="s">
        <v>148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148</v>
      </c>
      <c r="D9" s="0"/>
      <c r="E9" s="6" t="n">
        <v>6</v>
      </c>
      <c r="F9" s="0" t="s">
        <v>147</v>
      </c>
      <c r="G9" s="0"/>
      <c r="H9" s="5" t="s">
        <f>=SUM(I2:I8)/SUM(H2:H8)</f>
      </c>
      <c r="I9" s="0" t="s">
        <v>11</v>
      </c>
      <c r="J9" s="11" t="n">
        <v>45863</v>
      </c>
      <c r="K9" s="6" t="n">
        <v>1</v>
      </c>
      <c r="L9" s="6" t="n">
        <v>518.1</v>
      </c>
      <c r="M9" s="0"/>
      <c r="N9" s="0"/>
      <c r="O9" s="0"/>
      <c r="P9" s="0"/>
      <c r="Q9" s="0"/>
      <c r="R9" s="0"/>
      <c r="S9" s="0"/>
      <c r="T9" s="5" t="s">
        <f>=T8*(ABS(T7)-ABS(T6))</f>
      </c>
      <c r="U9" s="0" t="s">
        <v>148</v>
      </c>
      <c r="V9" s="11" t="n">
        <v>46027</v>
      </c>
      <c r="W9" s="6" t="n">
        <v>3</v>
      </c>
      <c r="X9" s="6" t="n">
        <v>1202.75</v>
      </c>
      <c r="Y9" s="0"/>
      <c r="Z9" s="0"/>
      <c r="AA9" s="0"/>
      <c r="AB9" s="0"/>
      <c r="AC9" s="0"/>
      <c r="AD9" s="0"/>
      <c r="AE9" s="0"/>
      <c r="AF9" s="6" t="n">
        <v>387</v>
      </c>
      <c r="AG9" s="0" t="s">
        <v>147</v>
      </c>
    </row>
    <row collapsed="false" customFormat="false" customHeight="false" hidden="false" ht="12.1" outlineLevel="0" r="10">
      <c r="A10" s="0"/>
      <c r="B10" s="0"/>
      <c r="C10" s="0"/>
      <c r="D10" s="0"/>
      <c r="E10" s="5" t="s">
        <f>=E9*(ABS(E8)-ABS(E7))</f>
      </c>
      <c r="F10" s="0" t="s">
        <v>148</v>
      </c>
      <c r="G10" s="0"/>
      <c r="H10" s="6" t="n">
        <v>320.73</v>
      </c>
      <c r="I10" s="0" t="s">
        <v>146</v>
      </c>
      <c r="J10" s="11" t="n">
        <v>45869</v>
      </c>
      <c r="K10" s="6" t="n">
        <v>1</v>
      </c>
      <c r="L10" s="6" t="n">
        <v>502.85</v>
      </c>
      <c r="M10" s="0"/>
      <c r="N10" s="0"/>
      <c r="O10" s="0"/>
      <c r="P10" s="0"/>
      <c r="Q10" s="0"/>
      <c r="R10" s="0"/>
      <c r="S10" s="0"/>
      <c r="T10" s="0"/>
      <c r="U10" s="0"/>
      <c r="V10" s="11" t="n">
        <v>46055</v>
      </c>
      <c r="W10" s="6" t="n">
        <v>1</v>
      </c>
      <c r="X10" s="6" t="n">
        <v>401.9</v>
      </c>
      <c r="Y10" s="0"/>
      <c r="Z10" s="0"/>
      <c r="AA10" s="0"/>
      <c r="AB10" s="0"/>
      <c r="AC10" s="0"/>
      <c r="AD10" s="0"/>
      <c r="AE10" s="0"/>
      <c r="AF10" s="5" t="s">
        <f>=AF9*(ABS(AF8)-ABS(AF7))</f>
      </c>
      <c r="AG10" s="0" t="s">
        <v>148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6" t="n">
        <v>24</v>
      </c>
      <c r="I11" s="0" t="s">
        <v>147</v>
      </c>
      <c r="J11" s="11" t="n">
        <v>46027</v>
      </c>
      <c r="K11" s="6" t="n">
        <v>2</v>
      </c>
      <c r="L11" s="6" t="n">
        <v>967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5" t="s">
        <f>=SUM(X2:X10)/SUM(W2:W10)</f>
      </c>
      <c r="X11" s="0" t="s">
        <v>11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5" t="s">
        <f>=H11*(ABS(H10)-ABS(H9))</f>
      </c>
      <c r="I12" s="0" t="s">
        <v>148</v>
      </c>
      <c r="J12" s="11" t="n">
        <v>46055</v>
      </c>
      <c r="K12" s="6" t="n">
        <v>1</v>
      </c>
      <c r="L12" s="6" t="n">
        <v>499.65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6" t="n">
        <v>390.5</v>
      </c>
      <c r="X12" s="0" t="s">
        <v>146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5" t="s">
        <f>=SUM(L2:L12)/SUM(K2:K12)</f>
      </c>
      <c r="L13" s="0" t="s">
        <v>11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6" t="n">
        <v>18</v>
      </c>
      <c r="X13" s="0" t="s">
        <v>147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6" t="n">
        <v>512.05</v>
      </c>
      <c r="L14" s="0" t="s">
        <v>146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5" t="s">
        <f>=W13*(ABS(W12)-ABS(W11))</f>
      </c>
      <c r="X14" s="0" t="s">
        <v>148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15</v>
      </c>
      <c r="L15" s="0" t="s">
        <v>147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5" t="s">
        <f>=K15*(ABS(K14)-ABS(K13))</f>
      </c>
      <c r="L16" s="0" t="s">
        <v>148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63</v>
      </c>
      <c r="B1" s="18" t="s">
        <v>0</v>
      </c>
      <c r="C1" s="18" t="s">
        <v>2</v>
      </c>
      <c r="D1" s="18" t="s">
        <v>149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150</v>
      </c>
      <c r="L1" s="18" t="s">
        <v>151</v>
      </c>
      <c r="M1" s="18" t="s">
        <v>19</v>
      </c>
      <c r="N1" s="18" t="s">
        <v>152</v>
      </c>
    </row>
    <row collapsed="false" customFormat="false" customHeight="false" hidden="false" ht="12.1" outlineLevel="0" r="2">
      <c r="A2" s="21" t="n">
        <v>45404.784861111</v>
      </c>
      <c r="B2" s="22" t="s">
        <v>153</v>
      </c>
      <c r="C2" s="22" t="s">
        <v>70</v>
      </c>
      <c r="D2" s="22" t="s">
        <v>153</v>
      </c>
      <c r="E2" s="22" t="s">
        <v>154</v>
      </c>
      <c r="F2" s="22" t="s">
        <v>19</v>
      </c>
      <c r="G2" s="23" t="n">
        <v>1</v>
      </c>
      <c r="H2" s="24" t="n">
        <v>1</v>
      </c>
      <c r="I2" s="24" t="n">
        <v>40000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45404.80556713</v>
      </c>
      <c r="B3" s="16" t="s">
        <v>127</v>
      </c>
      <c r="C3" s="16" t="s">
        <v>155</v>
      </c>
      <c r="D3" s="16" t="s">
        <v>123</v>
      </c>
      <c r="E3" s="16" t="s">
        <v>17</v>
      </c>
      <c r="F3" s="16" t="s">
        <v>19</v>
      </c>
      <c r="G3" s="7" t="n">
        <v>20</v>
      </c>
      <c r="H3" s="6" t="n">
        <v>227.39</v>
      </c>
      <c r="I3" s="6" t="n">
        <v>-4547.8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45404.805590278</v>
      </c>
      <c r="B4" s="16" t="s">
        <v>128</v>
      </c>
      <c r="C4" s="16" t="s">
        <v>156</v>
      </c>
      <c r="D4" s="16" t="s">
        <v>123</v>
      </c>
      <c r="E4" s="16" t="s">
        <v>17</v>
      </c>
      <c r="F4" s="16" t="s">
        <v>19</v>
      </c>
      <c r="G4" s="7" t="n">
        <v>2</v>
      </c>
      <c r="H4" s="6" t="n">
        <v>1872.995</v>
      </c>
      <c r="I4" s="6" t="n">
        <v>-3745.99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45404.805601852</v>
      </c>
      <c r="B5" s="16" t="s">
        <v>129</v>
      </c>
      <c r="C5" s="16" t="s">
        <v>157</v>
      </c>
      <c r="D5" s="16" t="s">
        <v>123</v>
      </c>
      <c r="E5" s="16" t="s">
        <v>17</v>
      </c>
      <c r="F5" s="16" t="s">
        <v>19</v>
      </c>
      <c r="G5" s="7" t="n">
        <v>6</v>
      </c>
      <c r="H5" s="6" t="n">
        <v>711.9</v>
      </c>
      <c r="I5" s="6" t="n">
        <v>-4271.4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45404.805613426</v>
      </c>
      <c r="B6" s="16" t="s">
        <v>130</v>
      </c>
      <c r="C6" s="16" t="s">
        <v>158</v>
      </c>
      <c r="D6" s="16" t="s">
        <v>123</v>
      </c>
      <c r="E6" s="16" t="s">
        <v>17</v>
      </c>
      <c r="F6" s="16" t="s">
        <v>19</v>
      </c>
      <c r="G6" s="7" t="n">
        <v>70</v>
      </c>
      <c r="H6" s="6" t="n">
        <v>56.985</v>
      </c>
      <c r="I6" s="6" t="n">
        <v>-3988.95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45404.805625</v>
      </c>
      <c r="B7" s="16" t="s">
        <v>131</v>
      </c>
      <c r="C7" s="16" t="s">
        <v>159</v>
      </c>
      <c r="D7" s="16" t="s">
        <v>123</v>
      </c>
      <c r="E7" s="16" t="s">
        <v>17</v>
      </c>
      <c r="F7" s="16" t="s">
        <v>19</v>
      </c>
      <c r="G7" s="7" t="n">
        <v>30</v>
      </c>
      <c r="H7" s="6" t="n">
        <v>136.483</v>
      </c>
      <c r="I7" s="6" t="n">
        <v>-4094.49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45404.805636574</v>
      </c>
      <c r="B8" s="16" t="s">
        <v>21</v>
      </c>
      <c r="C8" s="16" t="s">
        <v>160</v>
      </c>
      <c r="D8" s="16" t="s">
        <v>123</v>
      </c>
      <c r="E8" s="16" t="s">
        <v>17</v>
      </c>
      <c r="F8" s="16" t="s">
        <v>19</v>
      </c>
      <c r="G8" s="7" t="n">
        <v>2</v>
      </c>
      <c r="H8" s="6" t="n">
        <v>1616.495</v>
      </c>
      <c r="I8" s="6" t="n">
        <v>-3232.99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45404.805648148</v>
      </c>
      <c r="B9" s="16" t="s">
        <v>39</v>
      </c>
      <c r="C9" s="16" t="s">
        <v>161</v>
      </c>
      <c r="D9" s="16" t="s">
        <v>123</v>
      </c>
      <c r="E9" s="16" t="s">
        <v>17</v>
      </c>
      <c r="F9" s="16" t="s">
        <v>19</v>
      </c>
      <c r="G9" s="7" t="n">
        <v>7</v>
      </c>
      <c r="H9" s="6" t="n">
        <v>581.65</v>
      </c>
      <c r="I9" s="6" t="n">
        <v>-4071.55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45404.805659722</v>
      </c>
      <c r="B10" s="16" t="s">
        <v>132</v>
      </c>
      <c r="C10" s="16" t="s">
        <v>162</v>
      </c>
      <c r="D10" s="16" t="s">
        <v>123</v>
      </c>
      <c r="E10" s="16" t="s">
        <v>17</v>
      </c>
      <c r="F10" s="16" t="s">
        <v>19</v>
      </c>
      <c r="G10" s="7" t="n">
        <v>10</v>
      </c>
      <c r="H10" s="6" t="n">
        <v>331.039</v>
      </c>
      <c r="I10" s="6" t="n">
        <v>-3310.39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45404.80568287</v>
      </c>
      <c r="B11" s="16" t="s">
        <v>24</v>
      </c>
      <c r="C11" s="16" t="s">
        <v>163</v>
      </c>
      <c r="D11" s="16" t="s">
        <v>123</v>
      </c>
      <c r="E11" s="16" t="s">
        <v>17</v>
      </c>
      <c r="F11" s="16" t="s">
        <v>19</v>
      </c>
      <c r="G11" s="7" t="n">
        <v>10</v>
      </c>
      <c r="H11" s="6" t="n">
        <v>313.38</v>
      </c>
      <c r="I11" s="6" t="n">
        <v>-3133.8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45404.805706019</v>
      </c>
      <c r="B12" s="16" t="s">
        <v>16</v>
      </c>
      <c r="C12" s="16" t="s">
        <v>164</v>
      </c>
      <c r="D12" s="16" t="s">
        <v>123</v>
      </c>
      <c r="E12" s="16" t="s">
        <v>17</v>
      </c>
      <c r="F12" s="16" t="s">
        <v>19</v>
      </c>
      <c r="G12" s="7" t="n">
        <v>10</v>
      </c>
      <c r="H12" s="6" t="n">
        <v>318.999</v>
      </c>
      <c r="I12" s="6" t="n">
        <v>-3189.99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45404.805729167</v>
      </c>
      <c r="B13" s="16" t="s">
        <v>53</v>
      </c>
      <c r="C13" s="16" t="s">
        <v>165</v>
      </c>
      <c r="D13" s="16" t="s">
        <v>123</v>
      </c>
      <c r="E13" s="16" t="s">
        <v>51</v>
      </c>
      <c r="F13" s="16" t="s">
        <v>19</v>
      </c>
      <c r="G13" s="7" t="n">
        <v>26</v>
      </c>
      <c r="H13" s="6" t="n">
        <v>7.06</v>
      </c>
      <c r="I13" s="6" t="n">
        <v>-183.56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45404.805740741</v>
      </c>
      <c r="B14" s="16" t="s">
        <v>50</v>
      </c>
      <c r="C14" s="16" t="s">
        <v>166</v>
      </c>
      <c r="D14" s="16" t="s">
        <v>123</v>
      </c>
      <c r="E14" s="16" t="s">
        <v>51</v>
      </c>
      <c r="F14" s="16" t="s">
        <v>19</v>
      </c>
      <c r="G14" s="7" t="n">
        <v>338</v>
      </c>
      <c r="H14" s="6" t="n">
        <v>5.84</v>
      </c>
      <c r="I14" s="6" t="n">
        <v>-1973.92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45426.236898148</v>
      </c>
      <c r="B15" s="22" t="s">
        <v>153</v>
      </c>
      <c r="C15" s="22" t="s">
        <v>70</v>
      </c>
      <c r="D15" s="22" t="s">
        <v>153</v>
      </c>
      <c r="E15" s="22" t="s">
        <v>154</v>
      </c>
      <c r="F15" s="22" t="s">
        <v>19</v>
      </c>
      <c r="G15" s="23" t="n">
        <v>1</v>
      </c>
      <c r="H15" s="24" t="n">
        <v>1</v>
      </c>
      <c r="I15" s="24" t="n">
        <v>2000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45426.427199074</v>
      </c>
      <c r="B16" s="16" t="s">
        <v>53</v>
      </c>
      <c r="C16" s="16" t="s">
        <v>165</v>
      </c>
      <c r="D16" s="16" t="s">
        <v>123</v>
      </c>
      <c r="E16" s="16" t="s">
        <v>51</v>
      </c>
      <c r="F16" s="16" t="s">
        <v>19</v>
      </c>
      <c r="G16" s="7" t="n">
        <v>257</v>
      </c>
      <c r="H16" s="6" t="n">
        <v>7.1</v>
      </c>
      <c r="I16" s="6" t="n">
        <v>-1824.7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45426.427650463</v>
      </c>
      <c r="B17" s="16" t="s">
        <v>50</v>
      </c>
      <c r="C17" s="16" t="s">
        <v>166</v>
      </c>
      <c r="D17" s="16" t="s">
        <v>123</v>
      </c>
      <c r="E17" s="16" t="s">
        <v>51</v>
      </c>
      <c r="F17" s="16" t="s">
        <v>19</v>
      </c>
      <c r="G17" s="7" t="n">
        <v>24</v>
      </c>
      <c r="H17" s="6" t="n">
        <v>5.87</v>
      </c>
      <c r="I17" s="6" t="n">
        <v>-140.88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45427.524224537</v>
      </c>
      <c r="B18" s="22" t="s">
        <v>167</v>
      </c>
      <c r="C18" s="22" t="s">
        <v>168</v>
      </c>
      <c r="D18" s="22" t="s">
        <v>167</v>
      </c>
      <c r="E18" s="22" t="s">
        <v>167</v>
      </c>
      <c r="F18" s="22" t="s">
        <v>19</v>
      </c>
      <c r="G18" s="23" t="n">
        <v>1</v>
      </c>
      <c r="H18" s="24" t="n">
        <v>1</v>
      </c>
      <c r="I18" s="24" t="n">
        <v>233.7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5" t="n">
        <v>45427.524224537</v>
      </c>
      <c r="B19" s="26" t="s">
        <v>169</v>
      </c>
      <c r="C19" s="26" t="s">
        <v>170</v>
      </c>
      <c r="D19" s="26" t="s">
        <v>169</v>
      </c>
      <c r="E19" s="26" t="s">
        <v>154</v>
      </c>
      <c r="F19" s="26" t="s">
        <v>19</v>
      </c>
      <c r="G19" s="27" t="n">
        <v>1</v>
      </c>
      <c r="H19" s="28" t="n">
        <v>-31</v>
      </c>
      <c r="I19" s="28" t="n">
        <v>-31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5" t="n">
        <v>45435.084814815</v>
      </c>
      <c r="B20" s="26" t="s">
        <v>171</v>
      </c>
      <c r="C20" s="26" t="s">
        <v>172</v>
      </c>
      <c r="D20" s="26" t="s">
        <v>171</v>
      </c>
      <c r="E20" s="26" t="s">
        <v>171</v>
      </c>
      <c r="F20" s="26" t="s">
        <v>19</v>
      </c>
      <c r="G20" s="27" t="n">
        <v>1</v>
      </c>
      <c r="H20" s="28" t="n">
        <v>-1</v>
      </c>
      <c r="I20" s="28" t="n">
        <v>-67.27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1" t="n">
        <v>45446.614791667</v>
      </c>
      <c r="B21" s="22" t="s">
        <v>153</v>
      </c>
      <c r="C21" s="22" t="s">
        <v>70</v>
      </c>
      <c r="D21" s="22" t="s">
        <v>153</v>
      </c>
      <c r="E21" s="22" t="s">
        <v>154</v>
      </c>
      <c r="F21" s="22" t="s">
        <v>19</v>
      </c>
      <c r="G21" s="23" t="n">
        <v>1</v>
      </c>
      <c r="H21" s="24" t="n">
        <v>1</v>
      </c>
      <c r="I21" s="24" t="n">
        <v>2000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9" t="n">
        <v>45446.614803241</v>
      </c>
      <c r="B22" s="30" t="s">
        <v>53</v>
      </c>
      <c r="C22" s="30" t="s">
        <v>165</v>
      </c>
      <c r="D22" s="30" t="s">
        <v>124</v>
      </c>
      <c r="E22" s="30" t="s">
        <v>51</v>
      </c>
      <c r="F22" s="30" t="s">
        <v>19</v>
      </c>
      <c r="G22" s="31" t="n">
        <v>-283</v>
      </c>
      <c r="H22" s="32" t="n">
        <v>6.39</v>
      </c>
      <c r="I22" s="32" t="n">
        <v>1808.37</v>
      </c>
      <c r="J22" s="32" t="n">
        <v>0</v>
      </c>
      <c r="K22" s="32" t="n">
        <v>0</v>
      </c>
      <c r="L22" s="32" t="n">
        <v>0</v>
      </c>
      <c r="M22" s="6" t="s">
        <f>=I22+J22+K22+L22</f>
      </c>
      <c r="N22" s="30"/>
    </row>
    <row collapsed="false" customFormat="false" customHeight="false" hidden="false" ht="12.1" outlineLevel="0" r="23">
      <c r="A23" s="20" t="n">
        <v>45446.614826389</v>
      </c>
      <c r="B23" s="16" t="s">
        <v>129</v>
      </c>
      <c r="C23" s="16" t="s">
        <v>157</v>
      </c>
      <c r="D23" s="16" t="s">
        <v>123</v>
      </c>
      <c r="E23" s="16" t="s">
        <v>17</v>
      </c>
      <c r="F23" s="16" t="s">
        <v>19</v>
      </c>
      <c r="G23" s="7" t="n">
        <v>1</v>
      </c>
      <c r="H23" s="6" t="n">
        <v>679</v>
      </c>
      <c r="I23" s="6" t="n">
        <v>-679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45446.614837963</v>
      </c>
      <c r="B24" s="16" t="s">
        <v>130</v>
      </c>
      <c r="C24" s="16" t="s">
        <v>158</v>
      </c>
      <c r="D24" s="16" t="s">
        <v>123</v>
      </c>
      <c r="E24" s="16" t="s">
        <v>17</v>
      </c>
      <c r="F24" s="16" t="s">
        <v>19</v>
      </c>
      <c r="G24" s="7" t="n">
        <v>10</v>
      </c>
      <c r="H24" s="6" t="n">
        <v>54.76</v>
      </c>
      <c r="I24" s="6" t="n">
        <v>-547.6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45446.614861111</v>
      </c>
      <c r="B25" s="16" t="s">
        <v>39</v>
      </c>
      <c r="C25" s="16" t="s">
        <v>161</v>
      </c>
      <c r="D25" s="16" t="s">
        <v>123</v>
      </c>
      <c r="E25" s="16" t="s">
        <v>17</v>
      </c>
      <c r="F25" s="16" t="s">
        <v>19</v>
      </c>
      <c r="G25" s="7" t="n">
        <v>1</v>
      </c>
      <c r="H25" s="6" t="n">
        <v>544.85</v>
      </c>
      <c r="I25" s="6" t="n">
        <v>-544.85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45446.614872685</v>
      </c>
      <c r="B26" s="16" t="s">
        <v>21</v>
      </c>
      <c r="C26" s="16" t="s">
        <v>160</v>
      </c>
      <c r="D26" s="16" t="s">
        <v>123</v>
      </c>
      <c r="E26" s="16" t="s">
        <v>17</v>
      </c>
      <c r="F26" s="16" t="s">
        <v>19</v>
      </c>
      <c r="G26" s="7" t="n">
        <v>1</v>
      </c>
      <c r="H26" s="6" t="n">
        <v>1573.9</v>
      </c>
      <c r="I26" s="6" t="n">
        <v>-1573.9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45446.614895833</v>
      </c>
      <c r="B27" s="16" t="s">
        <v>53</v>
      </c>
      <c r="C27" s="16" t="s">
        <v>165</v>
      </c>
      <c r="D27" s="16" t="s">
        <v>123</v>
      </c>
      <c r="E27" s="16" t="s">
        <v>51</v>
      </c>
      <c r="F27" s="16" t="s">
        <v>19</v>
      </c>
      <c r="G27" s="7" t="n">
        <v>78</v>
      </c>
      <c r="H27" s="6" t="n">
        <v>6.4</v>
      </c>
      <c r="I27" s="6" t="n">
        <v>-499.2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5" t="n">
        <v>45454.575914352</v>
      </c>
      <c r="B28" s="26" t="s">
        <v>169</v>
      </c>
      <c r="C28" s="26" t="s">
        <v>173</v>
      </c>
      <c r="D28" s="26" t="s">
        <v>169</v>
      </c>
      <c r="E28" s="26" t="s">
        <v>154</v>
      </c>
      <c r="F28" s="26" t="s">
        <v>19</v>
      </c>
      <c r="G28" s="27" t="n">
        <v>1</v>
      </c>
      <c r="H28" s="28" t="n">
        <v>-66</v>
      </c>
      <c r="I28" s="28" t="n">
        <v>-66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21" t="n">
        <v>45454.575914352</v>
      </c>
      <c r="B29" s="22" t="s">
        <v>167</v>
      </c>
      <c r="C29" s="22" t="s">
        <v>174</v>
      </c>
      <c r="D29" s="22" t="s">
        <v>167</v>
      </c>
      <c r="E29" s="22" t="s">
        <v>167</v>
      </c>
      <c r="F29" s="22" t="s">
        <v>19</v>
      </c>
      <c r="G29" s="23" t="n">
        <v>1</v>
      </c>
      <c r="H29" s="24" t="n">
        <v>1</v>
      </c>
      <c r="I29" s="24" t="n">
        <v>508.6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5" t="n">
        <v>45465.086516204</v>
      </c>
      <c r="B30" s="26" t="s">
        <v>171</v>
      </c>
      <c r="C30" s="26" t="s">
        <v>172</v>
      </c>
      <c r="D30" s="26" t="s">
        <v>171</v>
      </c>
      <c r="E30" s="26" t="s">
        <v>171</v>
      </c>
      <c r="F30" s="26" t="s">
        <v>19</v>
      </c>
      <c r="G30" s="27" t="n">
        <v>1</v>
      </c>
      <c r="H30" s="28" t="n">
        <v>-1</v>
      </c>
      <c r="I30" s="28" t="n">
        <v>-71.91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/>
    </row>
    <row collapsed="false" customFormat="false" customHeight="false" hidden="false" ht="12.1" outlineLevel="0" r="31">
      <c r="A31" s="21" t="n">
        <v>45468.687083333</v>
      </c>
      <c r="B31" s="22" t="s">
        <v>167</v>
      </c>
      <c r="C31" s="22" t="s">
        <v>175</v>
      </c>
      <c r="D31" s="22" t="s">
        <v>167</v>
      </c>
      <c r="E31" s="22" t="s">
        <v>167</v>
      </c>
      <c r="F31" s="22" t="s">
        <v>19</v>
      </c>
      <c r="G31" s="23" t="n">
        <v>1</v>
      </c>
      <c r="H31" s="24" t="n">
        <v>1</v>
      </c>
      <c r="I31" s="24" t="n">
        <v>220.16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5" t="n">
        <v>45468.687083333</v>
      </c>
      <c r="B32" s="26" t="s">
        <v>169</v>
      </c>
      <c r="C32" s="26" t="s">
        <v>176</v>
      </c>
      <c r="D32" s="26" t="s">
        <v>169</v>
      </c>
      <c r="E32" s="26" t="s">
        <v>154</v>
      </c>
      <c r="F32" s="26" t="s">
        <v>19</v>
      </c>
      <c r="G32" s="27" t="n">
        <v>1</v>
      </c>
      <c r="H32" s="28" t="n">
        <v>-29</v>
      </c>
      <c r="I32" s="28" t="n">
        <v>-29</v>
      </c>
      <c r="J32" s="28" t="n">
        <v>0</v>
      </c>
      <c r="K32" s="28" t="n">
        <v>0</v>
      </c>
      <c r="L32" s="28" t="n">
        <v>0</v>
      </c>
      <c r="M32" s="6" t="s">
        <f>=I32+J32+K32+L32</f>
      </c>
      <c r="N32" s="26"/>
    </row>
    <row collapsed="false" customFormat="false" customHeight="false" hidden="false" ht="12.1" outlineLevel="0" r="33">
      <c r="A33" s="21" t="n">
        <v>45470.589583333</v>
      </c>
      <c r="B33" s="22" t="s">
        <v>167</v>
      </c>
      <c r="C33" s="22" t="s">
        <v>177</v>
      </c>
      <c r="D33" s="22" t="s">
        <v>167</v>
      </c>
      <c r="E33" s="22" t="s">
        <v>167</v>
      </c>
      <c r="F33" s="22" t="s">
        <v>19</v>
      </c>
      <c r="G33" s="23" t="n">
        <v>1</v>
      </c>
      <c r="H33" s="24" t="n">
        <v>1</v>
      </c>
      <c r="I33" s="24" t="n">
        <v>383.02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5" t="n">
        <v>45470.589583333</v>
      </c>
      <c r="B34" s="26" t="s">
        <v>169</v>
      </c>
      <c r="C34" s="26" t="s">
        <v>178</v>
      </c>
      <c r="D34" s="26" t="s">
        <v>169</v>
      </c>
      <c r="E34" s="26" t="s">
        <v>154</v>
      </c>
      <c r="F34" s="26" t="s">
        <v>19</v>
      </c>
      <c r="G34" s="27" t="n">
        <v>1</v>
      </c>
      <c r="H34" s="28" t="n">
        <v>-49</v>
      </c>
      <c r="I34" s="28" t="n">
        <v>-49</v>
      </c>
      <c r="J34" s="28" t="n">
        <v>0</v>
      </c>
      <c r="K34" s="28" t="n">
        <v>0</v>
      </c>
      <c r="L34" s="28" t="n">
        <v>0</v>
      </c>
      <c r="M34" s="6" t="s">
        <f>=I34+J34+K34+L34</f>
      </c>
      <c r="N34" s="26"/>
    </row>
    <row collapsed="false" customFormat="false" customHeight="false" hidden="false" ht="12.1" outlineLevel="0" r="35">
      <c r="A35" s="21" t="n">
        <v>45470.743935185</v>
      </c>
      <c r="B35" s="22" t="s">
        <v>167</v>
      </c>
      <c r="C35" s="22" t="s">
        <v>177</v>
      </c>
      <c r="D35" s="22" t="s">
        <v>167</v>
      </c>
      <c r="E35" s="22" t="s">
        <v>167</v>
      </c>
      <c r="F35" s="22" t="s">
        <v>19</v>
      </c>
      <c r="G35" s="23" t="n">
        <v>1</v>
      </c>
      <c r="H35" s="24" t="n">
        <v>1</v>
      </c>
      <c r="I35" s="24" t="n">
        <v>76.6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2"/>
    </row>
    <row collapsed="false" customFormat="false" customHeight="false" hidden="false" ht="12.1" outlineLevel="0" r="36">
      <c r="A36" s="25" t="n">
        <v>45470.743935185</v>
      </c>
      <c r="B36" s="26" t="s">
        <v>169</v>
      </c>
      <c r="C36" s="26" t="s">
        <v>178</v>
      </c>
      <c r="D36" s="26" t="s">
        <v>169</v>
      </c>
      <c r="E36" s="26" t="s">
        <v>154</v>
      </c>
      <c r="F36" s="26" t="s">
        <v>19</v>
      </c>
      <c r="G36" s="27" t="n">
        <v>1</v>
      </c>
      <c r="H36" s="28" t="n">
        <v>-10</v>
      </c>
      <c r="I36" s="28" t="n">
        <v>-10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1" t="n">
        <v>45473.532951389</v>
      </c>
      <c r="B37" s="22" t="s">
        <v>153</v>
      </c>
      <c r="C37" s="22" t="s">
        <v>70</v>
      </c>
      <c r="D37" s="22" t="s">
        <v>153</v>
      </c>
      <c r="E37" s="22" t="s">
        <v>154</v>
      </c>
      <c r="F37" s="22" t="s">
        <v>19</v>
      </c>
      <c r="G37" s="23" t="n">
        <v>1</v>
      </c>
      <c r="H37" s="24" t="n">
        <v>1</v>
      </c>
      <c r="I37" s="24" t="n">
        <v>2000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45474.42943287</v>
      </c>
      <c r="B38" s="16" t="s">
        <v>53</v>
      </c>
      <c r="C38" s="16" t="s">
        <v>165</v>
      </c>
      <c r="D38" s="16" t="s">
        <v>123</v>
      </c>
      <c r="E38" s="16" t="s">
        <v>51</v>
      </c>
      <c r="F38" s="16" t="s">
        <v>19</v>
      </c>
      <c r="G38" s="7" t="n">
        <v>295</v>
      </c>
      <c r="H38" s="6" t="n">
        <v>6.54</v>
      </c>
      <c r="I38" s="6" t="n">
        <v>-1929.3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45474.431273148</v>
      </c>
      <c r="B39" s="16" t="s">
        <v>50</v>
      </c>
      <c r="C39" s="16" t="s">
        <v>166</v>
      </c>
      <c r="D39" s="16" t="s">
        <v>123</v>
      </c>
      <c r="E39" s="16" t="s">
        <v>51</v>
      </c>
      <c r="F39" s="16" t="s">
        <v>19</v>
      </c>
      <c r="G39" s="7" t="n">
        <v>24</v>
      </c>
      <c r="H39" s="6" t="n">
        <v>5.77</v>
      </c>
      <c r="I39" s="6" t="n">
        <v>-138.48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45495.08662037</v>
      </c>
      <c r="B40" s="26" t="s">
        <v>171</v>
      </c>
      <c r="C40" s="26" t="s">
        <v>172</v>
      </c>
      <c r="D40" s="26" t="s">
        <v>171</v>
      </c>
      <c r="E40" s="26" t="s">
        <v>171</v>
      </c>
      <c r="F40" s="26" t="s">
        <v>19</v>
      </c>
      <c r="G40" s="27" t="n">
        <v>1</v>
      </c>
      <c r="H40" s="28" t="n">
        <v>-1</v>
      </c>
      <c r="I40" s="28" t="n">
        <v>-70.18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9" t="n">
        <v>45496.508506944</v>
      </c>
      <c r="B41" s="30" t="s">
        <v>131</v>
      </c>
      <c r="C41" s="30" t="s">
        <v>159</v>
      </c>
      <c r="D41" s="30" t="s">
        <v>124</v>
      </c>
      <c r="E41" s="30" t="s">
        <v>17</v>
      </c>
      <c r="F41" s="30" t="s">
        <v>19</v>
      </c>
      <c r="G41" s="31" t="n">
        <v>-30</v>
      </c>
      <c r="H41" s="32" t="n">
        <v>107.733333</v>
      </c>
      <c r="I41" s="32" t="n">
        <v>3232</v>
      </c>
      <c r="J41" s="32" t="n">
        <v>0</v>
      </c>
      <c r="K41" s="32" t="n">
        <v>0</v>
      </c>
      <c r="L41" s="32" t="n">
        <v>0</v>
      </c>
      <c r="M41" s="6" t="s">
        <f>=I41+J41+K41+L41</f>
      </c>
      <c r="N41" s="30"/>
    </row>
    <row collapsed="false" customFormat="false" customHeight="false" hidden="false" ht="12.1" outlineLevel="0" r="42">
      <c r="A42" s="29" t="n">
        <v>45496.508645833</v>
      </c>
      <c r="B42" s="30" t="s">
        <v>132</v>
      </c>
      <c r="C42" s="30" t="s">
        <v>162</v>
      </c>
      <c r="D42" s="30" t="s">
        <v>124</v>
      </c>
      <c r="E42" s="30" t="s">
        <v>17</v>
      </c>
      <c r="F42" s="30" t="s">
        <v>19</v>
      </c>
      <c r="G42" s="31" t="n">
        <v>-10</v>
      </c>
      <c r="H42" s="32" t="n">
        <v>362.19</v>
      </c>
      <c r="I42" s="32" t="n">
        <v>3621.9</v>
      </c>
      <c r="J42" s="32" t="n">
        <v>0</v>
      </c>
      <c r="K42" s="32" t="n">
        <v>0</v>
      </c>
      <c r="L42" s="32" t="n">
        <v>0</v>
      </c>
      <c r="M42" s="6" t="s">
        <f>=I42+J42+K42+L42</f>
      </c>
      <c r="N42" s="30"/>
    </row>
    <row collapsed="false" customFormat="false" customHeight="false" hidden="false" ht="12.1" outlineLevel="0" r="43">
      <c r="A43" s="29" t="n">
        <v>45496.508831019</v>
      </c>
      <c r="B43" s="30" t="s">
        <v>129</v>
      </c>
      <c r="C43" s="30" t="s">
        <v>157</v>
      </c>
      <c r="D43" s="30" t="s">
        <v>124</v>
      </c>
      <c r="E43" s="30" t="s">
        <v>17</v>
      </c>
      <c r="F43" s="30" t="s">
        <v>19</v>
      </c>
      <c r="G43" s="31" t="n">
        <v>-1</v>
      </c>
      <c r="H43" s="32" t="n">
        <v>661.1</v>
      </c>
      <c r="I43" s="32" t="n">
        <v>661.1</v>
      </c>
      <c r="J43" s="32" t="n">
        <v>0</v>
      </c>
      <c r="K43" s="32" t="n">
        <v>0</v>
      </c>
      <c r="L43" s="32" t="n">
        <v>0</v>
      </c>
      <c r="M43" s="6" t="s">
        <f>=I43+J43+K43+L43</f>
      </c>
      <c r="N43" s="30"/>
    </row>
    <row collapsed="false" customFormat="false" customHeight="false" hidden="false" ht="12.1" outlineLevel="0" r="44">
      <c r="A44" s="29" t="n">
        <v>45496.508842593</v>
      </c>
      <c r="B44" s="30" t="s">
        <v>53</v>
      </c>
      <c r="C44" s="30" t="s">
        <v>165</v>
      </c>
      <c r="D44" s="30" t="s">
        <v>124</v>
      </c>
      <c r="E44" s="30" t="s">
        <v>51</v>
      </c>
      <c r="F44" s="30" t="s">
        <v>19</v>
      </c>
      <c r="G44" s="31" t="n">
        <v>-373</v>
      </c>
      <c r="H44" s="32" t="n">
        <v>6.43</v>
      </c>
      <c r="I44" s="32" t="n">
        <v>2398.39</v>
      </c>
      <c r="J44" s="32" t="n">
        <v>0</v>
      </c>
      <c r="K44" s="32" t="n">
        <v>0</v>
      </c>
      <c r="L44" s="32" t="n">
        <v>0</v>
      </c>
      <c r="M44" s="6" t="s">
        <f>=I44+J44+K44+L44</f>
      </c>
      <c r="N44" s="30"/>
    </row>
    <row collapsed="false" customFormat="false" customHeight="false" hidden="false" ht="12.1" outlineLevel="0" r="45">
      <c r="A45" s="29" t="n">
        <v>45496.508981481</v>
      </c>
      <c r="B45" s="30" t="s">
        <v>50</v>
      </c>
      <c r="C45" s="30" t="s">
        <v>166</v>
      </c>
      <c r="D45" s="30" t="s">
        <v>124</v>
      </c>
      <c r="E45" s="30" t="s">
        <v>51</v>
      </c>
      <c r="F45" s="30" t="s">
        <v>19</v>
      </c>
      <c r="G45" s="31" t="n">
        <v>-386</v>
      </c>
      <c r="H45" s="32" t="n">
        <v>5.81</v>
      </c>
      <c r="I45" s="32" t="n">
        <v>2242.66</v>
      </c>
      <c r="J45" s="32" t="n">
        <v>0</v>
      </c>
      <c r="K45" s="32" t="n">
        <v>0</v>
      </c>
      <c r="L45" s="32" t="n">
        <v>0</v>
      </c>
      <c r="M45" s="6" t="s">
        <f>=I45+J45+K45+L45</f>
      </c>
      <c r="N45" s="30"/>
    </row>
    <row collapsed="false" customFormat="false" customHeight="false" hidden="false" ht="12.1" outlineLevel="0" r="46">
      <c r="A46" s="20" t="n">
        <v>45496.508993056</v>
      </c>
      <c r="B46" s="16" t="s">
        <v>42</v>
      </c>
      <c r="C46" s="16" t="s">
        <v>179</v>
      </c>
      <c r="D46" s="16" t="s">
        <v>123</v>
      </c>
      <c r="E46" s="16" t="s">
        <v>17</v>
      </c>
      <c r="F46" s="16" t="s">
        <v>19</v>
      </c>
      <c r="G46" s="7" t="n">
        <v>20</v>
      </c>
      <c r="H46" s="6" t="n">
        <v>231.075</v>
      </c>
      <c r="I46" s="6" t="n">
        <v>-4621.5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45496.509097222</v>
      </c>
      <c r="B47" s="16" t="s">
        <v>27</v>
      </c>
      <c r="C47" s="16" t="s">
        <v>180</v>
      </c>
      <c r="D47" s="16" t="s">
        <v>123</v>
      </c>
      <c r="E47" s="16" t="s">
        <v>17</v>
      </c>
      <c r="F47" s="16" t="s">
        <v>19</v>
      </c>
      <c r="G47" s="7" t="n">
        <v>4</v>
      </c>
      <c r="H47" s="6" t="n">
        <v>691.425</v>
      </c>
      <c r="I47" s="6" t="n">
        <v>-2765.7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45496.509143519</v>
      </c>
      <c r="B48" s="16" t="s">
        <v>16</v>
      </c>
      <c r="C48" s="16" t="s">
        <v>164</v>
      </c>
      <c r="D48" s="16" t="s">
        <v>123</v>
      </c>
      <c r="E48" s="16" t="s">
        <v>17</v>
      </c>
      <c r="F48" s="16" t="s">
        <v>19</v>
      </c>
      <c r="G48" s="7" t="n">
        <v>10</v>
      </c>
      <c r="H48" s="6" t="n">
        <v>238.89</v>
      </c>
      <c r="I48" s="6" t="n">
        <v>-2388.9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45496.509155093</v>
      </c>
      <c r="B49" s="16" t="s">
        <v>53</v>
      </c>
      <c r="C49" s="16" t="s">
        <v>165</v>
      </c>
      <c r="D49" s="16" t="s">
        <v>123</v>
      </c>
      <c r="E49" s="16" t="s">
        <v>51</v>
      </c>
      <c r="F49" s="16" t="s">
        <v>19</v>
      </c>
      <c r="G49" s="7" t="n">
        <v>48</v>
      </c>
      <c r="H49" s="6" t="n">
        <v>6.44</v>
      </c>
      <c r="I49" s="6" t="n">
        <v>-309.12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45496.509166667</v>
      </c>
      <c r="B50" s="16" t="s">
        <v>50</v>
      </c>
      <c r="C50" s="16" t="s">
        <v>166</v>
      </c>
      <c r="D50" s="16" t="s">
        <v>123</v>
      </c>
      <c r="E50" s="16" t="s">
        <v>51</v>
      </c>
      <c r="F50" s="16" t="s">
        <v>19</v>
      </c>
      <c r="G50" s="7" t="n">
        <v>352</v>
      </c>
      <c r="H50" s="6" t="n">
        <v>5.82</v>
      </c>
      <c r="I50" s="6" t="n">
        <v>-2048.64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1" t="n">
        <v>45497.574768519</v>
      </c>
      <c r="B51" s="22" t="s">
        <v>167</v>
      </c>
      <c r="C51" s="22" t="s">
        <v>181</v>
      </c>
      <c r="D51" s="22" t="s">
        <v>167</v>
      </c>
      <c r="E51" s="22" t="s">
        <v>167</v>
      </c>
      <c r="F51" s="22" t="s">
        <v>19</v>
      </c>
      <c r="G51" s="23" t="n">
        <v>1</v>
      </c>
      <c r="H51" s="24" t="n">
        <v>1</v>
      </c>
      <c r="I51" s="24" t="n">
        <v>338.1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5" t="n">
        <v>45497.574768519</v>
      </c>
      <c r="B52" s="26" t="s">
        <v>169</v>
      </c>
      <c r="C52" s="26" t="s">
        <v>182</v>
      </c>
      <c r="D52" s="26" t="s">
        <v>169</v>
      </c>
      <c r="E52" s="26" t="s">
        <v>154</v>
      </c>
      <c r="F52" s="26" t="s">
        <v>19</v>
      </c>
      <c r="G52" s="27" t="n">
        <v>1</v>
      </c>
      <c r="H52" s="28" t="n">
        <v>-44</v>
      </c>
      <c r="I52" s="28" t="n">
        <v>-44</v>
      </c>
      <c r="J52" s="28" t="n">
        <v>0</v>
      </c>
      <c r="K52" s="28" t="n">
        <v>0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1" t="n">
        <v>45497.61443287</v>
      </c>
      <c r="B53" s="22" t="s">
        <v>167</v>
      </c>
      <c r="C53" s="22" t="s">
        <v>183</v>
      </c>
      <c r="D53" s="22" t="s">
        <v>167</v>
      </c>
      <c r="E53" s="22" t="s">
        <v>167</v>
      </c>
      <c r="F53" s="22" t="s">
        <v>19</v>
      </c>
      <c r="G53" s="23" t="n">
        <v>1</v>
      </c>
      <c r="H53" s="24" t="n">
        <v>1</v>
      </c>
      <c r="I53" s="24" t="n">
        <v>232.08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5" t="n">
        <v>45497.61443287</v>
      </c>
      <c r="B54" s="26" t="s">
        <v>169</v>
      </c>
      <c r="C54" s="26" t="s">
        <v>184</v>
      </c>
      <c r="D54" s="26" t="s">
        <v>169</v>
      </c>
      <c r="E54" s="26" t="s">
        <v>154</v>
      </c>
      <c r="F54" s="26" t="s">
        <v>19</v>
      </c>
      <c r="G54" s="27" t="n">
        <v>1</v>
      </c>
      <c r="H54" s="28" t="n">
        <v>-30</v>
      </c>
      <c r="I54" s="28" t="n">
        <v>-30</v>
      </c>
      <c r="J54" s="28" t="n">
        <v>0</v>
      </c>
      <c r="K54" s="28" t="n">
        <v>0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1" t="n">
        <v>45497.653645833</v>
      </c>
      <c r="B55" s="22" t="s">
        <v>167</v>
      </c>
      <c r="C55" s="22" t="s">
        <v>185</v>
      </c>
      <c r="D55" s="22" t="s">
        <v>167</v>
      </c>
      <c r="E55" s="22" t="s">
        <v>167</v>
      </c>
      <c r="F55" s="22" t="s">
        <v>19</v>
      </c>
      <c r="G55" s="23" t="n">
        <v>1</v>
      </c>
      <c r="H55" s="24" t="n">
        <v>1</v>
      </c>
      <c r="I55" s="24" t="n">
        <v>176.19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5" t="n">
        <v>45497.653645833</v>
      </c>
      <c r="B56" s="26" t="s">
        <v>169</v>
      </c>
      <c r="C56" s="26" t="s">
        <v>186</v>
      </c>
      <c r="D56" s="26" t="s">
        <v>169</v>
      </c>
      <c r="E56" s="26" t="s">
        <v>154</v>
      </c>
      <c r="F56" s="26" t="s">
        <v>19</v>
      </c>
      <c r="G56" s="27" t="n">
        <v>1</v>
      </c>
      <c r="H56" s="28" t="n">
        <v>-23</v>
      </c>
      <c r="I56" s="28" t="n">
        <v>-23</v>
      </c>
      <c r="J56" s="28" t="n">
        <v>0</v>
      </c>
      <c r="K56" s="28" t="n">
        <v>0</v>
      </c>
      <c r="L56" s="28" t="n">
        <v>0</v>
      </c>
      <c r="M56" s="6" t="s">
        <f>=I56+J56+K56+L56</f>
      </c>
      <c r="N56" s="26"/>
    </row>
    <row collapsed="false" customFormat="false" customHeight="false" hidden="false" ht="12.1" outlineLevel="0" r="57">
      <c r="A57" s="21" t="n">
        <v>45499.631203704</v>
      </c>
      <c r="B57" s="22" t="s">
        <v>167</v>
      </c>
      <c r="C57" s="22" t="s">
        <v>187</v>
      </c>
      <c r="D57" s="22" t="s">
        <v>167</v>
      </c>
      <c r="E57" s="22" t="s">
        <v>167</v>
      </c>
      <c r="F57" s="22" t="s">
        <v>19</v>
      </c>
      <c r="G57" s="23" t="n">
        <v>1</v>
      </c>
      <c r="H57" s="24" t="n">
        <v>1</v>
      </c>
      <c r="I57" s="24" t="n">
        <v>333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5" t="n">
        <v>45499.631203704</v>
      </c>
      <c r="B58" s="26" t="s">
        <v>169</v>
      </c>
      <c r="C58" s="26" t="s">
        <v>188</v>
      </c>
      <c r="D58" s="26" t="s">
        <v>169</v>
      </c>
      <c r="E58" s="26" t="s">
        <v>154</v>
      </c>
      <c r="F58" s="26" t="s">
        <v>19</v>
      </c>
      <c r="G58" s="27" t="n">
        <v>1</v>
      </c>
      <c r="H58" s="28" t="n">
        <v>-43</v>
      </c>
      <c r="I58" s="28" t="n">
        <v>-43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1" t="n">
        <v>45503.512835648</v>
      </c>
      <c r="B59" s="22" t="s">
        <v>167</v>
      </c>
      <c r="C59" s="22" t="s">
        <v>189</v>
      </c>
      <c r="D59" s="22" t="s">
        <v>167</v>
      </c>
      <c r="E59" s="22" t="s">
        <v>167</v>
      </c>
      <c r="F59" s="22" t="s">
        <v>19</v>
      </c>
      <c r="G59" s="23" t="n">
        <v>1</v>
      </c>
      <c r="H59" s="24" t="n">
        <v>1</v>
      </c>
      <c r="I59" s="24" t="n">
        <v>350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5" t="n">
        <v>45503.512835648</v>
      </c>
      <c r="B60" s="26" t="s">
        <v>169</v>
      </c>
      <c r="C60" s="26" t="s">
        <v>190</v>
      </c>
      <c r="D60" s="26" t="s">
        <v>169</v>
      </c>
      <c r="E60" s="26" t="s">
        <v>154</v>
      </c>
      <c r="F60" s="26" t="s">
        <v>19</v>
      </c>
      <c r="G60" s="27" t="n">
        <v>1</v>
      </c>
      <c r="H60" s="28" t="n">
        <v>-42</v>
      </c>
      <c r="I60" s="28" t="n">
        <v>-42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1" t="n">
        <v>45504.523240741</v>
      </c>
      <c r="B61" s="22" t="s">
        <v>153</v>
      </c>
      <c r="C61" s="22" t="s">
        <v>70</v>
      </c>
      <c r="D61" s="22" t="s">
        <v>153</v>
      </c>
      <c r="E61" s="22" t="s">
        <v>154</v>
      </c>
      <c r="F61" s="22" t="s">
        <v>19</v>
      </c>
      <c r="G61" s="23" t="n">
        <v>1</v>
      </c>
      <c r="H61" s="24" t="n">
        <v>1</v>
      </c>
      <c r="I61" s="24" t="n">
        <v>2000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9" t="n">
        <v>45504.523263889</v>
      </c>
      <c r="B62" s="30" t="s">
        <v>53</v>
      </c>
      <c r="C62" s="30" t="s">
        <v>165</v>
      </c>
      <c r="D62" s="30" t="s">
        <v>124</v>
      </c>
      <c r="E62" s="30" t="s">
        <v>51</v>
      </c>
      <c r="F62" s="30" t="s">
        <v>19</v>
      </c>
      <c r="G62" s="31" t="n">
        <v>-48</v>
      </c>
      <c r="H62" s="32" t="n">
        <v>6.28</v>
      </c>
      <c r="I62" s="32" t="n">
        <v>301.44</v>
      </c>
      <c r="J62" s="32" t="n">
        <v>0</v>
      </c>
      <c r="K62" s="32" t="n">
        <v>0</v>
      </c>
      <c r="L62" s="32" t="n">
        <v>0</v>
      </c>
      <c r="M62" s="6" t="s">
        <f>=I62+J62+K62+L62</f>
      </c>
      <c r="N62" s="30"/>
    </row>
    <row collapsed="false" customFormat="false" customHeight="false" hidden="false" ht="12.1" outlineLevel="0" r="63">
      <c r="A63" s="20" t="n">
        <v>45504.523287037</v>
      </c>
      <c r="B63" s="16" t="s">
        <v>27</v>
      </c>
      <c r="C63" s="16" t="s">
        <v>180</v>
      </c>
      <c r="D63" s="16" t="s">
        <v>123</v>
      </c>
      <c r="E63" s="16" t="s">
        <v>17</v>
      </c>
      <c r="F63" s="16" t="s">
        <v>19</v>
      </c>
      <c r="G63" s="7" t="n">
        <v>1</v>
      </c>
      <c r="H63" s="6" t="n">
        <v>679.1</v>
      </c>
      <c r="I63" s="6" t="n">
        <v>-679.1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45504.523310185</v>
      </c>
      <c r="B64" s="16" t="s">
        <v>128</v>
      </c>
      <c r="C64" s="16" t="s">
        <v>156</v>
      </c>
      <c r="D64" s="16" t="s">
        <v>123</v>
      </c>
      <c r="E64" s="16" t="s">
        <v>17</v>
      </c>
      <c r="F64" s="16" t="s">
        <v>19</v>
      </c>
      <c r="G64" s="7" t="n">
        <v>1</v>
      </c>
      <c r="H64" s="6" t="n">
        <v>1421.4</v>
      </c>
      <c r="I64" s="6" t="n">
        <v>-1421.4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45504.523333333</v>
      </c>
      <c r="B65" s="16" t="s">
        <v>53</v>
      </c>
      <c r="C65" s="16" t="s">
        <v>165</v>
      </c>
      <c r="D65" s="16" t="s">
        <v>123</v>
      </c>
      <c r="E65" s="16" t="s">
        <v>51</v>
      </c>
      <c r="F65" s="16" t="s">
        <v>19</v>
      </c>
      <c r="G65" s="7" t="n">
        <v>24</v>
      </c>
      <c r="H65" s="6" t="n">
        <v>6.29</v>
      </c>
      <c r="I65" s="6" t="n">
        <v>-150.96</v>
      </c>
      <c r="J65" s="6" t="n">
        <v>0</v>
      </c>
      <c r="K65" s="6" t="n">
        <v>0</v>
      </c>
      <c r="L65" s="6" t="n">
        <v>0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45504.523344907</v>
      </c>
      <c r="B66" s="16" t="s">
        <v>50</v>
      </c>
      <c r="C66" s="16" t="s">
        <v>166</v>
      </c>
      <c r="D66" s="16" t="s">
        <v>123</v>
      </c>
      <c r="E66" s="16" t="s">
        <v>51</v>
      </c>
      <c r="F66" s="16" t="s">
        <v>19</v>
      </c>
      <c r="G66" s="7" t="n">
        <v>19</v>
      </c>
      <c r="H66" s="6" t="n">
        <v>5.85</v>
      </c>
      <c r="I66" s="6" t="n">
        <v>-111.15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45506.518923611</v>
      </c>
      <c r="B67" s="26" t="s">
        <v>169</v>
      </c>
      <c r="C67" s="26" t="s">
        <v>191</v>
      </c>
      <c r="D67" s="26" t="s">
        <v>169</v>
      </c>
      <c r="E67" s="26" t="s">
        <v>154</v>
      </c>
      <c r="F67" s="26" t="s">
        <v>19</v>
      </c>
      <c r="G67" s="27" t="n">
        <v>1</v>
      </c>
      <c r="H67" s="28" t="n">
        <v>-67</v>
      </c>
      <c r="I67" s="28" t="n">
        <v>-67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1" t="n">
        <v>45506.518923611</v>
      </c>
      <c r="B68" s="22" t="s">
        <v>167</v>
      </c>
      <c r="C68" s="22" t="s">
        <v>192</v>
      </c>
      <c r="D68" s="22" t="s">
        <v>167</v>
      </c>
      <c r="E68" s="22" t="s">
        <v>167</v>
      </c>
      <c r="F68" s="22" t="s">
        <v>19</v>
      </c>
      <c r="G68" s="23" t="n">
        <v>1</v>
      </c>
      <c r="H68" s="24" t="n">
        <v>1</v>
      </c>
      <c r="I68" s="24" t="n">
        <v>531.6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5" t="n">
        <v>45526.105405093</v>
      </c>
      <c r="B69" s="26" t="s">
        <v>171</v>
      </c>
      <c r="C69" s="26" t="s">
        <v>172</v>
      </c>
      <c r="D69" s="26" t="s">
        <v>171</v>
      </c>
      <c r="E69" s="26" t="s">
        <v>171</v>
      </c>
      <c r="F69" s="26" t="s">
        <v>19</v>
      </c>
      <c r="G69" s="27" t="n">
        <v>1</v>
      </c>
      <c r="H69" s="28" t="n">
        <v>-1</v>
      </c>
      <c r="I69" s="28" t="n">
        <v>-72.81</v>
      </c>
      <c r="J69" s="28" t="n">
        <v>0</v>
      </c>
      <c r="K69" s="28" t="n">
        <v>0</v>
      </c>
      <c r="L69" s="28" t="n">
        <v>0</v>
      </c>
      <c r="M69" s="6" t="s">
        <f>=I69+J69+K69+L69</f>
      </c>
      <c r="N69" s="26"/>
    </row>
    <row collapsed="false" customFormat="false" customHeight="false" hidden="false" ht="12.1" outlineLevel="0" r="70">
      <c r="A70" s="21" t="n">
        <v>45535.531099537</v>
      </c>
      <c r="B70" s="22" t="s">
        <v>153</v>
      </c>
      <c r="C70" s="22" t="s">
        <v>70</v>
      </c>
      <c r="D70" s="22" t="s">
        <v>153</v>
      </c>
      <c r="E70" s="22" t="s">
        <v>154</v>
      </c>
      <c r="F70" s="22" t="s">
        <v>19</v>
      </c>
      <c r="G70" s="23" t="n">
        <v>1</v>
      </c>
      <c r="H70" s="24" t="n">
        <v>1</v>
      </c>
      <c r="I70" s="24" t="n">
        <v>2000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45537.429675926</v>
      </c>
      <c r="B71" s="16" t="s">
        <v>127</v>
      </c>
      <c r="C71" s="16" t="s">
        <v>155</v>
      </c>
      <c r="D71" s="16" t="s">
        <v>123</v>
      </c>
      <c r="E71" s="16" t="s">
        <v>17</v>
      </c>
      <c r="F71" s="16" t="s">
        <v>19</v>
      </c>
      <c r="G71" s="7" t="n">
        <v>10</v>
      </c>
      <c r="H71" s="6" t="n">
        <v>131.08</v>
      </c>
      <c r="I71" s="6" t="n">
        <v>-1310.8</v>
      </c>
      <c r="J71" s="6" t="n">
        <v>0</v>
      </c>
      <c r="K71" s="6" t="n">
        <v>0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45537.432916667</v>
      </c>
      <c r="B72" s="16" t="s">
        <v>27</v>
      </c>
      <c r="C72" s="16" t="s">
        <v>180</v>
      </c>
      <c r="D72" s="16" t="s">
        <v>123</v>
      </c>
      <c r="E72" s="16" t="s">
        <v>17</v>
      </c>
      <c r="F72" s="16" t="s">
        <v>19</v>
      </c>
      <c r="G72" s="7" t="n">
        <v>1</v>
      </c>
      <c r="H72" s="6" t="n">
        <v>646.75</v>
      </c>
      <c r="I72" s="6" t="n">
        <v>-646.75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45537.433831019</v>
      </c>
      <c r="B73" s="16" t="s">
        <v>53</v>
      </c>
      <c r="C73" s="16" t="s">
        <v>165</v>
      </c>
      <c r="D73" s="16" t="s">
        <v>123</v>
      </c>
      <c r="E73" s="16" t="s">
        <v>51</v>
      </c>
      <c r="F73" s="16" t="s">
        <v>19</v>
      </c>
      <c r="G73" s="7" t="n">
        <v>13</v>
      </c>
      <c r="H73" s="6" t="n">
        <v>5.61</v>
      </c>
      <c r="I73" s="6" t="n">
        <v>-72.93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45537.433854167</v>
      </c>
      <c r="B74" s="16" t="s">
        <v>53</v>
      </c>
      <c r="C74" s="16" t="s">
        <v>165</v>
      </c>
      <c r="D74" s="16" t="s">
        <v>123</v>
      </c>
      <c r="E74" s="16" t="s">
        <v>51</v>
      </c>
      <c r="F74" s="16" t="s">
        <v>19</v>
      </c>
      <c r="G74" s="7" t="n">
        <v>1</v>
      </c>
      <c r="H74" s="6" t="n">
        <v>5.6</v>
      </c>
      <c r="I74" s="6" t="n">
        <v>-5.6</v>
      </c>
      <c r="J74" s="6" t="n">
        <v>0</v>
      </c>
      <c r="K74" s="6" t="n">
        <v>0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5" t="n">
        <v>45555.728842593</v>
      </c>
      <c r="B75" s="26" t="s">
        <v>169</v>
      </c>
      <c r="C75" s="26" t="s">
        <v>178</v>
      </c>
      <c r="D75" s="26" t="s">
        <v>169</v>
      </c>
      <c r="E75" s="26" t="s">
        <v>154</v>
      </c>
      <c r="F75" s="26" t="s">
        <v>19</v>
      </c>
      <c r="G75" s="27" t="n">
        <v>1</v>
      </c>
      <c r="H75" s="28" t="n">
        <v>-12</v>
      </c>
      <c r="I75" s="28" t="n">
        <v>-12</v>
      </c>
      <c r="J75" s="28" t="n">
        <v>0</v>
      </c>
      <c r="K75" s="28" t="n">
        <v>0</v>
      </c>
      <c r="L75" s="28" t="n">
        <v>0</v>
      </c>
      <c r="M75" s="6" t="s">
        <f>=I75+J75+K75+L75</f>
      </c>
      <c r="N75" s="26"/>
    </row>
    <row collapsed="false" customFormat="false" customHeight="false" hidden="false" ht="12.1" outlineLevel="0" r="76">
      <c r="A76" s="21" t="n">
        <v>45555.728842593</v>
      </c>
      <c r="B76" s="22" t="s">
        <v>167</v>
      </c>
      <c r="C76" s="22" t="s">
        <v>177</v>
      </c>
      <c r="D76" s="22" t="s">
        <v>167</v>
      </c>
      <c r="E76" s="22" t="s">
        <v>167</v>
      </c>
      <c r="F76" s="22" t="s">
        <v>19</v>
      </c>
      <c r="G76" s="23" t="n">
        <v>1</v>
      </c>
      <c r="H76" s="24" t="n">
        <v>1</v>
      </c>
      <c r="I76" s="24" t="n">
        <v>93.18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0" t="n">
        <v>45555.730092593</v>
      </c>
      <c r="B77" s="16" t="s">
        <v>53</v>
      </c>
      <c r="C77" s="16" t="s">
        <v>165</v>
      </c>
      <c r="D77" s="16" t="s">
        <v>123</v>
      </c>
      <c r="E77" s="16" t="s">
        <v>51</v>
      </c>
      <c r="F77" s="16" t="s">
        <v>19</v>
      </c>
      <c r="G77" s="7" t="n">
        <v>3</v>
      </c>
      <c r="H77" s="6" t="n">
        <v>5.92</v>
      </c>
      <c r="I77" s="6" t="n">
        <v>-17.76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45555.730104167</v>
      </c>
      <c r="B78" s="16" t="s">
        <v>53</v>
      </c>
      <c r="C78" s="16" t="s">
        <v>165</v>
      </c>
      <c r="D78" s="16" t="s">
        <v>123</v>
      </c>
      <c r="E78" s="16" t="s">
        <v>51</v>
      </c>
      <c r="F78" s="16" t="s">
        <v>19</v>
      </c>
      <c r="G78" s="7" t="n">
        <v>1</v>
      </c>
      <c r="H78" s="6" t="n">
        <v>5.92</v>
      </c>
      <c r="I78" s="6" t="n">
        <v>-5.92</v>
      </c>
      <c r="J78" s="6" t="n">
        <v>0</v>
      </c>
      <c r="K78" s="6" t="n">
        <v>0</v>
      </c>
      <c r="L78" s="6" t="n">
        <v>0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45555.730127315</v>
      </c>
      <c r="B79" s="16" t="s">
        <v>50</v>
      </c>
      <c r="C79" s="16" t="s">
        <v>166</v>
      </c>
      <c r="D79" s="16" t="s">
        <v>123</v>
      </c>
      <c r="E79" s="16" t="s">
        <v>51</v>
      </c>
      <c r="F79" s="16" t="s">
        <v>19</v>
      </c>
      <c r="G79" s="7" t="n">
        <v>1</v>
      </c>
      <c r="H79" s="6" t="n">
        <v>5.83</v>
      </c>
      <c r="I79" s="6" t="n">
        <v>-5.83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45555.730127315</v>
      </c>
      <c r="B80" s="16" t="s">
        <v>50</v>
      </c>
      <c r="C80" s="16" t="s">
        <v>166</v>
      </c>
      <c r="D80" s="16" t="s">
        <v>123</v>
      </c>
      <c r="E80" s="16" t="s">
        <v>51</v>
      </c>
      <c r="F80" s="16" t="s">
        <v>19</v>
      </c>
      <c r="G80" s="7" t="n">
        <v>8</v>
      </c>
      <c r="H80" s="6" t="n">
        <v>5.83</v>
      </c>
      <c r="I80" s="6" t="n">
        <v>-46.64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5" t="n">
        <v>45557.085914352</v>
      </c>
      <c r="B81" s="26" t="s">
        <v>171</v>
      </c>
      <c r="C81" s="26" t="s">
        <v>172</v>
      </c>
      <c r="D81" s="26" t="s">
        <v>171</v>
      </c>
      <c r="E81" s="26" t="s">
        <v>171</v>
      </c>
      <c r="F81" s="26" t="s">
        <v>19</v>
      </c>
      <c r="G81" s="27" t="n">
        <v>1</v>
      </c>
      <c r="H81" s="28" t="n">
        <v>-1</v>
      </c>
      <c r="I81" s="28" t="n">
        <v>-71.48</v>
      </c>
      <c r="J81" s="28" t="n">
        <v>0</v>
      </c>
      <c r="K81" s="28" t="n">
        <v>0</v>
      </c>
      <c r="L81" s="28" t="n">
        <v>0</v>
      </c>
      <c r="M81" s="6" t="s">
        <f>=I81+J81+K81+L81</f>
      </c>
      <c r="N81" s="26"/>
    </row>
    <row collapsed="false" customFormat="false" customHeight="false" hidden="false" ht="12.1" outlineLevel="0" r="82">
      <c r="A82" s="29" t="n">
        <v>45562.5484375</v>
      </c>
      <c r="B82" s="30" t="s">
        <v>53</v>
      </c>
      <c r="C82" s="30" t="s">
        <v>165</v>
      </c>
      <c r="D82" s="30" t="s">
        <v>124</v>
      </c>
      <c r="E82" s="30" t="s">
        <v>51</v>
      </c>
      <c r="F82" s="30" t="s">
        <v>19</v>
      </c>
      <c r="G82" s="31" t="n">
        <v>-4</v>
      </c>
      <c r="H82" s="32" t="n">
        <v>6.05</v>
      </c>
      <c r="I82" s="32" t="n">
        <v>24.2</v>
      </c>
      <c r="J82" s="32" t="n">
        <v>0</v>
      </c>
      <c r="K82" s="32" t="n">
        <v>0</v>
      </c>
      <c r="L82" s="32" t="n">
        <v>0</v>
      </c>
      <c r="M82" s="6" t="s">
        <f>=I82+J82+K82+L82</f>
      </c>
      <c r="N82" s="30"/>
    </row>
    <row collapsed="false" customFormat="false" customHeight="false" hidden="false" ht="12.1" outlineLevel="0" r="83">
      <c r="A83" s="29" t="n">
        <v>45562.548449074</v>
      </c>
      <c r="B83" s="30" t="s">
        <v>50</v>
      </c>
      <c r="C83" s="30" t="s">
        <v>166</v>
      </c>
      <c r="D83" s="30" t="s">
        <v>124</v>
      </c>
      <c r="E83" s="30" t="s">
        <v>51</v>
      </c>
      <c r="F83" s="30" t="s">
        <v>19</v>
      </c>
      <c r="G83" s="31" t="n">
        <v>-23</v>
      </c>
      <c r="H83" s="32" t="n">
        <v>5.85</v>
      </c>
      <c r="I83" s="32" t="n">
        <v>134.55</v>
      </c>
      <c r="J83" s="32" t="n">
        <v>0</v>
      </c>
      <c r="K83" s="32" t="n">
        <v>0</v>
      </c>
      <c r="L83" s="32" t="n">
        <v>0</v>
      </c>
      <c r="M83" s="6" t="s">
        <f>=I83+J83+K83+L83</f>
      </c>
      <c r="N83" s="30"/>
    </row>
    <row collapsed="false" customFormat="false" customHeight="false" hidden="false" ht="12.1" outlineLevel="0" r="84">
      <c r="A84" s="29" t="n">
        <v>45562.549594907</v>
      </c>
      <c r="B84" s="30" t="s">
        <v>53</v>
      </c>
      <c r="C84" s="30" t="s">
        <v>165</v>
      </c>
      <c r="D84" s="30" t="s">
        <v>124</v>
      </c>
      <c r="E84" s="30" t="s">
        <v>51</v>
      </c>
      <c r="F84" s="30" t="s">
        <v>19</v>
      </c>
      <c r="G84" s="31" t="n">
        <v>-38</v>
      </c>
      <c r="H84" s="32" t="n">
        <v>6.05</v>
      </c>
      <c r="I84" s="32" t="n">
        <v>229.9</v>
      </c>
      <c r="J84" s="32" t="n">
        <v>0</v>
      </c>
      <c r="K84" s="32" t="n">
        <v>0</v>
      </c>
      <c r="L84" s="32" t="n">
        <v>0</v>
      </c>
      <c r="M84" s="6" t="s">
        <f>=I84+J84+K84+L84</f>
      </c>
      <c r="N84" s="30"/>
    </row>
    <row collapsed="false" customFormat="false" customHeight="false" hidden="false" ht="12.1" outlineLevel="0" r="85">
      <c r="A85" s="20" t="n">
        <v>45562.549618056</v>
      </c>
      <c r="B85" s="16" t="s">
        <v>24</v>
      </c>
      <c r="C85" s="16" t="s">
        <v>163</v>
      </c>
      <c r="D85" s="16" t="s">
        <v>123</v>
      </c>
      <c r="E85" s="16" t="s">
        <v>17</v>
      </c>
      <c r="F85" s="16" t="s">
        <v>19</v>
      </c>
      <c r="G85" s="7" t="n">
        <v>10</v>
      </c>
      <c r="H85" s="6" t="n">
        <v>269.13</v>
      </c>
      <c r="I85" s="6" t="n">
        <v>-2691.3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45562.549652778</v>
      </c>
      <c r="B86" s="16" t="s">
        <v>53</v>
      </c>
      <c r="C86" s="16" t="s">
        <v>165</v>
      </c>
      <c r="D86" s="16" t="s">
        <v>123</v>
      </c>
      <c r="E86" s="16" t="s">
        <v>51</v>
      </c>
      <c r="F86" s="16" t="s">
        <v>19</v>
      </c>
      <c r="G86" s="7" t="n">
        <v>1</v>
      </c>
      <c r="H86" s="6" t="n">
        <v>6.06</v>
      </c>
      <c r="I86" s="6" t="n">
        <v>-6.06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45562.550648148</v>
      </c>
      <c r="B87" s="16" t="s">
        <v>50</v>
      </c>
      <c r="C87" s="16" t="s">
        <v>166</v>
      </c>
      <c r="D87" s="16" t="s">
        <v>123</v>
      </c>
      <c r="E87" s="16" t="s">
        <v>51</v>
      </c>
      <c r="F87" s="16" t="s">
        <v>19</v>
      </c>
      <c r="G87" s="7" t="n">
        <v>18</v>
      </c>
      <c r="H87" s="6" t="n">
        <v>5.86</v>
      </c>
      <c r="I87" s="6" t="n">
        <v>-105.48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45565.53712963</v>
      </c>
      <c r="B88" s="22" t="s">
        <v>153</v>
      </c>
      <c r="C88" s="22" t="s">
        <v>70</v>
      </c>
      <c r="D88" s="22" t="s">
        <v>153</v>
      </c>
      <c r="E88" s="22" t="s">
        <v>154</v>
      </c>
      <c r="F88" s="22" t="s">
        <v>19</v>
      </c>
      <c r="G88" s="23" t="n">
        <v>1</v>
      </c>
      <c r="H88" s="24" t="n">
        <v>1</v>
      </c>
      <c r="I88" s="24" t="n">
        <v>2000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0" t="n">
        <v>45565.537141204</v>
      </c>
      <c r="B89" s="16" t="s">
        <v>130</v>
      </c>
      <c r="C89" s="16" t="s">
        <v>158</v>
      </c>
      <c r="D89" s="16" t="s">
        <v>123</v>
      </c>
      <c r="E89" s="16" t="s">
        <v>17</v>
      </c>
      <c r="F89" s="16" t="s">
        <v>19</v>
      </c>
      <c r="G89" s="7" t="n">
        <v>20</v>
      </c>
      <c r="H89" s="6" t="n">
        <v>45.475</v>
      </c>
      <c r="I89" s="6" t="n">
        <v>-909.5</v>
      </c>
      <c r="J89" s="6" t="n">
        <v>0</v>
      </c>
      <c r="K89" s="6" t="n">
        <v>0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45565.537164352</v>
      </c>
      <c r="B90" s="16" t="s">
        <v>129</v>
      </c>
      <c r="C90" s="16" t="s">
        <v>157</v>
      </c>
      <c r="D90" s="16" t="s">
        <v>123</v>
      </c>
      <c r="E90" s="16" t="s">
        <v>17</v>
      </c>
      <c r="F90" s="16" t="s">
        <v>19</v>
      </c>
      <c r="G90" s="7" t="n">
        <v>1</v>
      </c>
      <c r="H90" s="6" t="n">
        <v>647.4</v>
      </c>
      <c r="I90" s="6" t="n">
        <v>-647.4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45565.537175926</v>
      </c>
      <c r="B91" s="16" t="s">
        <v>53</v>
      </c>
      <c r="C91" s="16" t="s">
        <v>165</v>
      </c>
      <c r="D91" s="16" t="s">
        <v>123</v>
      </c>
      <c r="E91" s="16" t="s">
        <v>51</v>
      </c>
      <c r="F91" s="16" t="s">
        <v>19</v>
      </c>
      <c r="G91" s="7" t="n">
        <v>51</v>
      </c>
      <c r="H91" s="6" t="n">
        <v>6.11</v>
      </c>
      <c r="I91" s="6" t="n">
        <v>-311.61</v>
      </c>
      <c r="J91" s="6" t="n">
        <v>0</v>
      </c>
      <c r="K91" s="6" t="n">
        <v>0</v>
      </c>
      <c r="L91" s="6" t="n">
        <v>0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45565.5371875</v>
      </c>
      <c r="B92" s="16" t="s">
        <v>50</v>
      </c>
      <c r="C92" s="16" t="s">
        <v>166</v>
      </c>
      <c r="D92" s="16" t="s">
        <v>123</v>
      </c>
      <c r="E92" s="16" t="s">
        <v>51</v>
      </c>
      <c r="F92" s="16" t="s">
        <v>19</v>
      </c>
      <c r="G92" s="7" t="n">
        <v>20</v>
      </c>
      <c r="H92" s="6" t="n">
        <v>5.86</v>
      </c>
      <c r="I92" s="6" t="n">
        <v>-117.2</v>
      </c>
      <c r="J92" s="6" t="n">
        <v>0</v>
      </c>
      <c r="K92" s="6" t="n">
        <v>0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9" t="n">
        <v>45582.492916667</v>
      </c>
      <c r="B93" s="30" t="s">
        <v>50</v>
      </c>
      <c r="C93" s="30" t="s">
        <v>193</v>
      </c>
      <c r="D93" s="30" t="s">
        <v>124</v>
      </c>
      <c r="E93" s="30" t="s">
        <v>51</v>
      </c>
      <c r="F93" s="30" t="s">
        <v>19</v>
      </c>
      <c r="G93" s="31" t="n">
        <v>-3</v>
      </c>
      <c r="H93" s="32" t="n">
        <v>5.84</v>
      </c>
      <c r="I93" s="32" t="n">
        <v>17.52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0"/>
    </row>
    <row collapsed="false" customFormat="false" customHeight="false" hidden="false" ht="12.1" outlineLevel="0" r="94">
      <c r="A94" s="29" t="n">
        <v>45582.492916667</v>
      </c>
      <c r="B94" s="30" t="s">
        <v>53</v>
      </c>
      <c r="C94" s="30" t="s">
        <v>165</v>
      </c>
      <c r="D94" s="30" t="s">
        <v>124</v>
      </c>
      <c r="E94" s="30" t="s">
        <v>51</v>
      </c>
      <c r="F94" s="30" t="s">
        <v>19</v>
      </c>
      <c r="G94" s="31" t="n">
        <v>-52</v>
      </c>
      <c r="H94" s="32" t="n">
        <v>5.98</v>
      </c>
      <c r="I94" s="32" t="n">
        <v>310.96</v>
      </c>
      <c r="J94" s="32" t="n">
        <v>0</v>
      </c>
      <c r="K94" s="32" t="n">
        <v>0</v>
      </c>
      <c r="L94" s="32" t="n">
        <v>0</v>
      </c>
      <c r="M94" s="6" t="s">
        <f>=I94+J94+K94+L94</f>
      </c>
      <c r="N94" s="30"/>
    </row>
    <row collapsed="false" customFormat="false" customHeight="false" hidden="false" ht="12.1" outlineLevel="0" r="95">
      <c r="A95" s="29" t="n">
        <v>45582.499490741</v>
      </c>
      <c r="B95" s="30" t="s">
        <v>50</v>
      </c>
      <c r="C95" s="30" t="s">
        <v>193</v>
      </c>
      <c r="D95" s="30" t="s">
        <v>124</v>
      </c>
      <c r="E95" s="30" t="s">
        <v>51</v>
      </c>
      <c r="F95" s="30" t="s">
        <v>19</v>
      </c>
      <c r="G95" s="31" t="n">
        <v>-392</v>
      </c>
      <c r="H95" s="32" t="n">
        <v>5.84</v>
      </c>
      <c r="I95" s="32" t="n">
        <v>2289.28</v>
      </c>
      <c r="J95" s="32" t="n">
        <v>0</v>
      </c>
      <c r="K95" s="32" t="n">
        <v>0</v>
      </c>
      <c r="L95" s="32" t="n">
        <v>0</v>
      </c>
      <c r="M95" s="6" t="s">
        <f>=I95+J95+K95+L95</f>
      </c>
      <c r="N95" s="30"/>
    </row>
    <row collapsed="false" customFormat="false" customHeight="false" hidden="false" ht="12.1" outlineLevel="0" r="96">
      <c r="A96" s="20" t="n">
        <v>45582.499513889</v>
      </c>
      <c r="B96" s="16" t="s">
        <v>53</v>
      </c>
      <c r="C96" s="16" t="s">
        <v>165</v>
      </c>
      <c r="D96" s="16" t="s">
        <v>123</v>
      </c>
      <c r="E96" s="16" t="s">
        <v>51</v>
      </c>
      <c r="F96" s="16" t="s">
        <v>19</v>
      </c>
      <c r="G96" s="7" t="n">
        <v>1</v>
      </c>
      <c r="H96" s="6" t="n">
        <v>5.99</v>
      </c>
      <c r="I96" s="6" t="n">
        <v>-5.99</v>
      </c>
      <c r="J96" s="6" t="n">
        <v>0</v>
      </c>
      <c r="K96" s="6" t="n">
        <v>0</v>
      </c>
      <c r="L96" s="6" t="n">
        <v>0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45582.499513889</v>
      </c>
      <c r="B97" s="16" t="s">
        <v>53</v>
      </c>
      <c r="C97" s="16" t="s">
        <v>165</v>
      </c>
      <c r="D97" s="16" t="s">
        <v>123</v>
      </c>
      <c r="E97" s="16" t="s">
        <v>51</v>
      </c>
      <c r="F97" s="16" t="s">
        <v>19</v>
      </c>
      <c r="G97" s="7" t="n">
        <v>74</v>
      </c>
      <c r="H97" s="6" t="n">
        <v>5.99</v>
      </c>
      <c r="I97" s="6" t="n">
        <v>-443.26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45582.499537037</v>
      </c>
      <c r="B98" s="16" t="s">
        <v>50</v>
      </c>
      <c r="C98" s="16" t="s">
        <v>193</v>
      </c>
      <c r="D98" s="16" t="s">
        <v>123</v>
      </c>
      <c r="E98" s="16" t="s">
        <v>51</v>
      </c>
      <c r="F98" s="16" t="s">
        <v>19</v>
      </c>
      <c r="G98" s="7" t="n">
        <v>374</v>
      </c>
      <c r="H98" s="6" t="n">
        <v>5.86</v>
      </c>
      <c r="I98" s="6" t="n">
        <v>-2191.64</v>
      </c>
      <c r="J98" s="6" t="n">
        <v>0</v>
      </c>
      <c r="K98" s="6" t="n">
        <v>0</v>
      </c>
      <c r="L98" s="6" t="n">
        <v>0</v>
      </c>
      <c r="M98" s="6" t="s">
        <f>=I98+J98+K98+L98</f>
      </c>
      <c r="N98" s="16"/>
    </row>
    <row collapsed="false" customFormat="false" customHeight="false" hidden="false" ht="12.1" outlineLevel="0" r="99">
      <c r="A99" s="25" t="n">
        <v>45587.113993056</v>
      </c>
      <c r="B99" s="26" t="s">
        <v>171</v>
      </c>
      <c r="C99" s="26" t="s">
        <v>172</v>
      </c>
      <c r="D99" s="26" t="s">
        <v>171</v>
      </c>
      <c r="E99" s="26" t="s">
        <v>171</v>
      </c>
      <c r="F99" s="26" t="s">
        <v>19</v>
      </c>
      <c r="G99" s="27" t="n">
        <v>1</v>
      </c>
      <c r="H99" s="28" t="n">
        <v>-1</v>
      </c>
      <c r="I99" s="28" t="n">
        <v>-73.69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9" t="n">
        <v>45587.427268519</v>
      </c>
      <c r="B100" s="30" t="s">
        <v>53</v>
      </c>
      <c r="C100" s="30" t="s">
        <v>165</v>
      </c>
      <c r="D100" s="30" t="s">
        <v>124</v>
      </c>
      <c r="E100" s="30" t="s">
        <v>51</v>
      </c>
      <c r="F100" s="30" t="s">
        <v>19</v>
      </c>
      <c r="G100" s="31" t="n">
        <v>-1</v>
      </c>
      <c r="H100" s="32" t="n">
        <v>5.94</v>
      </c>
      <c r="I100" s="32" t="n">
        <v>5.94</v>
      </c>
      <c r="J100" s="32" t="n">
        <v>0</v>
      </c>
      <c r="K100" s="32" t="n">
        <v>0</v>
      </c>
      <c r="L100" s="32" t="n">
        <v>0</v>
      </c>
      <c r="M100" s="6" t="s">
        <f>=I100+J100+K100+L100</f>
      </c>
      <c r="N100" s="30"/>
    </row>
    <row collapsed="false" customFormat="false" customHeight="false" hidden="false" ht="12.1" outlineLevel="0" r="101">
      <c r="A101" s="29" t="n">
        <v>45587.427523148</v>
      </c>
      <c r="B101" s="30" t="s">
        <v>50</v>
      </c>
      <c r="C101" s="30" t="s">
        <v>193</v>
      </c>
      <c r="D101" s="30" t="s">
        <v>124</v>
      </c>
      <c r="E101" s="30" t="s">
        <v>51</v>
      </c>
      <c r="F101" s="30" t="s">
        <v>19</v>
      </c>
      <c r="G101" s="31" t="n">
        <v>-1</v>
      </c>
      <c r="H101" s="32" t="n">
        <v>5.82</v>
      </c>
      <c r="I101" s="32" t="n">
        <v>5.82</v>
      </c>
      <c r="J101" s="32" t="n">
        <v>0</v>
      </c>
      <c r="K101" s="32" t="n">
        <v>0</v>
      </c>
      <c r="L101" s="32" t="n">
        <v>0</v>
      </c>
      <c r="M101" s="6" t="s">
        <f>=I101+J101+K101+L101</f>
      </c>
      <c r="N101" s="30"/>
    </row>
    <row collapsed="false" customFormat="false" customHeight="false" hidden="false" ht="12.1" outlineLevel="0" r="102">
      <c r="A102" s="21" t="n">
        <v>45588.648842593</v>
      </c>
      <c r="B102" s="22" t="s">
        <v>167</v>
      </c>
      <c r="C102" s="22" t="s">
        <v>194</v>
      </c>
      <c r="D102" s="22" t="s">
        <v>167</v>
      </c>
      <c r="E102" s="22" t="s">
        <v>167</v>
      </c>
      <c r="F102" s="22" t="s">
        <v>19</v>
      </c>
      <c r="G102" s="23" t="n">
        <v>1</v>
      </c>
      <c r="H102" s="24" t="n">
        <v>1</v>
      </c>
      <c r="I102" s="24" t="n">
        <v>267.4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5" t="n">
        <v>45588.648842593</v>
      </c>
      <c r="B103" s="26" t="s">
        <v>169</v>
      </c>
      <c r="C103" s="26" t="s">
        <v>195</v>
      </c>
      <c r="D103" s="26" t="s">
        <v>169</v>
      </c>
      <c r="E103" s="26" t="s">
        <v>154</v>
      </c>
      <c r="F103" s="26" t="s">
        <v>19</v>
      </c>
      <c r="G103" s="27" t="n">
        <v>1</v>
      </c>
      <c r="H103" s="28" t="n">
        <v>-34</v>
      </c>
      <c r="I103" s="28" t="n">
        <v>-34</v>
      </c>
      <c r="J103" s="28" t="n">
        <v>0</v>
      </c>
      <c r="K103" s="28" t="n">
        <v>0</v>
      </c>
      <c r="L103" s="28" t="n">
        <v>0</v>
      </c>
      <c r="M103" s="6" t="s">
        <f>=I103+J103+K103+L103</f>
      </c>
      <c r="N103" s="26"/>
    </row>
    <row collapsed="false" customFormat="false" customHeight="false" hidden="false" ht="12.1" outlineLevel="0" r="104">
      <c r="A104" s="29" t="n">
        <v>45588.648912037</v>
      </c>
      <c r="B104" s="30" t="s">
        <v>53</v>
      </c>
      <c r="C104" s="30" t="s">
        <v>165</v>
      </c>
      <c r="D104" s="30" t="s">
        <v>124</v>
      </c>
      <c r="E104" s="30" t="s">
        <v>51</v>
      </c>
      <c r="F104" s="30" t="s">
        <v>19</v>
      </c>
      <c r="G104" s="31" t="n">
        <v>-74</v>
      </c>
      <c r="H104" s="32" t="n">
        <v>5.89</v>
      </c>
      <c r="I104" s="32" t="n">
        <v>435.86</v>
      </c>
      <c r="J104" s="32" t="n">
        <v>0</v>
      </c>
      <c r="K104" s="32" t="n">
        <v>0</v>
      </c>
      <c r="L104" s="32" t="n">
        <v>0</v>
      </c>
      <c r="M104" s="6" t="s">
        <f>=I104+J104+K104+L104</f>
      </c>
      <c r="N104" s="30"/>
    </row>
    <row collapsed="false" customFormat="false" customHeight="false" hidden="false" ht="12.1" outlineLevel="0" r="105">
      <c r="A105" s="29" t="n">
        <v>45588.648958333</v>
      </c>
      <c r="B105" s="30" t="s">
        <v>50</v>
      </c>
      <c r="C105" s="30" t="s">
        <v>193</v>
      </c>
      <c r="D105" s="30" t="s">
        <v>124</v>
      </c>
      <c r="E105" s="30" t="s">
        <v>51</v>
      </c>
      <c r="F105" s="30" t="s">
        <v>19</v>
      </c>
      <c r="G105" s="31" t="n">
        <v>-373</v>
      </c>
      <c r="H105" s="32" t="n">
        <v>5.79</v>
      </c>
      <c r="I105" s="32" t="n">
        <v>2159.67</v>
      </c>
      <c r="J105" s="32" t="n">
        <v>0</v>
      </c>
      <c r="K105" s="32" t="n">
        <v>0</v>
      </c>
      <c r="L105" s="32" t="n">
        <v>0</v>
      </c>
      <c r="M105" s="6" t="s">
        <f>=I105+J105+K105+L105</f>
      </c>
      <c r="N105" s="30"/>
    </row>
    <row collapsed="false" customFormat="false" customHeight="false" hidden="false" ht="12.1" outlineLevel="0" r="106">
      <c r="A106" s="20" t="n">
        <v>45588.649016204</v>
      </c>
      <c r="B106" s="16" t="s">
        <v>27</v>
      </c>
      <c r="C106" s="16" t="s">
        <v>180</v>
      </c>
      <c r="D106" s="16" t="s">
        <v>123</v>
      </c>
      <c r="E106" s="16" t="s">
        <v>17</v>
      </c>
      <c r="F106" s="16" t="s">
        <v>19</v>
      </c>
      <c r="G106" s="7" t="n">
        <v>1</v>
      </c>
      <c r="H106" s="6" t="n">
        <v>609.6</v>
      </c>
      <c r="I106" s="6" t="n">
        <v>-609.6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45588.649085648</v>
      </c>
      <c r="B107" s="16" t="s">
        <v>53</v>
      </c>
      <c r="C107" s="16" t="s">
        <v>165</v>
      </c>
      <c r="D107" s="16" t="s">
        <v>123</v>
      </c>
      <c r="E107" s="16" t="s">
        <v>51</v>
      </c>
      <c r="F107" s="16" t="s">
        <v>19</v>
      </c>
      <c r="G107" s="7" t="n">
        <v>24</v>
      </c>
      <c r="H107" s="6" t="n">
        <v>5.9</v>
      </c>
      <c r="I107" s="6" t="n">
        <v>-141.6</v>
      </c>
      <c r="J107" s="6" t="n">
        <v>0</v>
      </c>
      <c r="K107" s="6" t="n">
        <v>0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45588.649131944</v>
      </c>
      <c r="B108" s="16" t="s">
        <v>50</v>
      </c>
      <c r="C108" s="16" t="s">
        <v>193</v>
      </c>
      <c r="D108" s="16" t="s">
        <v>123</v>
      </c>
      <c r="E108" s="16" t="s">
        <v>51</v>
      </c>
      <c r="F108" s="16" t="s">
        <v>19</v>
      </c>
      <c r="G108" s="7" t="n">
        <v>350</v>
      </c>
      <c r="H108" s="6" t="n">
        <v>5.8</v>
      </c>
      <c r="I108" s="6" t="n">
        <v>-2030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45588.649143519</v>
      </c>
      <c r="B109" s="16" t="s">
        <v>50</v>
      </c>
      <c r="C109" s="16" t="s">
        <v>193</v>
      </c>
      <c r="D109" s="16" t="s">
        <v>123</v>
      </c>
      <c r="E109" s="16" t="s">
        <v>51</v>
      </c>
      <c r="F109" s="16" t="s">
        <v>19</v>
      </c>
      <c r="G109" s="7" t="n">
        <v>2</v>
      </c>
      <c r="H109" s="6" t="n">
        <v>5.8</v>
      </c>
      <c r="I109" s="6" t="n">
        <v>-11.6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45594.547060185</v>
      </c>
      <c r="B110" s="22" t="s">
        <v>167</v>
      </c>
      <c r="C110" s="22" t="s">
        <v>196</v>
      </c>
      <c r="D110" s="22" t="s">
        <v>167</v>
      </c>
      <c r="E110" s="22" t="s">
        <v>167</v>
      </c>
      <c r="F110" s="22" t="s">
        <v>19</v>
      </c>
      <c r="G110" s="23" t="n">
        <v>1</v>
      </c>
      <c r="H110" s="24" t="n">
        <v>1</v>
      </c>
      <c r="I110" s="24" t="n">
        <v>311.76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5" t="n">
        <v>45594.547060185</v>
      </c>
      <c r="B111" s="26" t="s">
        <v>169</v>
      </c>
      <c r="C111" s="26" t="s">
        <v>197</v>
      </c>
      <c r="D111" s="26" t="s">
        <v>169</v>
      </c>
      <c r="E111" s="26" t="s">
        <v>154</v>
      </c>
      <c r="F111" s="26" t="s">
        <v>19</v>
      </c>
      <c r="G111" s="27" t="n">
        <v>1</v>
      </c>
      <c r="H111" s="28" t="n">
        <v>-40</v>
      </c>
      <c r="I111" s="28" t="n">
        <v>-40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6"/>
    </row>
    <row collapsed="false" customFormat="false" customHeight="false" hidden="false" ht="12.1" outlineLevel="0" r="112">
      <c r="A112" s="29" t="n">
        <v>45594.547083333</v>
      </c>
      <c r="B112" s="30" t="s">
        <v>53</v>
      </c>
      <c r="C112" s="30" t="s">
        <v>165</v>
      </c>
      <c r="D112" s="30" t="s">
        <v>124</v>
      </c>
      <c r="E112" s="30" t="s">
        <v>51</v>
      </c>
      <c r="F112" s="30" t="s">
        <v>19</v>
      </c>
      <c r="G112" s="31" t="n">
        <v>-1</v>
      </c>
      <c r="H112" s="32" t="n">
        <v>5.51</v>
      </c>
      <c r="I112" s="32" t="n">
        <v>5.51</v>
      </c>
      <c r="J112" s="32" t="n">
        <v>0</v>
      </c>
      <c r="K112" s="32" t="n">
        <v>0</v>
      </c>
      <c r="L112" s="32" t="n">
        <v>0</v>
      </c>
      <c r="M112" s="6" t="s">
        <f>=I112+J112+K112+L112</f>
      </c>
      <c r="N112" s="30"/>
    </row>
    <row collapsed="false" customFormat="false" customHeight="false" hidden="false" ht="12.1" outlineLevel="0" r="113">
      <c r="A113" s="29" t="n">
        <v>45594.547094907</v>
      </c>
      <c r="B113" s="30" t="s">
        <v>53</v>
      </c>
      <c r="C113" s="30" t="s">
        <v>165</v>
      </c>
      <c r="D113" s="30" t="s">
        <v>124</v>
      </c>
      <c r="E113" s="30" t="s">
        <v>51</v>
      </c>
      <c r="F113" s="30" t="s">
        <v>19</v>
      </c>
      <c r="G113" s="31" t="n">
        <v>-23</v>
      </c>
      <c r="H113" s="32" t="n">
        <v>5.51</v>
      </c>
      <c r="I113" s="32" t="n">
        <v>126.73</v>
      </c>
      <c r="J113" s="32" t="n">
        <v>0</v>
      </c>
      <c r="K113" s="32" t="n">
        <v>0</v>
      </c>
      <c r="L113" s="32" t="n">
        <v>0</v>
      </c>
      <c r="M113" s="6" t="s">
        <f>=I113+J113+K113+L113</f>
      </c>
      <c r="N113" s="30"/>
    </row>
    <row collapsed="false" customFormat="false" customHeight="false" hidden="false" ht="12.1" outlineLevel="0" r="114">
      <c r="A114" s="29" t="n">
        <v>45594.547118056</v>
      </c>
      <c r="B114" s="30" t="s">
        <v>50</v>
      </c>
      <c r="C114" s="30" t="s">
        <v>193</v>
      </c>
      <c r="D114" s="30" t="s">
        <v>124</v>
      </c>
      <c r="E114" s="30" t="s">
        <v>51</v>
      </c>
      <c r="F114" s="30" t="s">
        <v>19</v>
      </c>
      <c r="G114" s="31" t="n">
        <v>-352</v>
      </c>
      <c r="H114" s="32" t="n">
        <v>5.78</v>
      </c>
      <c r="I114" s="32" t="n">
        <v>2034.56</v>
      </c>
      <c r="J114" s="32" t="n">
        <v>0</v>
      </c>
      <c r="K114" s="32" t="n">
        <v>0</v>
      </c>
      <c r="L114" s="32" t="n">
        <v>0</v>
      </c>
      <c r="M114" s="6" t="s">
        <f>=I114+J114+K114+L114</f>
      </c>
      <c r="N114" s="30"/>
    </row>
    <row collapsed="false" customFormat="false" customHeight="false" hidden="false" ht="12.1" outlineLevel="0" r="115">
      <c r="A115" s="20" t="n">
        <v>45594.547141204</v>
      </c>
      <c r="B115" s="16" t="s">
        <v>39</v>
      </c>
      <c r="C115" s="16" t="s">
        <v>161</v>
      </c>
      <c r="D115" s="16" t="s">
        <v>123</v>
      </c>
      <c r="E115" s="16" t="s">
        <v>17</v>
      </c>
      <c r="F115" s="16" t="s">
        <v>19</v>
      </c>
      <c r="G115" s="7" t="n">
        <v>1</v>
      </c>
      <c r="H115" s="6" t="n">
        <v>439.3</v>
      </c>
      <c r="I115" s="6" t="n">
        <v>-439.3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45594.547152778</v>
      </c>
      <c r="B116" s="16" t="s">
        <v>53</v>
      </c>
      <c r="C116" s="16" t="s">
        <v>165</v>
      </c>
      <c r="D116" s="16" t="s">
        <v>123</v>
      </c>
      <c r="E116" s="16" t="s">
        <v>51</v>
      </c>
      <c r="F116" s="16" t="s">
        <v>19</v>
      </c>
      <c r="G116" s="7" t="n">
        <v>23</v>
      </c>
      <c r="H116" s="6" t="n">
        <v>5.52</v>
      </c>
      <c r="I116" s="6" t="n">
        <v>-126.96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45594.547164352</v>
      </c>
      <c r="B117" s="16" t="s">
        <v>53</v>
      </c>
      <c r="C117" s="16" t="s">
        <v>165</v>
      </c>
      <c r="D117" s="16" t="s">
        <v>123</v>
      </c>
      <c r="E117" s="16" t="s">
        <v>51</v>
      </c>
      <c r="F117" s="16" t="s">
        <v>19</v>
      </c>
      <c r="G117" s="7" t="n">
        <v>1</v>
      </c>
      <c r="H117" s="6" t="n">
        <v>5.52</v>
      </c>
      <c r="I117" s="6" t="n">
        <v>-5.52</v>
      </c>
      <c r="J117" s="6" t="n">
        <v>0</v>
      </c>
      <c r="K117" s="6" t="n">
        <v>0</v>
      </c>
      <c r="L117" s="6" t="n">
        <v>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45594.5471875</v>
      </c>
      <c r="B118" s="16" t="s">
        <v>50</v>
      </c>
      <c r="C118" s="16" t="s">
        <v>193</v>
      </c>
      <c r="D118" s="16" t="s">
        <v>123</v>
      </c>
      <c r="E118" s="16" t="s">
        <v>51</v>
      </c>
      <c r="F118" s="16" t="s">
        <v>19</v>
      </c>
      <c r="G118" s="7" t="n">
        <v>323</v>
      </c>
      <c r="H118" s="6" t="n">
        <v>5.79</v>
      </c>
      <c r="I118" s="6" t="n">
        <v>-1870.17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45594.547199074</v>
      </c>
      <c r="B119" s="16" t="s">
        <v>50</v>
      </c>
      <c r="C119" s="16" t="s">
        <v>193</v>
      </c>
      <c r="D119" s="16" t="s">
        <v>123</v>
      </c>
      <c r="E119" s="16" t="s">
        <v>51</v>
      </c>
      <c r="F119" s="16" t="s">
        <v>19</v>
      </c>
      <c r="G119" s="7" t="n">
        <v>2</v>
      </c>
      <c r="H119" s="6" t="n">
        <v>5.79</v>
      </c>
      <c r="I119" s="6" t="n">
        <v>-11.58</v>
      </c>
      <c r="J119" s="6" t="n">
        <v>0</v>
      </c>
      <c r="K119" s="6" t="n">
        <v>0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45595.516655093</v>
      </c>
      <c r="B120" s="22" t="s">
        <v>167</v>
      </c>
      <c r="C120" s="22" t="s">
        <v>175</v>
      </c>
      <c r="D120" s="22" t="s">
        <v>167</v>
      </c>
      <c r="E120" s="22" t="s">
        <v>167</v>
      </c>
      <c r="F120" s="22" t="s">
        <v>19</v>
      </c>
      <c r="G120" s="23" t="n">
        <v>1</v>
      </c>
      <c r="H120" s="24" t="n">
        <v>1</v>
      </c>
      <c r="I120" s="24" t="n">
        <v>249.4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5" t="n">
        <v>45595.516655093</v>
      </c>
      <c r="B121" s="26" t="s">
        <v>169</v>
      </c>
      <c r="C121" s="26" t="s">
        <v>176</v>
      </c>
      <c r="D121" s="26" t="s">
        <v>169</v>
      </c>
      <c r="E121" s="26" t="s">
        <v>154</v>
      </c>
      <c r="F121" s="26" t="s">
        <v>19</v>
      </c>
      <c r="G121" s="27" t="n">
        <v>1</v>
      </c>
      <c r="H121" s="28" t="n">
        <v>-32</v>
      </c>
      <c r="I121" s="28" t="n">
        <v>-32</v>
      </c>
      <c r="J121" s="28" t="n">
        <v>0</v>
      </c>
      <c r="K121" s="28" t="n">
        <v>0</v>
      </c>
      <c r="L121" s="28" t="n">
        <v>0</v>
      </c>
      <c r="M121" s="6" t="s">
        <f>=I121+J121+K121+L121</f>
      </c>
      <c r="N121" s="26"/>
    </row>
    <row collapsed="false" customFormat="false" customHeight="false" hidden="false" ht="12.1" outlineLevel="0" r="122">
      <c r="A122" s="29" t="n">
        <v>45595.516863426</v>
      </c>
      <c r="B122" s="30" t="s">
        <v>53</v>
      </c>
      <c r="C122" s="30" t="s">
        <v>165</v>
      </c>
      <c r="D122" s="30" t="s">
        <v>124</v>
      </c>
      <c r="E122" s="30" t="s">
        <v>51</v>
      </c>
      <c r="F122" s="30" t="s">
        <v>19</v>
      </c>
      <c r="G122" s="31" t="n">
        <v>-1</v>
      </c>
      <c r="H122" s="32" t="n">
        <v>5.63</v>
      </c>
      <c r="I122" s="32" t="n">
        <v>5.63</v>
      </c>
      <c r="J122" s="32" t="n">
        <v>0</v>
      </c>
      <c r="K122" s="32" t="n">
        <v>0</v>
      </c>
      <c r="L122" s="32" t="n">
        <v>0</v>
      </c>
      <c r="M122" s="6" t="s">
        <f>=I122+J122+K122+L122</f>
      </c>
      <c r="N122" s="30"/>
    </row>
    <row collapsed="false" customFormat="false" customHeight="false" hidden="false" ht="12.1" outlineLevel="0" r="123">
      <c r="A123" s="20" t="n">
        <v>45595.516886574</v>
      </c>
      <c r="B123" s="16" t="s">
        <v>53</v>
      </c>
      <c r="C123" s="16" t="s">
        <v>165</v>
      </c>
      <c r="D123" s="16" t="s">
        <v>123</v>
      </c>
      <c r="E123" s="16" t="s">
        <v>51</v>
      </c>
      <c r="F123" s="16" t="s">
        <v>19</v>
      </c>
      <c r="G123" s="7" t="n">
        <v>32</v>
      </c>
      <c r="H123" s="6" t="n">
        <v>5.64</v>
      </c>
      <c r="I123" s="6" t="n">
        <v>-180.48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45595.516909722</v>
      </c>
      <c r="B124" s="16" t="s">
        <v>50</v>
      </c>
      <c r="C124" s="16" t="s">
        <v>193</v>
      </c>
      <c r="D124" s="16" t="s">
        <v>123</v>
      </c>
      <c r="E124" s="16" t="s">
        <v>51</v>
      </c>
      <c r="F124" s="16" t="s">
        <v>19</v>
      </c>
      <c r="G124" s="7" t="n">
        <v>6</v>
      </c>
      <c r="H124" s="6" t="n">
        <v>5.78</v>
      </c>
      <c r="I124" s="6" t="n">
        <v>-34.68</v>
      </c>
      <c r="J124" s="6" t="n">
        <v>0</v>
      </c>
      <c r="K124" s="6" t="n">
        <v>0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45597.463391204</v>
      </c>
      <c r="B125" s="22" t="s">
        <v>153</v>
      </c>
      <c r="C125" s="22" t="s">
        <v>70</v>
      </c>
      <c r="D125" s="22" t="s">
        <v>153</v>
      </c>
      <c r="E125" s="22" t="s">
        <v>154</v>
      </c>
      <c r="F125" s="22" t="s">
        <v>19</v>
      </c>
      <c r="G125" s="23" t="n">
        <v>1</v>
      </c>
      <c r="H125" s="24" t="n">
        <v>1</v>
      </c>
      <c r="I125" s="24" t="n">
        <v>2000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9" t="n">
        <v>45597.463414352</v>
      </c>
      <c r="B126" s="30" t="s">
        <v>53</v>
      </c>
      <c r="C126" s="30" t="s">
        <v>165</v>
      </c>
      <c r="D126" s="30" t="s">
        <v>124</v>
      </c>
      <c r="E126" s="30" t="s">
        <v>51</v>
      </c>
      <c r="F126" s="30" t="s">
        <v>19</v>
      </c>
      <c r="G126" s="31" t="n">
        <v>-55</v>
      </c>
      <c r="H126" s="32" t="n">
        <v>1</v>
      </c>
      <c r="I126" s="32" t="n">
        <v>0</v>
      </c>
      <c r="J126" s="32" t="n">
        <v>0</v>
      </c>
      <c r="K126" s="32" t="n">
        <v>0</v>
      </c>
      <c r="L126" s="32" t="n">
        <v>0</v>
      </c>
      <c r="M126" s="6" t="s">
        <f>=I126+J126+K126+L126</f>
      </c>
      <c r="N126" s="30"/>
    </row>
    <row collapsed="false" customFormat="false" customHeight="false" hidden="false" ht="12.1" outlineLevel="0" r="127">
      <c r="A127" s="20" t="n">
        <v>45597.4634375</v>
      </c>
      <c r="B127" s="16" t="s">
        <v>129</v>
      </c>
      <c r="C127" s="16" t="s">
        <v>157</v>
      </c>
      <c r="D127" s="16" t="s">
        <v>123</v>
      </c>
      <c r="E127" s="16" t="s">
        <v>17</v>
      </c>
      <c r="F127" s="16" t="s">
        <v>19</v>
      </c>
      <c r="G127" s="7" t="n">
        <v>1</v>
      </c>
      <c r="H127" s="6" t="n">
        <v>536.8</v>
      </c>
      <c r="I127" s="6" t="n">
        <v>-536.8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45597.463449074</v>
      </c>
      <c r="B128" s="16" t="s">
        <v>130</v>
      </c>
      <c r="C128" s="16" t="s">
        <v>158</v>
      </c>
      <c r="D128" s="16" t="s">
        <v>123</v>
      </c>
      <c r="E128" s="16" t="s">
        <v>17</v>
      </c>
      <c r="F128" s="16" t="s">
        <v>19</v>
      </c>
      <c r="G128" s="7" t="n">
        <v>10</v>
      </c>
      <c r="H128" s="6" t="n">
        <v>35.195</v>
      </c>
      <c r="I128" s="6" t="n">
        <v>-351.95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45597.463460648</v>
      </c>
      <c r="B129" s="16" t="s">
        <v>128</v>
      </c>
      <c r="C129" s="16" t="s">
        <v>156</v>
      </c>
      <c r="D129" s="16" t="s">
        <v>123</v>
      </c>
      <c r="E129" s="16" t="s">
        <v>17</v>
      </c>
      <c r="F129" s="16" t="s">
        <v>19</v>
      </c>
      <c r="G129" s="7" t="n">
        <v>1</v>
      </c>
      <c r="H129" s="6" t="n">
        <v>1080.4</v>
      </c>
      <c r="I129" s="6" t="n">
        <v>-1080.4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16"/>
    </row>
    <row collapsed="false" customFormat="false" customHeight="false" hidden="false" ht="12.1" outlineLevel="0" r="130">
      <c r="A130" s="20" t="n">
        <v>45597.463483796</v>
      </c>
      <c r="B130" s="16" t="s">
        <v>53</v>
      </c>
      <c r="C130" s="16" t="s">
        <v>165</v>
      </c>
      <c r="D130" s="16" t="s">
        <v>123</v>
      </c>
      <c r="E130" s="16" t="s">
        <v>51</v>
      </c>
      <c r="F130" s="16" t="s">
        <v>19</v>
      </c>
      <c r="G130" s="7" t="n">
        <v>53</v>
      </c>
      <c r="H130" s="6" t="n">
        <v>1</v>
      </c>
      <c r="I130" s="6" t="n">
        <v>-0</v>
      </c>
      <c r="J130" s="6" t="n">
        <v>0</v>
      </c>
      <c r="K130" s="6" t="n">
        <v>0</v>
      </c>
      <c r="L130" s="6" t="n">
        <v>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45597.46349537</v>
      </c>
      <c r="B131" s="16" t="s">
        <v>53</v>
      </c>
      <c r="C131" s="16" t="s">
        <v>165</v>
      </c>
      <c r="D131" s="16" t="s">
        <v>123</v>
      </c>
      <c r="E131" s="16" t="s">
        <v>51</v>
      </c>
      <c r="F131" s="16" t="s">
        <v>19</v>
      </c>
      <c r="G131" s="7" t="n">
        <v>1</v>
      </c>
      <c r="H131" s="6" t="n">
        <v>1</v>
      </c>
      <c r="I131" s="6" t="n">
        <v>-0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45597.463518519</v>
      </c>
      <c r="B132" s="16" t="s">
        <v>50</v>
      </c>
      <c r="C132" s="16" t="s">
        <v>193</v>
      </c>
      <c r="D132" s="16" t="s">
        <v>123</v>
      </c>
      <c r="E132" s="16" t="s">
        <v>51</v>
      </c>
      <c r="F132" s="16" t="s">
        <v>19</v>
      </c>
      <c r="G132" s="7" t="n">
        <v>6</v>
      </c>
      <c r="H132" s="6" t="n">
        <v>5.74</v>
      </c>
      <c r="I132" s="6" t="n">
        <v>-34.44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9" t="n">
        <v>45601.429571759</v>
      </c>
      <c r="B133" s="30" t="s">
        <v>53</v>
      </c>
      <c r="C133" s="30" t="s">
        <v>165</v>
      </c>
      <c r="D133" s="30" t="s">
        <v>124</v>
      </c>
      <c r="E133" s="30" t="s">
        <v>51</v>
      </c>
      <c r="F133" s="30" t="s">
        <v>19</v>
      </c>
      <c r="G133" s="31" t="n">
        <v>-1</v>
      </c>
      <c r="H133" s="32" t="n">
        <v>5.61</v>
      </c>
      <c r="I133" s="32" t="n">
        <v>5.61</v>
      </c>
      <c r="J133" s="32" t="n">
        <v>0</v>
      </c>
      <c r="K133" s="32" t="n">
        <v>0</v>
      </c>
      <c r="L133" s="32" t="n">
        <v>0</v>
      </c>
      <c r="M133" s="6" t="s">
        <f>=I133+J133+K133+L133</f>
      </c>
      <c r="N133" s="30"/>
    </row>
    <row collapsed="false" customFormat="false" customHeight="false" hidden="false" ht="12.1" outlineLevel="0" r="134">
      <c r="A134" s="25" t="n">
        <v>45618.116921296</v>
      </c>
      <c r="B134" s="26" t="s">
        <v>171</v>
      </c>
      <c r="C134" s="26" t="s">
        <v>172</v>
      </c>
      <c r="D134" s="26" t="s">
        <v>171</v>
      </c>
      <c r="E134" s="26" t="s">
        <v>171</v>
      </c>
      <c r="F134" s="26" t="s">
        <v>19</v>
      </c>
      <c r="G134" s="27" t="n">
        <v>1</v>
      </c>
      <c r="H134" s="28" t="n">
        <v>-1</v>
      </c>
      <c r="I134" s="28" t="n">
        <v>-73.91</v>
      </c>
      <c r="J134" s="28" t="n">
        <v>0</v>
      </c>
      <c r="K134" s="28" t="n">
        <v>0</v>
      </c>
      <c r="L134" s="28" t="n">
        <v>0</v>
      </c>
      <c r="M134" s="6" t="s">
        <f>=I134+J134+K134+L134</f>
      </c>
      <c r="N134" s="26"/>
    </row>
    <row collapsed="false" customFormat="false" customHeight="false" hidden="false" ht="12.1" outlineLevel="0" r="135">
      <c r="A135" s="21" t="n">
        <v>45626.505185185</v>
      </c>
      <c r="B135" s="22" t="s">
        <v>153</v>
      </c>
      <c r="C135" s="22" t="s">
        <v>70</v>
      </c>
      <c r="D135" s="22" t="s">
        <v>153</v>
      </c>
      <c r="E135" s="22" t="s">
        <v>154</v>
      </c>
      <c r="F135" s="22" t="s">
        <v>19</v>
      </c>
      <c r="G135" s="23" t="n">
        <v>1</v>
      </c>
      <c r="H135" s="24" t="n">
        <v>1</v>
      </c>
      <c r="I135" s="24" t="n">
        <v>2000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0" t="n">
        <v>45628.42755787</v>
      </c>
      <c r="B136" s="16" t="s">
        <v>130</v>
      </c>
      <c r="C136" s="16" t="s">
        <v>158</v>
      </c>
      <c r="D136" s="16" t="s">
        <v>123</v>
      </c>
      <c r="E136" s="16" t="s">
        <v>17</v>
      </c>
      <c r="F136" s="16" t="s">
        <v>19</v>
      </c>
      <c r="G136" s="7" t="n">
        <v>50</v>
      </c>
      <c r="H136" s="6" t="n">
        <v>33.395</v>
      </c>
      <c r="I136" s="6" t="n">
        <v>-1669.75</v>
      </c>
      <c r="J136" s="6" t="n">
        <v>0</v>
      </c>
      <c r="K136" s="6" t="n">
        <v>0</v>
      </c>
      <c r="L136" s="6" t="n">
        <v>0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45628.427881944</v>
      </c>
      <c r="B137" s="16" t="s">
        <v>53</v>
      </c>
      <c r="C137" s="16" t="s">
        <v>198</v>
      </c>
      <c r="D137" s="16" t="s">
        <v>123</v>
      </c>
      <c r="E137" s="16" t="s">
        <v>51</v>
      </c>
      <c r="F137" s="16" t="s">
        <v>19</v>
      </c>
      <c r="G137" s="7" t="n">
        <v>33</v>
      </c>
      <c r="H137" s="6" t="n">
        <v>5.6</v>
      </c>
      <c r="I137" s="6" t="n">
        <v>-184.8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45628.429050926</v>
      </c>
      <c r="B138" s="16" t="s">
        <v>50</v>
      </c>
      <c r="C138" s="16" t="s">
        <v>193</v>
      </c>
      <c r="D138" s="16" t="s">
        <v>123</v>
      </c>
      <c r="E138" s="16" t="s">
        <v>51</v>
      </c>
      <c r="F138" s="16" t="s">
        <v>19</v>
      </c>
      <c r="G138" s="7" t="n">
        <v>11</v>
      </c>
      <c r="H138" s="6" t="n">
        <v>5.68</v>
      </c>
      <c r="I138" s="6" t="n">
        <v>-62.48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5" t="n">
        <v>45648.0521875</v>
      </c>
      <c r="B139" s="26" t="s">
        <v>171</v>
      </c>
      <c r="C139" s="26" t="s">
        <v>172</v>
      </c>
      <c r="D139" s="26" t="s">
        <v>171</v>
      </c>
      <c r="E139" s="26" t="s">
        <v>171</v>
      </c>
      <c r="F139" s="26" t="s">
        <v>19</v>
      </c>
      <c r="G139" s="27" t="n">
        <v>1</v>
      </c>
      <c r="H139" s="28" t="n">
        <v>-1</v>
      </c>
      <c r="I139" s="28" t="n">
        <v>-70.12</v>
      </c>
      <c r="J139" s="28" t="n">
        <v>0</v>
      </c>
      <c r="K139" s="28" t="n">
        <v>0</v>
      </c>
      <c r="L139" s="28" t="n">
        <v>0</v>
      </c>
      <c r="M139" s="6" t="s">
        <f>=I139+J139+K139+L139</f>
      </c>
      <c r="N139" s="26"/>
    </row>
    <row collapsed="false" customFormat="false" customHeight="false" hidden="false" ht="12.1" outlineLevel="0" r="140">
      <c r="A140" s="21" t="n">
        <v>45654.600787037</v>
      </c>
      <c r="B140" s="22" t="s">
        <v>167</v>
      </c>
      <c r="C140" s="22" t="s">
        <v>177</v>
      </c>
      <c r="D140" s="22" t="s">
        <v>167</v>
      </c>
      <c r="E140" s="22" t="s">
        <v>167</v>
      </c>
      <c r="F140" s="22" t="s">
        <v>19</v>
      </c>
      <c r="G140" s="23" t="n">
        <v>1</v>
      </c>
      <c r="H140" s="24" t="n">
        <v>1</v>
      </c>
      <c r="I140" s="24" t="n">
        <v>196.24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5" t="n">
        <v>45654.600787037</v>
      </c>
      <c r="B141" s="26" t="s">
        <v>169</v>
      </c>
      <c r="C141" s="26" t="s">
        <v>178</v>
      </c>
      <c r="D141" s="26" t="s">
        <v>169</v>
      </c>
      <c r="E141" s="26" t="s">
        <v>154</v>
      </c>
      <c r="F141" s="26" t="s">
        <v>19</v>
      </c>
      <c r="G141" s="27" t="n">
        <v>1</v>
      </c>
      <c r="H141" s="28" t="n">
        <v>-26</v>
      </c>
      <c r="I141" s="28" t="n">
        <v>-26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6"/>
    </row>
    <row collapsed="false" customFormat="false" customHeight="false" hidden="false" ht="12.1" outlineLevel="0" r="142">
      <c r="A142" s="20" t="n">
        <v>45654.600798611</v>
      </c>
      <c r="B142" s="16" t="s">
        <v>53</v>
      </c>
      <c r="C142" s="16" t="s">
        <v>198</v>
      </c>
      <c r="D142" s="16" t="s">
        <v>123</v>
      </c>
      <c r="E142" s="16" t="s">
        <v>51</v>
      </c>
      <c r="F142" s="16" t="s">
        <v>19</v>
      </c>
      <c r="G142" s="7" t="n">
        <v>3</v>
      </c>
      <c r="H142" s="6" t="n">
        <v>6.09</v>
      </c>
      <c r="I142" s="6" t="n">
        <v>-18.27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45654.600810185</v>
      </c>
      <c r="B143" s="16" t="s">
        <v>50</v>
      </c>
      <c r="C143" s="16" t="s">
        <v>193</v>
      </c>
      <c r="D143" s="16" t="s">
        <v>123</v>
      </c>
      <c r="E143" s="16" t="s">
        <v>51</v>
      </c>
      <c r="F143" s="16" t="s">
        <v>19</v>
      </c>
      <c r="G143" s="7" t="n">
        <v>9</v>
      </c>
      <c r="H143" s="6" t="n">
        <v>5.97</v>
      </c>
      <c r="I143" s="6" t="n">
        <v>-53.73</v>
      </c>
      <c r="J143" s="6" t="n">
        <v>0</v>
      </c>
      <c r="K143" s="6" t="n">
        <v>0</v>
      </c>
      <c r="L143" s="6" t="n">
        <v>0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45657.501921296</v>
      </c>
      <c r="B144" s="22" t="s">
        <v>153</v>
      </c>
      <c r="C144" s="22" t="s">
        <v>70</v>
      </c>
      <c r="D144" s="22" t="s">
        <v>153</v>
      </c>
      <c r="E144" s="22" t="s">
        <v>154</v>
      </c>
      <c r="F144" s="22" t="s">
        <v>19</v>
      </c>
      <c r="G144" s="23" t="n">
        <v>1</v>
      </c>
      <c r="H144" s="24" t="n">
        <v>1</v>
      </c>
      <c r="I144" s="24" t="n">
        <v>2000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45660.429537037</v>
      </c>
      <c r="B145" s="16" t="s">
        <v>21</v>
      </c>
      <c r="C145" s="16" t="s">
        <v>160</v>
      </c>
      <c r="D145" s="16" t="s">
        <v>123</v>
      </c>
      <c r="E145" s="16" t="s">
        <v>17</v>
      </c>
      <c r="F145" s="16" t="s">
        <v>19</v>
      </c>
      <c r="G145" s="7" t="n">
        <v>1</v>
      </c>
      <c r="H145" s="6" t="n">
        <v>1215.5</v>
      </c>
      <c r="I145" s="6" t="n">
        <v>-1215.5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45660.430092593</v>
      </c>
      <c r="B146" s="16" t="s">
        <v>53</v>
      </c>
      <c r="C146" s="16" t="s">
        <v>198</v>
      </c>
      <c r="D146" s="16" t="s">
        <v>123</v>
      </c>
      <c r="E146" s="16" t="s">
        <v>51</v>
      </c>
      <c r="F146" s="16" t="s">
        <v>19</v>
      </c>
      <c r="G146" s="7" t="n">
        <v>91</v>
      </c>
      <c r="H146" s="6" t="n">
        <v>6.25</v>
      </c>
      <c r="I146" s="6" t="n">
        <v>-568.75</v>
      </c>
      <c r="J146" s="6" t="n">
        <v>0</v>
      </c>
      <c r="K146" s="6" t="n">
        <v>0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45660.430127315</v>
      </c>
      <c r="B147" s="16" t="s">
        <v>53</v>
      </c>
      <c r="C147" s="16" t="s">
        <v>198</v>
      </c>
      <c r="D147" s="16" t="s">
        <v>123</v>
      </c>
      <c r="E147" s="16" t="s">
        <v>51</v>
      </c>
      <c r="F147" s="16" t="s">
        <v>19</v>
      </c>
      <c r="G147" s="7" t="n">
        <v>1</v>
      </c>
      <c r="H147" s="6" t="n">
        <v>6.25</v>
      </c>
      <c r="I147" s="6" t="n">
        <v>-6.25</v>
      </c>
      <c r="J147" s="6" t="n">
        <v>0</v>
      </c>
      <c r="K147" s="6" t="n">
        <v>0</v>
      </c>
      <c r="L147" s="6" t="n">
        <v>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45660.432106481</v>
      </c>
      <c r="B148" s="16" t="s">
        <v>50</v>
      </c>
      <c r="C148" s="16" t="s">
        <v>193</v>
      </c>
      <c r="D148" s="16" t="s">
        <v>123</v>
      </c>
      <c r="E148" s="16" t="s">
        <v>51</v>
      </c>
      <c r="F148" s="16" t="s">
        <v>19</v>
      </c>
      <c r="G148" s="7" t="n">
        <v>83</v>
      </c>
      <c r="H148" s="6" t="n">
        <v>6.04</v>
      </c>
      <c r="I148" s="6" t="n">
        <v>-501.32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45660.43212963</v>
      </c>
      <c r="B149" s="16" t="s">
        <v>50</v>
      </c>
      <c r="C149" s="16" t="s">
        <v>193</v>
      </c>
      <c r="D149" s="16" t="s">
        <v>123</v>
      </c>
      <c r="E149" s="16" t="s">
        <v>51</v>
      </c>
      <c r="F149" s="16" t="s">
        <v>19</v>
      </c>
      <c r="G149" s="7" t="n">
        <v>1</v>
      </c>
      <c r="H149" s="6" t="n">
        <v>6.04</v>
      </c>
      <c r="I149" s="6" t="n">
        <v>-6.04</v>
      </c>
      <c r="J149" s="6" t="n">
        <v>0</v>
      </c>
      <c r="K149" s="6" t="n">
        <v>0</v>
      </c>
      <c r="L149" s="6" t="n">
        <v>0</v>
      </c>
      <c r="M149" s="6" t="s">
        <f>=I149+J149+K149+L149</f>
      </c>
      <c r="N149" s="16"/>
    </row>
    <row collapsed="false" customFormat="false" customHeight="false" hidden="false" ht="12.1" outlineLevel="0" r="150">
      <c r="A150" s="29" t="n">
        <v>45672.521770833</v>
      </c>
      <c r="B150" s="30" t="s">
        <v>53</v>
      </c>
      <c r="C150" s="30" t="s">
        <v>198</v>
      </c>
      <c r="D150" s="30" t="s">
        <v>124</v>
      </c>
      <c r="E150" s="30" t="s">
        <v>51</v>
      </c>
      <c r="F150" s="30" t="s">
        <v>19</v>
      </c>
      <c r="G150" s="31" t="n">
        <v>-1</v>
      </c>
      <c r="H150" s="32" t="n">
        <v>6.22</v>
      </c>
      <c r="I150" s="32" t="n">
        <v>6.22</v>
      </c>
      <c r="J150" s="32" t="n">
        <v>0</v>
      </c>
      <c r="K150" s="32" t="n">
        <v>0</v>
      </c>
      <c r="L150" s="32" t="n">
        <v>0</v>
      </c>
      <c r="M150" s="6" t="s">
        <f>=I150+J150+K150+L150</f>
      </c>
      <c r="N150" s="30"/>
    </row>
    <row collapsed="false" customFormat="false" customHeight="false" hidden="false" ht="12.1" outlineLevel="0" r="151">
      <c r="A151" s="29" t="n">
        <v>45672.521898148</v>
      </c>
      <c r="B151" s="30" t="s">
        <v>50</v>
      </c>
      <c r="C151" s="30" t="s">
        <v>193</v>
      </c>
      <c r="D151" s="30" t="s">
        <v>124</v>
      </c>
      <c r="E151" s="30" t="s">
        <v>51</v>
      </c>
      <c r="F151" s="30" t="s">
        <v>19</v>
      </c>
      <c r="G151" s="31" t="n">
        <v>-2</v>
      </c>
      <c r="H151" s="32" t="n">
        <v>6.05</v>
      </c>
      <c r="I151" s="32" t="n">
        <v>12.1</v>
      </c>
      <c r="J151" s="32" t="n">
        <v>0</v>
      </c>
      <c r="K151" s="32" t="n">
        <v>0</v>
      </c>
      <c r="L151" s="32" t="n">
        <v>0</v>
      </c>
      <c r="M151" s="6" t="s">
        <f>=I151+J151+K151+L151</f>
      </c>
      <c r="N151" s="30"/>
    </row>
    <row collapsed="false" customFormat="false" customHeight="false" hidden="false" ht="12.1" outlineLevel="0" r="152">
      <c r="A152" s="29" t="n">
        <v>45673.417847222</v>
      </c>
      <c r="B152" s="30" t="s">
        <v>53</v>
      </c>
      <c r="C152" s="30" t="s">
        <v>198</v>
      </c>
      <c r="D152" s="30" t="s">
        <v>124</v>
      </c>
      <c r="E152" s="30" t="s">
        <v>51</v>
      </c>
      <c r="F152" s="30" t="s">
        <v>19</v>
      </c>
      <c r="G152" s="31" t="n">
        <v>-1</v>
      </c>
      <c r="H152" s="32" t="n">
        <v>6.32</v>
      </c>
      <c r="I152" s="32" t="n">
        <v>6.32</v>
      </c>
      <c r="J152" s="32" t="n">
        <v>0</v>
      </c>
      <c r="K152" s="32" t="n">
        <v>0</v>
      </c>
      <c r="L152" s="32" t="n">
        <v>0</v>
      </c>
      <c r="M152" s="6" t="s">
        <f>=I152+J152+K152+L152</f>
      </c>
      <c r="N152" s="30"/>
    </row>
    <row collapsed="false" customFormat="false" customHeight="false" hidden="false" ht="12.1" outlineLevel="0" r="153">
      <c r="A153" s="29" t="n">
        <v>45674.51125</v>
      </c>
      <c r="B153" s="30" t="s">
        <v>130</v>
      </c>
      <c r="C153" s="30" t="s">
        <v>158</v>
      </c>
      <c r="D153" s="30" t="s">
        <v>124</v>
      </c>
      <c r="E153" s="30" t="s">
        <v>17</v>
      </c>
      <c r="F153" s="30" t="s">
        <v>19</v>
      </c>
      <c r="G153" s="31" t="n">
        <v>-20</v>
      </c>
      <c r="H153" s="32" t="n">
        <v>37.435</v>
      </c>
      <c r="I153" s="32" t="n">
        <v>748.7</v>
      </c>
      <c r="J153" s="32" t="n">
        <v>0</v>
      </c>
      <c r="K153" s="32" t="n">
        <v>0</v>
      </c>
      <c r="L153" s="32" t="n">
        <v>0</v>
      </c>
      <c r="M153" s="6" t="s">
        <f>=I153+J153+K153+L153</f>
      </c>
      <c r="N153" s="30"/>
    </row>
    <row collapsed="false" customFormat="false" customHeight="false" hidden="false" ht="12.1" outlineLevel="0" r="154">
      <c r="A154" s="29" t="n">
        <v>45674.514918981</v>
      </c>
      <c r="B154" s="30" t="s">
        <v>53</v>
      </c>
      <c r="C154" s="30" t="s">
        <v>198</v>
      </c>
      <c r="D154" s="30" t="s">
        <v>124</v>
      </c>
      <c r="E154" s="30" t="s">
        <v>51</v>
      </c>
      <c r="F154" s="30" t="s">
        <v>19</v>
      </c>
      <c r="G154" s="31" t="n">
        <v>-179</v>
      </c>
      <c r="H154" s="32" t="n">
        <v>6.37</v>
      </c>
      <c r="I154" s="32" t="n">
        <v>1140.23</v>
      </c>
      <c r="J154" s="32" t="n">
        <v>0</v>
      </c>
      <c r="K154" s="32" t="n">
        <v>0</v>
      </c>
      <c r="L154" s="32" t="n">
        <v>0</v>
      </c>
      <c r="M154" s="6" t="s">
        <f>=I154+J154+K154+L154</f>
      </c>
      <c r="N154" s="30"/>
    </row>
    <row collapsed="false" customFormat="false" customHeight="false" hidden="false" ht="12.1" outlineLevel="0" r="155">
      <c r="A155" s="29" t="n">
        <v>45674.519189815</v>
      </c>
      <c r="B155" s="30" t="s">
        <v>50</v>
      </c>
      <c r="C155" s="30" t="s">
        <v>193</v>
      </c>
      <c r="D155" s="30" t="s">
        <v>124</v>
      </c>
      <c r="E155" s="30" t="s">
        <v>51</v>
      </c>
      <c r="F155" s="30" t="s">
        <v>19</v>
      </c>
      <c r="G155" s="31" t="n">
        <v>-439</v>
      </c>
      <c r="H155" s="32" t="n">
        <v>6.07</v>
      </c>
      <c r="I155" s="32" t="n">
        <v>2664.73</v>
      </c>
      <c r="J155" s="32" t="n">
        <v>0</v>
      </c>
      <c r="K155" s="32" t="n">
        <v>0</v>
      </c>
      <c r="L155" s="32" t="n">
        <v>0</v>
      </c>
      <c r="M155" s="6" t="s">
        <f>=I155+J155+K155+L155</f>
      </c>
      <c r="N155" s="30"/>
    </row>
    <row collapsed="false" customFormat="false" customHeight="false" hidden="false" ht="12.1" outlineLevel="0" r="156">
      <c r="A156" s="20" t="n">
        <v>45674.522928241</v>
      </c>
      <c r="B156" s="16" t="s">
        <v>27</v>
      </c>
      <c r="C156" s="16" t="s">
        <v>180</v>
      </c>
      <c r="D156" s="16" t="s">
        <v>123</v>
      </c>
      <c r="E156" s="16" t="s">
        <v>17</v>
      </c>
      <c r="F156" s="16" t="s">
        <v>19</v>
      </c>
      <c r="G156" s="7" t="n">
        <v>2</v>
      </c>
      <c r="H156" s="6" t="n">
        <v>614.65</v>
      </c>
      <c r="I156" s="6" t="n">
        <v>-1229.3</v>
      </c>
      <c r="J156" s="6" t="n">
        <v>0</v>
      </c>
      <c r="K156" s="6" t="n">
        <v>0</v>
      </c>
      <c r="L156" s="6" t="n">
        <v>0</v>
      </c>
      <c r="M156" s="6" t="s">
        <f>=I156+J156+K156+L156</f>
      </c>
      <c r="N156" s="16"/>
    </row>
    <row collapsed="false" customFormat="false" customHeight="false" hidden="false" ht="12.1" outlineLevel="0" r="157">
      <c r="A157" s="20" t="n">
        <v>45674.522951389</v>
      </c>
      <c r="B157" s="16" t="s">
        <v>39</v>
      </c>
      <c r="C157" s="16" t="s">
        <v>161</v>
      </c>
      <c r="D157" s="16" t="s">
        <v>123</v>
      </c>
      <c r="E157" s="16" t="s">
        <v>17</v>
      </c>
      <c r="F157" s="16" t="s">
        <v>19</v>
      </c>
      <c r="G157" s="7" t="n">
        <v>1</v>
      </c>
      <c r="H157" s="6" t="n">
        <v>550.4</v>
      </c>
      <c r="I157" s="6" t="n">
        <v>-550.4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45674.526076389</v>
      </c>
      <c r="B158" s="16" t="s">
        <v>53</v>
      </c>
      <c r="C158" s="16" t="s">
        <v>198</v>
      </c>
      <c r="D158" s="16" t="s">
        <v>123</v>
      </c>
      <c r="E158" s="16" t="s">
        <v>51</v>
      </c>
      <c r="F158" s="16" t="s">
        <v>19</v>
      </c>
      <c r="G158" s="7" t="n">
        <v>1</v>
      </c>
      <c r="H158" s="6" t="n">
        <v>6.37</v>
      </c>
      <c r="I158" s="6" t="n">
        <v>-6.37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45674.526076389</v>
      </c>
      <c r="B159" s="16" t="s">
        <v>53</v>
      </c>
      <c r="C159" s="16" t="s">
        <v>198</v>
      </c>
      <c r="D159" s="16" t="s">
        <v>123</v>
      </c>
      <c r="E159" s="16" t="s">
        <v>51</v>
      </c>
      <c r="F159" s="16" t="s">
        <v>19</v>
      </c>
      <c r="G159" s="7" t="n">
        <v>28</v>
      </c>
      <c r="H159" s="6" t="n">
        <v>6.37</v>
      </c>
      <c r="I159" s="6" t="n">
        <v>-178.36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45674.526099537</v>
      </c>
      <c r="B160" s="16" t="s">
        <v>50</v>
      </c>
      <c r="C160" s="16" t="s">
        <v>193</v>
      </c>
      <c r="D160" s="16" t="s">
        <v>123</v>
      </c>
      <c r="E160" s="16" t="s">
        <v>51</v>
      </c>
      <c r="F160" s="16" t="s">
        <v>19</v>
      </c>
      <c r="G160" s="7" t="n">
        <v>375</v>
      </c>
      <c r="H160" s="6" t="n">
        <v>6.08</v>
      </c>
      <c r="I160" s="6" t="n">
        <v>-2280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45674.526111111</v>
      </c>
      <c r="B161" s="16" t="s">
        <v>50</v>
      </c>
      <c r="C161" s="16" t="s">
        <v>193</v>
      </c>
      <c r="D161" s="16" t="s">
        <v>123</v>
      </c>
      <c r="E161" s="16" t="s">
        <v>51</v>
      </c>
      <c r="F161" s="16" t="s">
        <v>19</v>
      </c>
      <c r="G161" s="7" t="n">
        <v>2</v>
      </c>
      <c r="H161" s="6" t="n">
        <v>6.08</v>
      </c>
      <c r="I161" s="6" t="n">
        <v>-12.16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5" t="n">
        <v>45679.041921296</v>
      </c>
      <c r="B162" s="26" t="s">
        <v>171</v>
      </c>
      <c r="C162" s="26" t="s">
        <v>172</v>
      </c>
      <c r="D162" s="26" t="s">
        <v>171</v>
      </c>
      <c r="E162" s="26" t="s">
        <v>171</v>
      </c>
      <c r="F162" s="26" t="s">
        <v>19</v>
      </c>
      <c r="G162" s="27" t="n">
        <v>1</v>
      </c>
      <c r="H162" s="28" t="n">
        <v>-1</v>
      </c>
      <c r="I162" s="28" t="n">
        <v>-87.66</v>
      </c>
      <c r="J162" s="28" t="n">
        <v>0</v>
      </c>
      <c r="K162" s="28" t="n">
        <v>0</v>
      </c>
      <c r="L162" s="28" t="n">
        <v>0</v>
      </c>
      <c r="M162" s="6" t="s">
        <f>=I162+J162+K162+L162</f>
      </c>
      <c r="N162" s="26"/>
    </row>
    <row collapsed="false" customFormat="false" customHeight="false" hidden="false" ht="12.1" outlineLevel="0" r="163">
      <c r="A163" s="29" t="n">
        <v>45680.417604167</v>
      </c>
      <c r="B163" s="30" t="s">
        <v>53</v>
      </c>
      <c r="C163" s="30" t="s">
        <v>198</v>
      </c>
      <c r="D163" s="30" t="s">
        <v>124</v>
      </c>
      <c r="E163" s="30" t="s">
        <v>51</v>
      </c>
      <c r="F163" s="30" t="s">
        <v>19</v>
      </c>
      <c r="G163" s="31" t="n">
        <v>-1</v>
      </c>
      <c r="H163" s="32" t="n">
        <v>6.39</v>
      </c>
      <c r="I163" s="32" t="n">
        <v>6.39</v>
      </c>
      <c r="J163" s="32" t="n">
        <v>0</v>
      </c>
      <c r="K163" s="32" t="n">
        <v>0</v>
      </c>
      <c r="L163" s="32" t="n">
        <v>0</v>
      </c>
      <c r="M163" s="6" t="s">
        <f>=I163+J163+K163+L163</f>
      </c>
      <c r="N163" s="30"/>
    </row>
    <row collapsed="false" customFormat="false" customHeight="false" hidden="false" ht="12.1" outlineLevel="0" r="164">
      <c r="A164" s="21" t="n">
        <v>45680.756666667</v>
      </c>
      <c r="B164" s="22" t="s">
        <v>167</v>
      </c>
      <c r="C164" s="22" t="s">
        <v>185</v>
      </c>
      <c r="D164" s="22" t="s">
        <v>167</v>
      </c>
      <c r="E164" s="22" t="s">
        <v>167</v>
      </c>
      <c r="F164" s="22" t="s">
        <v>19</v>
      </c>
      <c r="G164" s="23" t="n">
        <v>1</v>
      </c>
      <c r="H164" s="24" t="n">
        <v>1</v>
      </c>
      <c r="I164" s="24" t="n">
        <v>139.12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5" t="n">
        <v>45680.756666667</v>
      </c>
      <c r="B165" s="26" t="s">
        <v>169</v>
      </c>
      <c r="C165" s="26" t="s">
        <v>186</v>
      </c>
      <c r="D165" s="26" t="s">
        <v>169</v>
      </c>
      <c r="E165" s="26" t="s">
        <v>154</v>
      </c>
      <c r="F165" s="26" t="s">
        <v>19</v>
      </c>
      <c r="G165" s="27" t="n">
        <v>1</v>
      </c>
      <c r="H165" s="28" t="n">
        <v>-19</v>
      </c>
      <c r="I165" s="28" t="n">
        <v>-19</v>
      </c>
      <c r="J165" s="28" t="n">
        <v>0</v>
      </c>
      <c r="K165" s="28" t="n">
        <v>0</v>
      </c>
      <c r="L165" s="28" t="n">
        <v>0</v>
      </c>
      <c r="M165" s="6" t="s">
        <f>=I165+J165+K165+L165</f>
      </c>
      <c r="N165" s="26"/>
    </row>
    <row collapsed="false" customFormat="false" customHeight="false" hidden="false" ht="12.1" outlineLevel="0" r="166">
      <c r="A166" s="20" t="n">
        <v>45680.756701389</v>
      </c>
      <c r="B166" s="16" t="s">
        <v>53</v>
      </c>
      <c r="C166" s="16" t="s">
        <v>198</v>
      </c>
      <c r="D166" s="16" t="s">
        <v>123</v>
      </c>
      <c r="E166" s="16" t="s">
        <v>51</v>
      </c>
      <c r="F166" s="16" t="s">
        <v>19</v>
      </c>
      <c r="G166" s="7" t="n">
        <v>7</v>
      </c>
      <c r="H166" s="6" t="n">
        <v>6.39</v>
      </c>
      <c r="I166" s="6" t="n">
        <v>-44.73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5" t="n">
        <v>45684.764386574</v>
      </c>
      <c r="B167" s="26" t="s">
        <v>169</v>
      </c>
      <c r="C167" s="26" t="s">
        <v>199</v>
      </c>
      <c r="D167" s="26" t="s">
        <v>169</v>
      </c>
      <c r="E167" s="26" t="s">
        <v>154</v>
      </c>
      <c r="F167" s="26" t="s">
        <v>19</v>
      </c>
      <c r="G167" s="27" t="n">
        <v>1</v>
      </c>
      <c r="H167" s="28" t="n">
        <v>-418</v>
      </c>
      <c r="I167" s="28" t="n">
        <v>-418</v>
      </c>
      <c r="J167" s="28" t="n">
        <v>0</v>
      </c>
      <c r="K167" s="28" t="n">
        <v>0</v>
      </c>
      <c r="L167" s="28" t="n">
        <v>0</v>
      </c>
      <c r="M167" s="6" t="s">
        <f>=I167+J167+K167+L167</f>
      </c>
      <c r="N167" s="26"/>
    </row>
    <row collapsed="false" customFormat="false" customHeight="false" hidden="false" ht="12.1" outlineLevel="0" r="168">
      <c r="A168" s="21" t="n">
        <v>45684.764386574</v>
      </c>
      <c r="B168" s="22" t="s">
        <v>167</v>
      </c>
      <c r="C168" s="22" t="s">
        <v>200</v>
      </c>
      <c r="D168" s="22" t="s">
        <v>167</v>
      </c>
      <c r="E168" s="22" t="s">
        <v>167</v>
      </c>
      <c r="F168" s="22" t="s">
        <v>19</v>
      </c>
      <c r="G168" s="23" t="n">
        <v>1</v>
      </c>
      <c r="H168" s="24" t="n">
        <v>1</v>
      </c>
      <c r="I168" s="24" t="n">
        <v>328.23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5" t="n">
        <v>45684.764386574</v>
      </c>
      <c r="B169" s="26" t="s">
        <v>169</v>
      </c>
      <c r="C169" s="26" t="s">
        <v>201</v>
      </c>
      <c r="D169" s="26" t="s">
        <v>169</v>
      </c>
      <c r="E169" s="26" t="s">
        <v>154</v>
      </c>
      <c r="F169" s="26" t="s">
        <v>19</v>
      </c>
      <c r="G169" s="27" t="n">
        <v>1</v>
      </c>
      <c r="H169" s="28" t="n">
        <v>-43</v>
      </c>
      <c r="I169" s="28" t="n">
        <v>-43</v>
      </c>
      <c r="J169" s="28" t="n">
        <v>0</v>
      </c>
      <c r="K169" s="28" t="n">
        <v>0</v>
      </c>
      <c r="L169" s="28" t="n">
        <v>0</v>
      </c>
      <c r="M169" s="6" t="s">
        <f>=I169+J169+K169+L169</f>
      </c>
      <c r="N169" s="26"/>
    </row>
    <row collapsed="false" customFormat="false" customHeight="false" hidden="false" ht="12.1" outlineLevel="0" r="170">
      <c r="A170" s="21" t="n">
        <v>45688.506134259</v>
      </c>
      <c r="B170" s="22" t="s">
        <v>153</v>
      </c>
      <c r="C170" s="22" t="s">
        <v>70</v>
      </c>
      <c r="D170" s="22" t="s">
        <v>153</v>
      </c>
      <c r="E170" s="22" t="s">
        <v>154</v>
      </c>
      <c r="F170" s="22" t="s">
        <v>19</v>
      </c>
      <c r="G170" s="23" t="n">
        <v>1</v>
      </c>
      <c r="H170" s="24" t="n">
        <v>1</v>
      </c>
      <c r="I170" s="24" t="n">
        <v>2000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0" t="n">
        <v>45688.506157407</v>
      </c>
      <c r="B171" s="16" t="s">
        <v>53</v>
      </c>
      <c r="C171" s="16" t="s">
        <v>198</v>
      </c>
      <c r="D171" s="16" t="s">
        <v>123</v>
      </c>
      <c r="E171" s="16" t="s">
        <v>51</v>
      </c>
      <c r="F171" s="16" t="s">
        <v>19</v>
      </c>
      <c r="G171" s="7" t="n">
        <v>2</v>
      </c>
      <c r="H171" s="6" t="n">
        <v>6.51</v>
      </c>
      <c r="I171" s="6" t="n">
        <v>-13.02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45688.506157407</v>
      </c>
      <c r="B172" s="16" t="s">
        <v>53</v>
      </c>
      <c r="C172" s="16" t="s">
        <v>198</v>
      </c>
      <c r="D172" s="16" t="s">
        <v>123</v>
      </c>
      <c r="E172" s="16" t="s">
        <v>51</v>
      </c>
      <c r="F172" s="16" t="s">
        <v>19</v>
      </c>
      <c r="G172" s="7" t="n">
        <v>282</v>
      </c>
      <c r="H172" s="6" t="n">
        <v>6.51</v>
      </c>
      <c r="I172" s="6" t="n">
        <v>-1835.82</v>
      </c>
      <c r="J172" s="6" t="n">
        <v>0</v>
      </c>
      <c r="K172" s="6" t="n">
        <v>0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5" t="n">
        <v>45710.049756944</v>
      </c>
      <c r="B173" s="26" t="s">
        <v>171</v>
      </c>
      <c r="C173" s="26" t="s">
        <v>172</v>
      </c>
      <c r="D173" s="26" t="s">
        <v>171</v>
      </c>
      <c r="E173" s="26" t="s">
        <v>171</v>
      </c>
      <c r="F173" s="26" t="s">
        <v>19</v>
      </c>
      <c r="G173" s="27" t="n">
        <v>1</v>
      </c>
      <c r="H173" s="28" t="n">
        <v>-1</v>
      </c>
      <c r="I173" s="28" t="n">
        <v>-93.23</v>
      </c>
      <c r="J173" s="28" t="n">
        <v>0</v>
      </c>
      <c r="K173" s="28" t="n">
        <v>0</v>
      </c>
      <c r="L173" s="28" t="n">
        <v>0</v>
      </c>
      <c r="M173" s="6" t="s">
        <f>=I173+J173+K173+L173</f>
      </c>
      <c r="N173" s="26"/>
    </row>
    <row collapsed="false" customFormat="false" customHeight="false" hidden="false" ht="12.1" outlineLevel="0" r="174">
      <c r="A174" s="21" t="n">
        <v>45716.516851852</v>
      </c>
      <c r="B174" s="22" t="s">
        <v>153</v>
      </c>
      <c r="C174" s="22" t="s">
        <v>70</v>
      </c>
      <c r="D174" s="22" t="s">
        <v>153</v>
      </c>
      <c r="E174" s="22" t="s">
        <v>154</v>
      </c>
      <c r="F174" s="22" t="s">
        <v>19</v>
      </c>
      <c r="G174" s="23" t="n">
        <v>1</v>
      </c>
      <c r="H174" s="24" t="n">
        <v>1</v>
      </c>
      <c r="I174" s="24" t="n">
        <v>2000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9" t="n">
        <v>45716.516875</v>
      </c>
      <c r="B175" s="30" t="s">
        <v>53</v>
      </c>
      <c r="C175" s="30" t="s">
        <v>198</v>
      </c>
      <c r="D175" s="30" t="s">
        <v>124</v>
      </c>
      <c r="E175" s="30" t="s">
        <v>51</v>
      </c>
      <c r="F175" s="30" t="s">
        <v>19</v>
      </c>
      <c r="G175" s="31" t="n">
        <v>-319</v>
      </c>
      <c r="H175" s="32" t="n">
        <v>6.94</v>
      </c>
      <c r="I175" s="32" t="n">
        <v>2213.86</v>
      </c>
      <c r="J175" s="32" t="n">
        <v>0</v>
      </c>
      <c r="K175" s="32" t="n">
        <v>0</v>
      </c>
      <c r="L175" s="32" t="n">
        <v>0</v>
      </c>
      <c r="M175" s="6" t="s">
        <f>=I175+J175+K175+L175</f>
      </c>
      <c r="N175" s="30"/>
    </row>
    <row collapsed="false" customFormat="false" customHeight="false" hidden="false" ht="12.1" outlineLevel="0" r="176">
      <c r="A176" s="20" t="n">
        <v>45716.516886574</v>
      </c>
      <c r="B176" s="16" t="s">
        <v>53</v>
      </c>
      <c r="C176" s="16" t="s">
        <v>198</v>
      </c>
      <c r="D176" s="16" t="s">
        <v>123</v>
      </c>
      <c r="E176" s="16" t="s">
        <v>51</v>
      </c>
      <c r="F176" s="16" t="s">
        <v>19</v>
      </c>
      <c r="G176" s="7" t="n">
        <v>4</v>
      </c>
      <c r="H176" s="6" t="n">
        <v>6.95</v>
      </c>
      <c r="I176" s="6" t="n">
        <v>-27.8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45716.516886574</v>
      </c>
      <c r="B177" s="16" t="s">
        <v>53</v>
      </c>
      <c r="C177" s="16" t="s">
        <v>198</v>
      </c>
      <c r="D177" s="16" t="s">
        <v>123</v>
      </c>
      <c r="E177" s="16" t="s">
        <v>51</v>
      </c>
      <c r="F177" s="16" t="s">
        <v>19</v>
      </c>
      <c r="G177" s="7" t="n">
        <v>586</v>
      </c>
      <c r="H177" s="6" t="n">
        <v>6.95</v>
      </c>
      <c r="I177" s="6" t="n">
        <v>-4072.7</v>
      </c>
      <c r="J177" s="6" t="n">
        <v>0</v>
      </c>
      <c r="K177" s="6" t="n">
        <v>0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5" t="n">
        <v>45738.04255787</v>
      </c>
      <c r="B178" s="26" t="s">
        <v>171</v>
      </c>
      <c r="C178" s="26" t="s">
        <v>172</v>
      </c>
      <c r="D178" s="26" t="s">
        <v>171</v>
      </c>
      <c r="E178" s="26" t="s">
        <v>171</v>
      </c>
      <c r="F178" s="26" t="s">
        <v>19</v>
      </c>
      <c r="G178" s="27" t="n">
        <v>1</v>
      </c>
      <c r="H178" s="28" t="n">
        <v>-1</v>
      </c>
      <c r="I178" s="28" t="n">
        <v>-91.06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6"/>
    </row>
    <row collapsed="false" customFormat="false" customHeight="false" hidden="false" ht="12.1" outlineLevel="0" r="179">
      <c r="A179" s="21" t="n">
        <v>45747.469097222</v>
      </c>
      <c r="B179" s="22" t="s">
        <v>153</v>
      </c>
      <c r="C179" s="22" t="s">
        <v>70</v>
      </c>
      <c r="D179" s="22" t="s">
        <v>153</v>
      </c>
      <c r="E179" s="22" t="s">
        <v>154</v>
      </c>
      <c r="F179" s="22" t="s">
        <v>19</v>
      </c>
      <c r="G179" s="23" t="n">
        <v>1</v>
      </c>
      <c r="H179" s="24" t="n">
        <v>1</v>
      </c>
      <c r="I179" s="24" t="n">
        <v>2000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9" t="n">
        <v>45747.46912037</v>
      </c>
      <c r="B180" s="30" t="s">
        <v>53</v>
      </c>
      <c r="C180" s="30" t="s">
        <v>198</v>
      </c>
      <c r="D180" s="30" t="s">
        <v>124</v>
      </c>
      <c r="E180" s="30" t="s">
        <v>51</v>
      </c>
      <c r="F180" s="30" t="s">
        <v>19</v>
      </c>
      <c r="G180" s="31" t="n">
        <v>-590</v>
      </c>
      <c r="H180" s="32" t="n">
        <v>6.58</v>
      </c>
      <c r="I180" s="32" t="n">
        <v>3882.2</v>
      </c>
      <c r="J180" s="32" t="n">
        <v>0</v>
      </c>
      <c r="K180" s="32" t="n">
        <v>0</v>
      </c>
      <c r="L180" s="32" t="n">
        <v>0</v>
      </c>
      <c r="M180" s="6" t="s">
        <f>=I180+J180+K180+L180</f>
      </c>
      <c r="N180" s="30"/>
    </row>
    <row collapsed="false" customFormat="false" customHeight="false" hidden="false" ht="12.1" outlineLevel="0" r="181">
      <c r="A181" s="20" t="n">
        <v>45747.469131944</v>
      </c>
      <c r="B181" s="16" t="s">
        <v>42</v>
      </c>
      <c r="C181" s="16" t="s">
        <v>179</v>
      </c>
      <c r="D181" s="16" t="s">
        <v>123</v>
      </c>
      <c r="E181" s="16" t="s">
        <v>17</v>
      </c>
      <c r="F181" s="16" t="s">
        <v>19</v>
      </c>
      <c r="G181" s="7" t="n">
        <v>10</v>
      </c>
      <c r="H181" s="6" t="n">
        <v>199</v>
      </c>
      <c r="I181" s="6" t="n">
        <v>-1990</v>
      </c>
      <c r="J181" s="6" t="n">
        <v>0</v>
      </c>
      <c r="K181" s="6" t="n">
        <v>0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45747.469143519</v>
      </c>
      <c r="B182" s="16" t="s">
        <v>127</v>
      </c>
      <c r="C182" s="16" t="s">
        <v>155</v>
      </c>
      <c r="D182" s="16" t="s">
        <v>123</v>
      </c>
      <c r="E182" s="16" t="s">
        <v>17</v>
      </c>
      <c r="F182" s="16" t="s">
        <v>19</v>
      </c>
      <c r="G182" s="7" t="n">
        <v>10</v>
      </c>
      <c r="H182" s="6" t="n">
        <v>143.57</v>
      </c>
      <c r="I182" s="6" t="n">
        <v>-1435.7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45747.469155093</v>
      </c>
      <c r="B183" s="16" t="s">
        <v>130</v>
      </c>
      <c r="C183" s="16" t="s">
        <v>158</v>
      </c>
      <c r="D183" s="16" t="s">
        <v>123</v>
      </c>
      <c r="E183" s="16" t="s">
        <v>17</v>
      </c>
      <c r="F183" s="16" t="s">
        <v>19</v>
      </c>
      <c r="G183" s="7" t="n">
        <v>20</v>
      </c>
      <c r="H183" s="6" t="n">
        <v>35.14</v>
      </c>
      <c r="I183" s="6" t="n">
        <v>-702.8</v>
      </c>
      <c r="J183" s="6" t="n">
        <v>0</v>
      </c>
      <c r="K183" s="6" t="n">
        <v>0</v>
      </c>
      <c r="L183" s="6" t="n">
        <v>0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45747.469178241</v>
      </c>
      <c r="B184" s="16" t="s">
        <v>39</v>
      </c>
      <c r="C184" s="16" t="s">
        <v>161</v>
      </c>
      <c r="D184" s="16" t="s">
        <v>123</v>
      </c>
      <c r="E184" s="16" t="s">
        <v>17</v>
      </c>
      <c r="F184" s="16" t="s">
        <v>19</v>
      </c>
      <c r="G184" s="7" t="n">
        <v>2</v>
      </c>
      <c r="H184" s="6" t="n">
        <v>494.3</v>
      </c>
      <c r="I184" s="6" t="n">
        <v>-988.6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45747.469201389</v>
      </c>
      <c r="B185" s="16" t="s">
        <v>53</v>
      </c>
      <c r="C185" s="16" t="s">
        <v>198</v>
      </c>
      <c r="D185" s="16" t="s">
        <v>123</v>
      </c>
      <c r="E185" s="16" t="s">
        <v>51</v>
      </c>
      <c r="F185" s="16" t="s">
        <v>19</v>
      </c>
      <c r="G185" s="7" t="n">
        <v>24</v>
      </c>
      <c r="H185" s="6" t="n">
        <v>6.6</v>
      </c>
      <c r="I185" s="6" t="n">
        <v>-158.4</v>
      </c>
      <c r="J185" s="6" t="n">
        <v>0</v>
      </c>
      <c r="K185" s="6" t="n">
        <v>0</v>
      </c>
      <c r="L185" s="6" t="n">
        <v>0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45747.469212963</v>
      </c>
      <c r="B186" s="16" t="s">
        <v>50</v>
      </c>
      <c r="C186" s="16" t="s">
        <v>193</v>
      </c>
      <c r="D186" s="16" t="s">
        <v>123</v>
      </c>
      <c r="E186" s="16" t="s">
        <v>51</v>
      </c>
      <c r="F186" s="16" t="s">
        <v>19</v>
      </c>
      <c r="G186" s="7" t="n">
        <v>70</v>
      </c>
      <c r="H186" s="6" t="n">
        <v>6.35</v>
      </c>
      <c r="I186" s="6" t="n">
        <v>-444.5</v>
      </c>
      <c r="J186" s="6" t="n">
        <v>0</v>
      </c>
      <c r="K186" s="6" t="n">
        <v>0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9" t="n">
        <v>45765.510092593</v>
      </c>
      <c r="B187" s="30" t="s">
        <v>129</v>
      </c>
      <c r="C187" s="30" t="s">
        <v>157</v>
      </c>
      <c r="D187" s="30" t="s">
        <v>124</v>
      </c>
      <c r="E187" s="30" t="s">
        <v>17</v>
      </c>
      <c r="F187" s="30" t="s">
        <v>19</v>
      </c>
      <c r="G187" s="31" t="n">
        <v>-8</v>
      </c>
      <c r="H187" s="32" t="n">
        <v>687.7</v>
      </c>
      <c r="I187" s="32" t="n">
        <v>5501.6</v>
      </c>
      <c r="J187" s="32" t="n">
        <v>0</v>
      </c>
      <c r="K187" s="32" t="n">
        <v>0</v>
      </c>
      <c r="L187" s="32" t="n">
        <v>0</v>
      </c>
      <c r="M187" s="6" t="s">
        <f>=I187+J187+K187+L187</f>
      </c>
      <c r="N187" s="30"/>
    </row>
    <row collapsed="false" customFormat="false" customHeight="false" hidden="false" ht="12.1" outlineLevel="0" r="188">
      <c r="A188" s="29" t="n">
        <v>45765.512939815</v>
      </c>
      <c r="B188" s="30" t="s">
        <v>53</v>
      </c>
      <c r="C188" s="30" t="s">
        <v>198</v>
      </c>
      <c r="D188" s="30" t="s">
        <v>124</v>
      </c>
      <c r="E188" s="30" t="s">
        <v>51</v>
      </c>
      <c r="F188" s="30" t="s">
        <v>19</v>
      </c>
      <c r="G188" s="31" t="n">
        <v>-24</v>
      </c>
      <c r="H188" s="32" t="n">
        <v>6.25</v>
      </c>
      <c r="I188" s="32" t="n">
        <v>150</v>
      </c>
      <c r="J188" s="32" t="n">
        <v>0</v>
      </c>
      <c r="K188" s="32" t="n">
        <v>0</v>
      </c>
      <c r="L188" s="32" t="n">
        <v>0</v>
      </c>
      <c r="M188" s="6" t="s">
        <f>=I188+J188+K188+L188</f>
      </c>
      <c r="N188" s="30"/>
    </row>
    <row collapsed="false" customFormat="false" customHeight="false" hidden="false" ht="12.1" outlineLevel="0" r="189">
      <c r="A189" s="29" t="n">
        <v>45765.512962963</v>
      </c>
      <c r="B189" s="30" t="s">
        <v>50</v>
      </c>
      <c r="C189" s="30" t="s">
        <v>193</v>
      </c>
      <c r="D189" s="30" t="s">
        <v>124</v>
      </c>
      <c r="E189" s="30" t="s">
        <v>51</v>
      </c>
      <c r="F189" s="30" t="s">
        <v>19</v>
      </c>
      <c r="G189" s="31" t="n">
        <v>-447</v>
      </c>
      <c r="H189" s="32" t="n">
        <v>6.41</v>
      </c>
      <c r="I189" s="32" t="n">
        <v>2865.27</v>
      </c>
      <c r="J189" s="32" t="n">
        <v>0</v>
      </c>
      <c r="K189" s="32" t="n">
        <v>0</v>
      </c>
      <c r="L189" s="32" t="n">
        <v>0</v>
      </c>
      <c r="M189" s="6" t="s">
        <f>=I189+J189+K189+L189</f>
      </c>
      <c r="N189" s="30"/>
    </row>
    <row collapsed="false" customFormat="false" customHeight="false" hidden="false" ht="12.1" outlineLevel="0" r="190">
      <c r="A190" s="20" t="n">
        <v>45765.518125</v>
      </c>
      <c r="B190" s="16" t="s">
        <v>133</v>
      </c>
      <c r="C190" s="16" t="s">
        <v>202</v>
      </c>
      <c r="D190" s="16" t="s">
        <v>123</v>
      </c>
      <c r="E190" s="16" t="s">
        <v>17</v>
      </c>
      <c r="F190" s="16" t="s">
        <v>19</v>
      </c>
      <c r="G190" s="7" t="n">
        <v>50</v>
      </c>
      <c r="H190" s="6" t="n">
        <v>113</v>
      </c>
      <c r="I190" s="6" t="n">
        <v>-5650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45765.518159722</v>
      </c>
      <c r="B191" s="16" t="s">
        <v>53</v>
      </c>
      <c r="C191" s="16" t="s">
        <v>198</v>
      </c>
      <c r="D191" s="16" t="s">
        <v>123</v>
      </c>
      <c r="E191" s="16" t="s">
        <v>51</v>
      </c>
      <c r="F191" s="16" t="s">
        <v>19</v>
      </c>
      <c r="G191" s="7" t="n">
        <v>23</v>
      </c>
      <c r="H191" s="6" t="n">
        <v>6.27</v>
      </c>
      <c r="I191" s="6" t="n">
        <v>-144.21</v>
      </c>
      <c r="J191" s="6" t="n">
        <v>0</v>
      </c>
      <c r="K191" s="6" t="n">
        <v>0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45765.518171296</v>
      </c>
      <c r="B192" s="16" t="s">
        <v>50</v>
      </c>
      <c r="C192" s="16" t="s">
        <v>193</v>
      </c>
      <c r="D192" s="16" t="s">
        <v>123</v>
      </c>
      <c r="E192" s="16" t="s">
        <v>51</v>
      </c>
      <c r="F192" s="16" t="s">
        <v>19</v>
      </c>
      <c r="G192" s="7" t="n">
        <v>427</v>
      </c>
      <c r="H192" s="6" t="n">
        <v>6.42</v>
      </c>
      <c r="I192" s="6" t="n">
        <v>-2741.34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16"/>
    </row>
    <row collapsed="false" customFormat="false" customHeight="false" hidden="false" ht="12.1" outlineLevel="0" r="193">
      <c r="A193" s="25" t="n">
        <v>45769.054722222</v>
      </c>
      <c r="B193" s="26" t="s">
        <v>171</v>
      </c>
      <c r="C193" s="26" t="s">
        <v>172</v>
      </c>
      <c r="D193" s="26" t="s">
        <v>171</v>
      </c>
      <c r="E193" s="26" t="s">
        <v>171</v>
      </c>
      <c r="F193" s="26" t="s">
        <v>19</v>
      </c>
      <c r="G193" s="27" t="n">
        <v>1</v>
      </c>
      <c r="H193" s="28" t="n">
        <v>-1</v>
      </c>
      <c r="I193" s="28" t="n">
        <v>-94.77</v>
      </c>
      <c r="J193" s="28" t="n">
        <v>0</v>
      </c>
      <c r="K193" s="28" t="n">
        <v>0</v>
      </c>
      <c r="L193" s="28" t="n">
        <v>0</v>
      </c>
      <c r="M193" s="6" t="s">
        <f>=I193+J193+K193+L193</f>
      </c>
      <c r="N193" s="26"/>
    </row>
    <row collapsed="false" customFormat="false" customHeight="false" hidden="false" ht="12.1" outlineLevel="0" r="194">
      <c r="A194" s="29" t="n">
        <v>45770.417523148</v>
      </c>
      <c r="B194" s="30" t="s">
        <v>50</v>
      </c>
      <c r="C194" s="30" t="s">
        <v>193</v>
      </c>
      <c r="D194" s="30" t="s">
        <v>124</v>
      </c>
      <c r="E194" s="30" t="s">
        <v>51</v>
      </c>
      <c r="F194" s="30" t="s">
        <v>19</v>
      </c>
      <c r="G194" s="31" t="n">
        <v>-1</v>
      </c>
      <c r="H194" s="32" t="n">
        <v>6.44</v>
      </c>
      <c r="I194" s="32" t="n">
        <v>6.44</v>
      </c>
      <c r="J194" s="32" t="n">
        <v>0</v>
      </c>
      <c r="K194" s="32" t="n">
        <v>0</v>
      </c>
      <c r="L194" s="32" t="n">
        <v>0</v>
      </c>
      <c r="M194" s="6" t="s">
        <f>=I194+J194+K194+L194</f>
      </c>
      <c r="N194" s="30"/>
    </row>
    <row collapsed="false" customFormat="false" customHeight="false" hidden="false" ht="12.1" outlineLevel="0" r="195">
      <c r="A195" s="21" t="n">
        <v>45777.526712963</v>
      </c>
      <c r="B195" s="22" t="s">
        <v>153</v>
      </c>
      <c r="C195" s="22" t="s">
        <v>70</v>
      </c>
      <c r="D195" s="22" t="s">
        <v>153</v>
      </c>
      <c r="E195" s="22" t="s">
        <v>154</v>
      </c>
      <c r="F195" s="22" t="s">
        <v>19</v>
      </c>
      <c r="G195" s="23" t="n">
        <v>1</v>
      </c>
      <c r="H195" s="24" t="n">
        <v>1</v>
      </c>
      <c r="I195" s="24" t="n">
        <v>2000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0" t="n">
        <v>45777.526747685</v>
      </c>
      <c r="B196" s="16" t="s">
        <v>50</v>
      </c>
      <c r="C196" s="16" t="s">
        <v>193</v>
      </c>
      <c r="D196" s="16" t="s">
        <v>123</v>
      </c>
      <c r="E196" s="16" t="s">
        <v>51</v>
      </c>
      <c r="F196" s="16" t="s">
        <v>19</v>
      </c>
      <c r="G196" s="7" t="n">
        <v>2</v>
      </c>
      <c r="H196" s="6" t="n">
        <v>6.51</v>
      </c>
      <c r="I196" s="6" t="n">
        <v>-13.02</v>
      </c>
      <c r="J196" s="6" t="n">
        <v>0</v>
      </c>
      <c r="K196" s="6" t="n">
        <v>0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45777.526747685</v>
      </c>
      <c r="B197" s="16" t="s">
        <v>50</v>
      </c>
      <c r="C197" s="16" t="s">
        <v>193</v>
      </c>
      <c r="D197" s="16" t="s">
        <v>123</v>
      </c>
      <c r="E197" s="16" t="s">
        <v>51</v>
      </c>
      <c r="F197" s="16" t="s">
        <v>19</v>
      </c>
      <c r="G197" s="7" t="n">
        <v>301</v>
      </c>
      <c r="H197" s="6" t="n">
        <v>6.51</v>
      </c>
      <c r="I197" s="6" t="n">
        <v>-1959.51</v>
      </c>
      <c r="J197" s="6" t="n">
        <v>0</v>
      </c>
      <c r="K197" s="6" t="n">
        <v>0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5" t="n">
        <v>45799.042893519</v>
      </c>
      <c r="B198" s="26" t="s">
        <v>171</v>
      </c>
      <c r="C198" s="26" t="s">
        <v>172</v>
      </c>
      <c r="D198" s="26" t="s">
        <v>171</v>
      </c>
      <c r="E198" s="26" t="s">
        <v>171</v>
      </c>
      <c r="F198" s="26" t="s">
        <v>19</v>
      </c>
      <c r="G198" s="27" t="n">
        <v>1</v>
      </c>
      <c r="H198" s="28" t="n">
        <v>-1</v>
      </c>
      <c r="I198" s="28" t="n">
        <v>-93.26</v>
      </c>
      <c r="J198" s="28" t="n">
        <v>0</v>
      </c>
      <c r="K198" s="28" t="n">
        <v>0</v>
      </c>
      <c r="L198" s="28" t="n">
        <v>0</v>
      </c>
      <c r="M198" s="6" t="s">
        <f>=I198+J198+K198+L198</f>
      </c>
      <c r="N198" s="26"/>
    </row>
    <row collapsed="false" customFormat="false" customHeight="false" hidden="false" ht="12.1" outlineLevel="0" r="199">
      <c r="A199" s="21" t="n">
        <v>45808.483645833</v>
      </c>
      <c r="B199" s="22" t="s">
        <v>153</v>
      </c>
      <c r="C199" s="22" t="s">
        <v>70</v>
      </c>
      <c r="D199" s="22" t="s">
        <v>153</v>
      </c>
      <c r="E199" s="22" t="s">
        <v>154</v>
      </c>
      <c r="F199" s="22" t="s">
        <v>19</v>
      </c>
      <c r="G199" s="23" t="n">
        <v>1</v>
      </c>
      <c r="H199" s="24" t="n">
        <v>1</v>
      </c>
      <c r="I199" s="24" t="n">
        <v>2000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0" t="n">
        <v>45810.427210648</v>
      </c>
      <c r="B200" s="16" t="s">
        <v>53</v>
      </c>
      <c r="C200" s="16" t="s">
        <v>198</v>
      </c>
      <c r="D200" s="16" t="s">
        <v>123</v>
      </c>
      <c r="E200" s="16" t="s">
        <v>51</v>
      </c>
      <c r="F200" s="16" t="s">
        <v>19</v>
      </c>
      <c r="G200" s="7" t="n">
        <v>8</v>
      </c>
      <c r="H200" s="6" t="n">
        <v>6.18</v>
      </c>
      <c r="I200" s="6" t="n">
        <v>-49.44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5" t="n">
        <v>45830.044814815</v>
      </c>
      <c r="B201" s="26" t="s">
        <v>171</v>
      </c>
      <c r="C201" s="26" t="s">
        <v>172</v>
      </c>
      <c r="D201" s="26" t="s">
        <v>171</v>
      </c>
      <c r="E201" s="26" t="s">
        <v>171</v>
      </c>
      <c r="F201" s="26" t="s">
        <v>19</v>
      </c>
      <c r="G201" s="27" t="n">
        <v>1</v>
      </c>
      <c r="H201" s="28" t="n">
        <v>-1</v>
      </c>
      <c r="I201" s="28" t="n">
        <v>-96.99</v>
      </c>
      <c r="J201" s="28" t="n">
        <v>0</v>
      </c>
      <c r="K201" s="28" t="n">
        <v>0</v>
      </c>
      <c r="L201" s="28" t="n">
        <v>0</v>
      </c>
      <c r="M201" s="6" t="s">
        <f>=I201+J201+K201+L201</f>
      </c>
      <c r="N201" s="26"/>
    </row>
    <row collapsed="false" customFormat="false" customHeight="false" hidden="false" ht="12.1" outlineLevel="0" r="202">
      <c r="A202" s="21" t="n">
        <v>45838.594861111</v>
      </c>
      <c r="B202" s="22" t="s">
        <v>153</v>
      </c>
      <c r="C202" s="22" t="s">
        <v>70</v>
      </c>
      <c r="D202" s="22" t="s">
        <v>153</v>
      </c>
      <c r="E202" s="22" t="s">
        <v>154</v>
      </c>
      <c r="F202" s="22" t="s">
        <v>19</v>
      </c>
      <c r="G202" s="23" t="n">
        <v>1</v>
      </c>
      <c r="H202" s="24" t="n">
        <v>1</v>
      </c>
      <c r="I202" s="24" t="n">
        <v>2000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0" t="n">
        <v>45838.594884259</v>
      </c>
      <c r="B203" s="16" t="s">
        <v>27</v>
      </c>
      <c r="C203" s="16" t="s">
        <v>180</v>
      </c>
      <c r="D203" s="16" t="s">
        <v>123</v>
      </c>
      <c r="E203" s="16" t="s">
        <v>17</v>
      </c>
      <c r="F203" s="16" t="s">
        <v>19</v>
      </c>
      <c r="G203" s="7" t="n">
        <v>2</v>
      </c>
      <c r="H203" s="6" t="n">
        <v>541.55</v>
      </c>
      <c r="I203" s="6" t="n">
        <v>-1083.1</v>
      </c>
      <c r="J203" s="6" t="n">
        <v>0</v>
      </c>
      <c r="K203" s="6" t="n">
        <v>0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45838.594907407</v>
      </c>
      <c r="B204" s="16" t="s">
        <v>39</v>
      </c>
      <c r="C204" s="16" t="s">
        <v>161</v>
      </c>
      <c r="D204" s="16" t="s">
        <v>123</v>
      </c>
      <c r="E204" s="16" t="s">
        <v>17</v>
      </c>
      <c r="F204" s="16" t="s">
        <v>19</v>
      </c>
      <c r="G204" s="7" t="n">
        <v>5</v>
      </c>
      <c r="H204" s="6" t="n">
        <v>438.68</v>
      </c>
      <c r="I204" s="6" t="n">
        <v>-2193.4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45838.594918981</v>
      </c>
      <c r="B205" s="16" t="s">
        <v>53</v>
      </c>
      <c r="C205" s="16" t="s">
        <v>198</v>
      </c>
      <c r="D205" s="16" t="s">
        <v>123</v>
      </c>
      <c r="E205" s="16" t="s">
        <v>51</v>
      </c>
      <c r="F205" s="16" t="s">
        <v>19</v>
      </c>
      <c r="G205" s="7" t="n">
        <v>52</v>
      </c>
      <c r="H205" s="6" t="n">
        <v>6.34</v>
      </c>
      <c r="I205" s="6" t="n">
        <v>-329.68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45859.428518519</v>
      </c>
      <c r="B206" s="16" t="s">
        <v>50</v>
      </c>
      <c r="C206" s="16" t="s">
        <v>193</v>
      </c>
      <c r="D206" s="16" t="s">
        <v>123</v>
      </c>
      <c r="E206" s="16" t="s">
        <v>51</v>
      </c>
      <c r="F206" s="16" t="s">
        <v>19</v>
      </c>
      <c r="G206" s="7" t="n">
        <v>19</v>
      </c>
      <c r="H206" s="6" t="n">
        <v>7.14</v>
      </c>
      <c r="I206" s="6" t="n">
        <v>-135.66</v>
      </c>
      <c r="J206" s="6" t="n">
        <v>0</v>
      </c>
      <c r="K206" s="6" t="n">
        <v>0</v>
      </c>
      <c r="L206" s="6" t="n">
        <v>0</v>
      </c>
      <c r="M206" s="6" t="s">
        <f>=I206+J206+K206+L206</f>
      </c>
      <c r="N206" s="16"/>
    </row>
    <row collapsed="false" customFormat="false" customHeight="false" hidden="false" ht="12.1" outlineLevel="0" r="207">
      <c r="A207" s="29" t="n">
        <v>45859.509733796</v>
      </c>
      <c r="B207" s="30" t="s">
        <v>53</v>
      </c>
      <c r="C207" s="30" t="s">
        <v>198</v>
      </c>
      <c r="D207" s="30" t="s">
        <v>124</v>
      </c>
      <c r="E207" s="30" t="s">
        <v>51</v>
      </c>
      <c r="F207" s="30" t="s">
        <v>19</v>
      </c>
      <c r="G207" s="31" t="n">
        <v>-83</v>
      </c>
      <c r="H207" s="32" t="n">
        <v>6.5</v>
      </c>
      <c r="I207" s="32" t="n">
        <v>539.5</v>
      </c>
      <c r="J207" s="32" t="n">
        <v>0</v>
      </c>
      <c r="K207" s="32" t="n">
        <v>0</v>
      </c>
      <c r="L207" s="32" t="n">
        <v>0</v>
      </c>
      <c r="M207" s="6" t="s">
        <f>=I207+J207+K207+L207</f>
      </c>
      <c r="N207" s="30"/>
    </row>
    <row collapsed="false" customFormat="false" customHeight="false" hidden="false" ht="12.1" outlineLevel="0" r="208">
      <c r="A208" s="29" t="n">
        <v>45859.51125</v>
      </c>
      <c r="B208" s="30" t="s">
        <v>50</v>
      </c>
      <c r="C208" s="30" t="s">
        <v>193</v>
      </c>
      <c r="D208" s="30" t="s">
        <v>124</v>
      </c>
      <c r="E208" s="30" t="s">
        <v>51</v>
      </c>
      <c r="F208" s="30" t="s">
        <v>19</v>
      </c>
      <c r="G208" s="31" t="n">
        <v>-748</v>
      </c>
      <c r="H208" s="32" t="n">
        <v>7.14</v>
      </c>
      <c r="I208" s="32" t="n">
        <v>5340.72</v>
      </c>
      <c r="J208" s="32" t="n">
        <v>0</v>
      </c>
      <c r="K208" s="32" t="n">
        <v>0</v>
      </c>
      <c r="L208" s="32" t="n">
        <v>0</v>
      </c>
      <c r="M208" s="6" t="s">
        <f>=I208+J208+K208+L208</f>
      </c>
      <c r="N208" s="30"/>
    </row>
    <row collapsed="false" customFormat="false" customHeight="false" hidden="false" ht="12.1" outlineLevel="0" r="209">
      <c r="A209" s="20" t="n">
        <v>45859.511273148</v>
      </c>
      <c r="B209" s="16" t="s">
        <v>53</v>
      </c>
      <c r="C209" s="16" t="s">
        <v>198</v>
      </c>
      <c r="D209" s="16" t="s">
        <v>123</v>
      </c>
      <c r="E209" s="16" t="s">
        <v>51</v>
      </c>
      <c r="F209" s="16" t="s">
        <v>19</v>
      </c>
      <c r="G209" s="7" t="n">
        <v>896</v>
      </c>
      <c r="H209" s="6" t="n">
        <v>6.52</v>
      </c>
      <c r="I209" s="6" t="n">
        <v>-5841.92</v>
      </c>
      <c r="J209" s="6" t="n">
        <v>0</v>
      </c>
      <c r="K209" s="6" t="n">
        <v>0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0" t="n">
        <v>45859.511284722</v>
      </c>
      <c r="B210" s="16" t="s">
        <v>53</v>
      </c>
      <c r="C210" s="16" t="s">
        <v>198</v>
      </c>
      <c r="D210" s="16" t="s">
        <v>123</v>
      </c>
      <c r="E210" s="16" t="s">
        <v>51</v>
      </c>
      <c r="F210" s="16" t="s">
        <v>19</v>
      </c>
      <c r="G210" s="7" t="n">
        <v>6</v>
      </c>
      <c r="H210" s="6" t="n">
        <v>6.52</v>
      </c>
      <c r="I210" s="6" t="n">
        <v>-39.12</v>
      </c>
      <c r="J210" s="6" t="n">
        <v>0</v>
      </c>
      <c r="K210" s="6" t="n">
        <v>0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5" t="n">
        <v>45860.046238426</v>
      </c>
      <c r="B211" s="26" t="s">
        <v>171</v>
      </c>
      <c r="C211" s="26" t="s">
        <v>172</v>
      </c>
      <c r="D211" s="26" t="s">
        <v>171</v>
      </c>
      <c r="E211" s="26" t="s">
        <v>171</v>
      </c>
      <c r="F211" s="26" t="s">
        <v>19</v>
      </c>
      <c r="G211" s="27" t="n">
        <v>1</v>
      </c>
      <c r="H211" s="28" t="n">
        <v>-1</v>
      </c>
      <c r="I211" s="28" t="n">
        <v>-97.94</v>
      </c>
      <c r="J211" s="28" t="n">
        <v>0</v>
      </c>
      <c r="K211" s="28" t="n">
        <v>0</v>
      </c>
      <c r="L211" s="28" t="n">
        <v>0</v>
      </c>
      <c r="M211" s="6" t="s">
        <f>=I211+J211+K211+L211</f>
      </c>
      <c r="N211" s="26"/>
    </row>
    <row collapsed="false" customFormat="false" customHeight="false" hidden="false" ht="12.1" outlineLevel="0" r="212">
      <c r="A212" s="29" t="n">
        <v>45860.2925</v>
      </c>
      <c r="B212" s="30" t="s">
        <v>39</v>
      </c>
      <c r="C212" s="30" t="s">
        <v>161</v>
      </c>
      <c r="D212" s="30" t="s">
        <v>124</v>
      </c>
      <c r="E212" s="30" t="s">
        <v>17</v>
      </c>
      <c r="F212" s="30" t="s">
        <v>19</v>
      </c>
      <c r="G212" s="31" t="n">
        <v>-1</v>
      </c>
      <c r="H212" s="32" t="n">
        <v>417.35</v>
      </c>
      <c r="I212" s="32" t="n">
        <v>417.35</v>
      </c>
      <c r="J212" s="32" t="n">
        <v>0</v>
      </c>
      <c r="K212" s="32" t="n">
        <v>0</v>
      </c>
      <c r="L212" s="32" t="n">
        <v>0</v>
      </c>
      <c r="M212" s="6" t="s">
        <f>=I212+J212+K212+L212</f>
      </c>
      <c r="N212" s="30"/>
    </row>
    <row collapsed="false" customFormat="false" customHeight="false" hidden="false" ht="12.1" outlineLevel="0" r="213">
      <c r="A213" s="20" t="n">
        <v>45860.417569444</v>
      </c>
      <c r="B213" s="16" t="s">
        <v>50</v>
      </c>
      <c r="C213" s="16" t="s">
        <v>193</v>
      </c>
      <c r="D213" s="16" t="s">
        <v>123</v>
      </c>
      <c r="E213" s="16" t="s">
        <v>51</v>
      </c>
      <c r="F213" s="16" t="s">
        <v>19</v>
      </c>
      <c r="G213" s="7" t="n">
        <v>44</v>
      </c>
      <c r="H213" s="6" t="n">
        <v>7.17</v>
      </c>
      <c r="I213" s="6" t="n">
        <v>-315.48</v>
      </c>
      <c r="J213" s="6" t="n">
        <v>0</v>
      </c>
      <c r="K213" s="6" t="n">
        <v>0</v>
      </c>
      <c r="L213" s="6" t="n">
        <v>0</v>
      </c>
      <c r="M213" s="6" t="s">
        <f>=I213+J213+K213+L213</f>
      </c>
      <c r="N213" s="16"/>
    </row>
    <row collapsed="false" customFormat="false" customHeight="false" hidden="false" ht="12.1" outlineLevel="0" r="214">
      <c r="A214" s="25" t="n">
        <v>45860.684710648</v>
      </c>
      <c r="B214" s="26" t="s">
        <v>169</v>
      </c>
      <c r="C214" s="26" t="s">
        <v>190</v>
      </c>
      <c r="D214" s="26" t="s">
        <v>169</v>
      </c>
      <c r="E214" s="26" t="s">
        <v>154</v>
      </c>
      <c r="F214" s="26" t="s">
        <v>19</v>
      </c>
      <c r="G214" s="27" t="n">
        <v>1</v>
      </c>
      <c r="H214" s="28" t="n">
        <v>-84</v>
      </c>
      <c r="I214" s="28" t="n">
        <v>-84</v>
      </c>
      <c r="J214" s="28" t="n">
        <v>0</v>
      </c>
      <c r="K214" s="28" t="n">
        <v>0</v>
      </c>
      <c r="L214" s="28" t="n">
        <v>0</v>
      </c>
      <c r="M214" s="6" t="s">
        <f>=I214+J214+K214+L214</f>
      </c>
      <c r="N214" s="26"/>
    </row>
    <row collapsed="false" customFormat="false" customHeight="false" hidden="false" ht="12.1" outlineLevel="0" r="215">
      <c r="A215" s="21" t="n">
        <v>45860.684710648</v>
      </c>
      <c r="B215" s="22" t="s">
        <v>167</v>
      </c>
      <c r="C215" s="22" t="s">
        <v>189</v>
      </c>
      <c r="D215" s="22" t="s">
        <v>167</v>
      </c>
      <c r="E215" s="22" t="s">
        <v>167</v>
      </c>
      <c r="F215" s="22" t="s">
        <v>19</v>
      </c>
      <c r="G215" s="23" t="n">
        <v>1</v>
      </c>
      <c r="H215" s="24" t="n">
        <v>1</v>
      </c>
      <c r="I215" s="24" t="n">
        <v>700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9" t="n">
        <v>45860.686608796</v>
      </c>
      <c r="B216" s="30" t="s">
        <v>130</v>
      </c>
      <c r="C216" s="30" t="s">
        <v>158</v>
      </c>
      <c r="D216" s="30" t="s">
        <v>124</v>
      </c>
      <c r="E216" s="30" t="s">
        <v>17</v>
      </c>
      <c r="F216" s="30" t="s">
        <v>19</v>
      </c>
      <c r="G216" s="31" t="n">
        <v>-10</v>
      </c>
      <c r="H216" s="32" t="n">
        <v>34.826</v>
      </c>
      <c r="I216" s="32" t="n">
        <v>348.26</v>
      </c>
      <c r="J216" s="32" t="n">
        <v>0</v>
      </c>
      <c r="K216" s="32" t="n">
        <v>0</v>
      </c>
      <c r="L216" s="32" t="n">
        <v>0</v>
      </c>
      <c r="M216" s="6" t="s">
        <f>=I216+J216+K216+L216</f>
      </c>
      <c r="N216" s="30"/>
    </row>
    <row collapsed="false" customFormat="false" customHeight="false" hidden="false" ht="12.1" outlineLevel="0" r="217">
      <c r="A217" s="29" t="n">
        <v>45860.686770833</v>
      </c>
      <c r="B217" s="30" t="s">
        <v>53</v>
      </c>
      <c r="C217" s="30" t="s">
        <v>198</v>
      </c>
      <c r="D217" s="30" t="s">
        <v>124</v>
      </c>
      <c r="E217" s="30" t="s">
        <v>51</v>
      </c>
      <c r="F217" s="30" t="s">
        <v>19</v>
      </c>
      <c r="G217" s="31" t="n">
        <v>-902</v>
      </c>
      <c r="H217" s="32" t="n">
        <v>6.53</v>
      </c>
      <c r="I217" s="32" t="n">
        <v>5890.06</v>
      </c>
      <c r="J217" s="32" t="n">
        <v>0</v>
      </c>
      <c r="K217" s="32" t="n">
        <v>0</v>
      </c>
      <c r="L217" s="32" t="n">
        <v>0</v>
      </c>
      <c r="M217" s="6" t="s">
        <f>=I217+J217+K217+L217</f>
      </c>
      <c r="N217" s="30"/>
    </row>
    <row collapsed="false" customFormat="false" customHeight="false" hidden="false" ht="12.1" outlineLevel="0" r="218">
      <c r="A218" s="20" t="n">
        <v>45860.686863426</v>
      </c>
      <c r="B218" s="16" t="s">
        <v>27</v>
      </c>
      <c r="C218" s="16" t="s">
        <v>180</v>
      </c>
      <c r="D218" s="16" t="s">
        <v>123</v>
      </c>
      <c r="E218" s="16" t="s">
        <v>17</v>
      </c>
      <c r="F218" s="16" t="s">
        <v>19</v>
      </c>
      <c r="G218" s="7" t="n">
        <v>1</v>
      </c>
      <c r="H218" s="6" t="n">
        <v>521.3</v>
      </c>
      <c r="I218" s="6" t="n">
        <v>-521.3</v>
      </c>
      <c r="J218" s="6" t="n">
        <v>0</v>
      </c>
      <c r="K218" s="6" t="n">
        <v>0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45860.686909722</v>
      </c>
      <c r="B219" s="16" t="s">
        <v>16</v>
      </c>
      <c r="C219" s="16" t="s">
        <v>164</v>
      </c>
      <c r="D219" s="16" t="s">
        <v>123</v>
      </c>
      <c r="E219" s="16" t="s">
        <v>17</v>
      </c>
      <c r="F219" s="16" t="s">
        <v>19</v>
      </c>
      <c r="G219" s="7" t="n">
        <v>10</v>
      </c>
      <c r="H219" s="6" t="n">
        <v>210</v>
      </c>
      <c r="I219" s="6" t="n">
        <v>-2100</v>
      </c>
      <c r="J219" s="6" t="n">
        <v>0</v>
      </c>
      <c r="K219" s="6" t="n">
        <v>0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45860.686921296</v>
      </c>
      <c r="B220" s="16" t="s">
        <v>53</v>
      </c>
      <c r="C220" s="16" t="s">
        <v>198</v>
      </c>
      <c r="D220" s="16" t="s">
        <v>123</v>
      </c>
      <c r="E220" s="16" t="s">
        <v>51</v>
      </c>
      <c r="F220" s="16" t="s">
        <v>19</v>
      </c>
      <c r="G220" s="7" t="n">
        <v>172</v>
      </c>
      <c r="H220" s="6" t="n">
        <v>6.55</v>
      </c>
      <c r="I220" s="6" t="n">
        <v>-1126.6</v>
      </c>
      <c r="J220" s="6" t="n">
        <v>0</v>
      </c>
      <c r="K220" s="6" t="n">
        <v>0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45860.68693287</v>
      </c>
      <c r="B221" s="16" t="s">
        <v>50</v>
      </c>
      <c r="C221" s="16" t="s">
        <v>193</v>
      </c>
      <c r="D221" s="16" t="s">
        <v>123</v>
      </c>
      <c r="E221" s="16" t="s">
        <v>51</v>
      </c>
      <c r="F221" s="16" t="s">
        <v>19</v>
      </c>
      <c r="G221" s="7" t="n">
        <v>378</v>
      </c>
      <c r="H221" s="6" t="n">
        <v>7.17</v>
      </c>
      <c r="I221" s="6" t="n">
        <v>-2710.26</v>
      </c>
      <c r="J221" s="6" t="n">
        <v>0</v>
      </c>
      <c r="K221" s="6" t="n">
        <v>0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1" t="n">
        <v>45860.69150463</v>
      </c>
      <c r="B222" s="22" t="s">
        <v>167</v>
      </c>
      <c r="C222" s="22" t="s">
        <v>196</v>
      </c>
      <c r="D222" s="22" t="s">
        <v>167</v>
      </c>
      <c r="E222" s="22" t="s">
        <v>167</v>
      </c>
      <c r="F222" s="22" t="s">
        <v>19</v>
      </c>
      <c r="G222" s="23" t="n">
        <v>1</v>
      </c>
      <c r="H222" s="24" t="n">
        <v>1</v>
      </c>
      <c r="I222" s="24" t="n">
        <v>299.31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5" t="n">
        <v>45860.69150463</v>
      </c>
      <c r="B223" s="26" t="s">
        <v>169</v>
      </c>
      <c r="C223" s="26" t="s">
        <v>197</v>
      </c>
      <c r="D223" s="26" t="s">
        <v>169</v>
      </c>
      <c r="E223" s="26" t="s">
        <v>154</v>
      </c>
      <c r="F223" s="26" t="s">
        <v>19</v>
      </c>
      <c r="G223" s="27" t="n">
        <v>1</v>
      </c>
      <c r="H223" s="28" t="n">
        <v>-39</v>
      </c>
      <c r="I223" s="28" t="n">
        <v>-39</v>
      </c>
      <c r="J223" s="28" t="n">
        <v>0</v>
      </c>
      <c r="K223" s="28" t="n">
        <v>0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9" t="n">
        <v>45860.693715278</v>
      </c>
      <c r="B224" s="30" t="s">
        <v>53</v>
      </c>
      <c r="C224" s="30" t="s">
        <v>198</v>
      </c>
      <c r="D224" s="30" t="s">
        <v>124</v>
      </c>
      <c r="E224" s="30" t="s">
        <v>51</v>
      </c>
      <c r="F224" s="30" t="s">
        <v>19</v>
      </c>
      <c r="G224" s="31" t="n">
        <v>-172</v>
      </c>
      <c r="H224" s="32" t="n">
        <v>6.54</v>
      </c>
      <c r="I224" s="32" t="n">
        <v>1124.88</v>
      </c>
      <c r="J224" s="32" t="n">
        <v>0</v>
      </c>
      <c r="K224" s="32" t="n">
        <v>0</v>
      </c>
      <c r="L224" s="32" t="n">
        <v>0</v>
      </c>
      <c r="M224" s="6" t="s">
        <f>=I224+J224+K224+L224</f>
      </c>
      <c r="N224" s="30"/>
    </row>
    <row collapsed="false" customFormat="false" customHeight="false" hidden="false" ht="12.1" outlineLevel="0" r="225">
      <c r="A225" s="20" t="n">
        <v>45860.693738426</v>
      </c>
      <c r="B225" s="16" t="s">
        <v>21</v>
      </c>
      <c r="C225" s="16" t="s">
        <v>160</v>
      </c>
      <c r="D225" s="16" t="s">
        <v>123</v>
      </c>
      <c r="E225" s="16" t="s">
        <v>17</v>
      </c>
      <c r="F225" s="16" t="s">
        <v>19</v>
      </c>
      <c r="G225" s="7" t="n">
        <v>1</v>
      </c>
      <c r="H225" s="6" t="n">
        <v>1348.9</v>
      </c>
      <c r="I225" s="6" t="n">
        <v>-1348.9</v>
      </c>
      <c r="J225" s="6" t="n">
        <v>0</v>
      </c>
      <c r="K225" s="6" t="n">
        <v>0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45860.693877315</v>
      </c>
      <c r="B226" s="16" t="s">
        <v>53</v>
      </c>
      <c r="C226" s="16" t="s">
        <v>198</v>
      </c>
      <c r="D226" s="16" t="s">
        <v>123</v>
      </c>
      <c r="E226" s="16" t="s">
        <v>51</v>
      </c>
      <c r="F226" s="16" t="s">
        <v>19</v>
      </c>
      <c r="G226" s="7" t="n">
        <v>14</v>
      </c>
      <c r="H226" s="6" t="n">
        <v>6.55</v>
      </c>
      <c r="I226" s="6" t="n">
        <v>-91.7</v>
      </c>
      <c r="J226" s="6" t="n">
        <v>0</v>
      </c>
      <c r="K226" s="6" t="n">
        <v>0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45860.693900463</v>
      </c>
      <c r="B227" s="16" t="s">
        <v>50</v>
      </c>
      <c r="C227" s="16" t="s">
        <v>193</v>
      </c>
      <c r="D227" s="16" t="s">
        <v>123</v>
      </c>
      <c r="E227" s="16" t="s">
        <v>51</v>
      </c>
      <c r="F227" s="16" t="s">
        <v>19</v>
      </c>
      <c r="G227" s="7" t="n">
        <v>3</v>
      </c>
      <c r="H227" s="6" t="n">
        <v>7.17</v>
      </c>
      <c r="I227" s="6" t="n">
        <v>-21.51</v>
      </c>
      <c r="J227" s="6" t="n">
        <v>0</v>
      </c>
      <c r="K227" s="6" t="n">
        <v>0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5" t="n">
        <v>45863.643310185</v>
      </c>
      <c r="B228" s="26" t="s">
        <v>169</v>
      </c>
      <c r="C228" s="26" t="s">
        <v>203</v>
      </c>
      <c r="D228" s="26" t="s">
        <v>169</v>
      </c>
      <c r="E228" s="26" t="s">
        <v>154</v>
      </c>
      <c r="F228" s="26" t="s">
        <v>19</v>
      </c>
      <c r="G228" s="27" t="n">
        <v>1</v>
      </c>
      <c r="H228" s="28" t="n">
        <v>-101</v>
      </c>
      <c r="I228" s="28" t="n">
        <v>-101</v>
      </c>
      <c r="J228" s="28" t="n">
        <v>0</v>
      </c>
      <c r="K228" s="28" t="n">
        <v>0</v>
      </c>
      <c r="L228" s="28" t="n">
        <v>0</v>
      </c>
      <c r="M228" s="6" t="s">
        <f>=I228+J228+K228+L228</f>
      </c>
      <c r="N228" s="26"/>
    </row>
    <row collapsed="false" customFormat="false" customHeight="false" hidden="false" ht="12.1" outlineLevel="0" r="229">
      <c r="A229" s="21" t="n">
        <v>45863.643310185</v>
      </c>
      <c r="B229" s="22" t="s">
        <v>167</v>
      </c>
      <c r="C229" s="22" t="s">
        <v>204</v>
      </c>
      <c r="D229" s="22" t="s">
        <v>167</v>
      </c>
      <c r="E229" s="22" t="s">
        <v>167</v>
      </c>
      <c r="F229" s="22" t="s">
        <v>19</v>
      </c>
      <c r="G229" s="23" t="n">
        <v>1</v>
      </c>
      <c r="H229" s="24" t="n">
        <v>1</v>
      </c>
      <c r="I229" s="24" t="n">
        <v>783.3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0" t="n">
        <v>45863.645104167</v>
      </c>
      <c r="B230" s="16" t="s">
        <v>27</v>
      </c>
      <c r="C230" s="16" t="s">
        <v>180</v>
      </c>
      <c r="D230" s="16" t="s">
        <v>123</v>
      </c>
      <c r="E230" s="16" t="s">
        <v>17</v>
      </c>
      <c r="F230" s="16" t="s">
        <v>19</v>
      </c>
      <c r="G230" s="7" t="n">
        <v>1</v>
      </c>
      <c r="H230" s="6" t="n">
        <v>518.1</v>
      </c>
      <c r="I230" s="6" t="n">
        <v>-518.1</v>
      </c>
      <c r="J230" s="6" t="n">
        <v>0</v>
      </c>
      <c r="K230" s="6" t="n">
        <v>0</v>
      </c>
      <c r="L230" s="6" t="n">
        <v>0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45863.64525463</v>
      </c>
      <c r="B231" s="16" t="s">
        <v>53</v>
      </c>
      <c r="C231" s="16" t="s">
        <v>198</v>
      </c>
      <c r="D231" s="16" t="s">
        <v>123</v>
      </c>
      <c r="E231" s="16" t="s">
        <v>51</v>
      </c>
      <c r="F231" s="16" t="s">
        <v>19</v>
      </c>
      <c r="G231" s="7" t="n">
        <v>40</v>
      </c>
      <c r="H231" s="6" t="n">
        <v>6.51</v>
      </c>
      <c r="I231" s="6" t="n">
        <v>-260.4</v>
      </c>
      <c r="J231" s="6" t="n">
        <v>0</v>
      </c>
      <c r="K231" s="6" t="n">
        <v>0</v>
      </c>
      <c r="L231" s="6" t="n">
        <v>0</v>
      </c>
      <c r="M231" s="6" t="s">
        <f>=I231+J231+K231+L231</f>
      </c>
      <c r="N231" s="16"/>
    </row>
    <row collapsed="false" customFormat="false" customHeight="false" hidden="false" ht="12.1" outlineLevel="0" r="232">
      <c r="A232" s="21" t="n">
        <v>45869.630266204</v>
      </c>
      <c r="B232" s="22" t="s">
        <v>153</v>
      </c>
      <c r="C232" s="22" t="s">
        <v>70</v>
      </c>
      <c r="D232" s="22" t="s">
        <v>153</v>
      </c>
      <c r="E232" s="22" t="s">
        <v>154</v>
      </c>
      <c r="F232" s="22" t="s">
        <v>19</v>
      </c>
      <c r="G232" s="23" t="n">
        <v>1</v>
      </c>
      <c r="H232" s="24" t="n">
        <v>1</v>
      </c>
      <c r="I232" s="24" t="n">
        <v>2000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9" t="n">
        <v>45869.630277778</v>
      </c>
      <c r="B233" s="30" t="s">
        <v>53</v>
      </c>
      <c r="C233" s="30" t="s">
        <v>198</v>
      </c>
      <c r="D233" s="30" t="s">
        <v>124</v>
      </c>
      <c r="E233" s="30" t="s">
        <v>51</v>
      </c>
      <c r="F233" s="30" t="s">
        <v>19</v>
      </c>
      <c r="G233" s="31" t="n">
        <v>-54</v>
      </c>
      <c r="H233" s="32" t="n">
        <v>6.29</v>
      </c>
      <c r="I233" s="32" t="n">
        <v>339.66</v>
      </c>
      <c r="J233" s="32" t="n">
        <v>0</v>
      </c>
      <c r="K233" s="32" t="n">
        <v>0</v>
      </c>
      <c r="L233" s="32" t="n">
        <v>0</v>
      </c>
      <c r="M233" s="6" t="s">
        <f>=I233+J233+K233+L233</f>
      </c>
      <c r="N233" s="30"/>
    </row>
    <row collapsed="false" customFormat="false" customHeight="false" hidden="false" ht="12.1" outlineLevel="0" r="234">
      <c r="A234" s="20" t="n">
        <v>45869.630300926</v>
      </c>
      <c r="B234" s="16" t="s">
        <v>27</v>
      </c>
      <c r="C234" s="16" t="s">
        <v>180</v>
      </c>
      <c r="D234" s="16" t="s">
        <v>123</v>
      </c>
      <c r="E234" s="16" t="s">
        <v>17</v>
      </c>
      <c r="F234" s="16" t="s">
        <v>19</v>
      </c>
      <c r="G234" s="7" t="n">
        <v>1</v>
      </c>
      <c r="H234" s="6" t="n">
        <v>502.85</v>
      </c>
      <c r="I234" s="6" t="n">
        <v>-502.85</v>
      </c>
      <c r="J234" s="6" t="n">
        <v>0</v>
      </c>
      <c r="K234" s="6" t="n">
        <v>0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45869.6303125</v>
      </c>
      <c r="B235" s="16" t="s">
        <v>42</v>
      </c>
      <c r="C235" s="16" t="s">
        <v>179</v>
      </c>
      <c r="D235" s="16" t="s">
        <v>123</v>
      </c>
      <c r="E235" s="16" t="s">
        <v>17</v>
      </c>
      <c r="F235" s="16" t="s">
        <v>19</v>
      </c>
      <c r="G235" s="7" t="n">
        <v>10</v>
      </c>
      <c r="H235" s="6" t="n">
        <v>173.52</v>
      </c>
      <c r="I235" s="6" t="n">
        <v>-1735.2</v>
      </c>
      <c r="J235" s="6" t="n">
        <v>0</v>
      </c>
      <c r="K235" s="6" t="n">
        <v>0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45869.630324074</v>
      </c>
      <c r="B236" s="16" t="s">
        <v>53</v>
      </c>
      <c r="C236" s="16" t="s">
        <v>198</v>
      </c>
      <c r="D236" s="16" t="s">
        <v>123</v>
      </c>
      <c r="E236" s="16" t="s">
        <v>51</v>
      </c>
      <c r="F236" s="16" t="s">
        <v>19</v>
      </c>
      <c r="G236" s="7" t="n">
        <v>16</v>
      </c>
      <c r="H236" s="6" t="n">
        <v>6.3</v>
      </c>
      <c r="I236" s="6" t="n">
        <v>-100.8</v>
      </c>
      <c r="J236" s="6" t="n">
        <v>0</v>
      </c>
      <c r="K236" s="6" t="n">
        <v>0</v>
      </c>
      <c r="L236" s="6" t="n">
        <v>0</v>
      </c>
      <c r="M236" s="6" t="s">
        <f>=I236+J236+K236+L236</f>
      </c>
      <c r="N236" s="16"/>
    </row>
    <row collapsed="false" customFormat="false" customHeight="false" hidden="false" ht="12.1" outlineLevel="0" r="237">
      <c r="A237" s="21" t="n">
        <v>45870.560914352</v>
      </c>
      <c r="B237" s="22" t="s">
        <v>167</v>
      </c>
      <c r="C237" s="22" t="s">
        <v>192</v>
      </c>
      <c r="D237" s="22" t="s">
        <v>167</v>
      </c>
      <c r="E237" s="22" t="s">
        <v>167</v>
      </c>
      <c r="F237" s="22" t="s">
        <v>19</v>
      </c>
      <c r="G237" s="23" t="n">
        <v>1</v>
      </c>
      <c r="H237" s="24" t="n">
        <v>1</v>
      </c>
      <c r="I237" s="24" t="n">
        <v>793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2"/>
    </row>
    <row collapsed="false" customFormat="false" customHeight="false" hidden="false" ht="12.1" outlineLevel="0" r="238">
      <c r="A238" s="25" t="n">
        <v>45870.560914352</v>
      </c>
      <c r="B238" s="26" t="s">
        <v>169</v>
      </c>
      <c r="C238" s="26" t="s">
        <v>191</v>
      </c>
      <c r="D238" s="26" t="s">
        <v>169</v>
      </c>
      <c r="E238" s="26" t="s">
        <v>154</v>
      </c>
      <c r="F238" s="26" t="s">
        <v>19</v>
      </c>
      <c r="G238" s="27" t="n">
        <v>1</v>
      </c>
      <c r="H238" s="28" t="n">
        <v>-100</v>
      </c>
      <c r="I238" s="28" t="n">
        <v>-100</v>
      </c>
      <c r="J238" s="28" t="n">
        <v>0</v>
      </c>
      <c r="K238" s="28" t="n">
        <v>0</v>
      </c>
      <c r="L238" s="28" t="n">
        <v>0</v>
      </c>
      <c r="M238" s="6" t="s">
        <f>=I238+J238+K238+L238</f>
      </c>
      <c r="N238" s="26"/>
    </row>
    <row collapsed="false" customFormat="false" customHeight="false" hidden="false" ht="12.1" outlineLevel="0" r="239">
      <c r="A239" s="20" t="n">
        <v>45870.563020833</v>
      </c>
      <c r="B239" s="16" t="s">
        <v>24</v>
      </c>
      <c r="C239" s="16" t="s">
        <v>163</v>
      </c>
      <c r="D239" s="16" t="s">
        <v>123</v>
      </c>
      <c r="E239" s="16" t="s">
        <v>17</v>
      </c>
      <c r="F239" s="16" t="s">
        <v>19</v>
      </c>
      <c r="G239" s="7" t="n">
        <v>1</v>
      </c>
      <c r="H239" s="6" t="n">
        <v>306.22</v>
      </c>
      <c r="I239" s="6" t="n">
        <v>-306.22</v>
      </c>
      <c r="J239" s="6" t="n">
        <v>0</v>
      </c>
      <c r="K239" s="6" t="n">
        <v>0</v>
      </c>
      <c r="L239" s="6" t="n">
        <v>0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45870.563101852</v>
      </c>
      <c r="B240" s="16" t="s">
        <v>53</v>
      </c>
      <c r="C240" s="16" t="s">
        <v>198</v>
      </c>
      <c r="D240" s="16" t="s">
        <v>123</v>
      </c>
      <c r="E240" s="16" t="s">
        <v>51</v>
      </c>
      <c r="F240" s="16" t="s">
        <v>19</v>
      </c>
      <c r="G240" s="7" t="n">
        <v>15</v>
      </c>
      <c r="H240" s="6" t="n">
        <v>6.36</v>
      </c>
      <c r="I240" s="6" t="n">
        <v>-95.4</v>
      </c>
      <c r="J240" s="6" t="n">
        <v>0</v>
      </c>
      <c r="K240" s="6" t="n">
        <v>0</v>
      </c>
      <c r="L240" s="6" t="n">
        <v>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45870.563148148</v>
      </c>
      <c r="B241" s="16" t="s">
        <v>50</v>
      </c>
      <c r="C241" s="16" t="s">
        <v>193</v>
      </c>
      <c r="D241" s="16" t="s">
        <v>123</v>
      </c>
      <c r="E241" s="16" t="s">
        <v>51</v>
      </c>
      <c r="F241" s="16" t="s">
        <v>19</v>
      </c>
      <c r="G241" s="7" t="n">
        <v>9</v>
      </c>
      <c r="H241" s="6" t="n">
        <v>7.25</v>
      </c>
      <c r="I241" s="6" t="n">
        <v>-65.25</v>
      </c>
      <c r="J241" s="6" t="n">
        <v>0</v>
      </c>
      <c r="K241" s="6" t="n">
        <v>0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45873.761400463</v>
      </c>
      <c r="B242" s="26" t="s">
        <v>169</v>
      </c>
      <c r="C242" s="26" t="s">
        <v>188</v>
      </c>
      <c r="D242" s="26" t="s">
        <v>169</v>
      </c>
      <c r="E242" s="26" t="s">
        <v>154</v>
      </c>
      <c r="F242" s="26" t="s">
        <v>19</v>
      </c>
      <c r="G242" s="27" t="n">
        <v>1</v>
      </c>
      <c r="H242" s="28" t="n">
        <v>-91</v>
      </c>
      <c r="I242" s="28" t="n">
        <v>-91</v>
      </c>
      <c r="J242" s="28" t="n">
        <v>0</v>
      </c>
      <c r="K242" s="28" t="n">
        <v>0</v>
      </c>
      <c r="L242" s="28" t="n">
        <v>0</v>
      </c>
      <c r="M242" s="6" t="s">
        <f>=I242+J242+K242+L242</f>
      </c>
      <c r="N242" s="26"/>
    </row>
    <row collapsed="false" customFormat="false" customHeight="false" hidden="false" ht="12.1" outlineLevel="0" r="243">
      <c r="A243" s="21" t="n">
        <v>45873.761400463</v>
      </c>
      <c r="B243" s="22" t="s">
        <v>167</v>
      </c>
      <c r="C243" s="22" t="s">
        <v>187</v>
      </c>
      <c r="D243" s="22" t="s">
        <v>167</v>
      </c>
      <c r="E243" s="22" t="s">
        <v>167</v>
      </c>
      <c r="F243" s="22" t="s">
        <v>19</v>
      </c>
      <c r="G243" s="23" t="n">
        <v>1</v>
      </c>
      <c r="H243" s="24" t="n">
        <v>1</v>
      </c>
      <c r="I243" s="24" t="n">
        <v>696.8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45873.763159722</v>
      </c>
      <c r="B244" s="22" t="s">
        <v>167</v>
      </c>
      <c r="C244" s="22" t="s">
        <v>183</v>
      </c>
      <c r="D244" s="22" t="s">
        <v>167</v>
      </c>
      <c r="E244" s="22" t="s">
        <v>167</v>
      </c>
      <c r="F244" s="22" t="s">
        <v>19</v>
      </c>
      <c r="G244" s="23" t="n">
        <v>1</v>
      </c>
      <c r="H244" s="24" t="n">
        <v>1</v>
      </c>
      <c r="I244" s="24" t="n">
        <v>249.56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5" t="n">
        <v>45873.763159722</v>
      </c>
      <c r="B245" s="26" t="s">
        <v>169</v>
      </c>
      <c r="C245" s="26" t="s">
        <v>184</v>
      </c>
      <c r="D245" s="26" t="s">
        <v>169</v>
      </c>
      <c r="E245" s="26" t="s">
        <v>154</v>
      </c>
      <c r="F245" s="26" t="s">
        <v>19</v>
      </c>
      <c r="G245" s="27" t="n">
        <v>1</v>
      </c>
      <c r="H245" s="28" t="n">
        <v>-33</v>
      </c>
      <c r="I245" s="28" t="n">
        <v>-33</v>
      </c>
      <c r="J245" s="28" t="n">
        <v>0</v>
      </c>
      <c r="K245" s="28" t="n">
        <v>0</v>
      </c>
      <c r="L245" s="28" t="n">
        <v>0</v>
      </c>
      <c r="M245" s="6" t="s">
        <f>=I245+J245+K245+L245</f>
      </c>
      <c r="N245" s="26"/>
    </row>
    <row collapsed="false" customFormat="false" customHeight="false" hidden="false" ht="12.1" outlineLevel="0" r="246">
      <c r="A246" s="20" t="n">
        <v>45873.763680556</v>
      </c>
      <c r="B246" s="16" t="s">
        <v>24</v>
      </c>
      <c r="C246" s="16" t="s">
        <v>163</v>
      </c>
      <c r="D246" s="16" t="s">
        <v>123</v>
      </c>
      <c r="E246" s="16" t="s">
        <v>17</v>
      </c>
      <c r="F246" s="16" t="s">
        <v>19</v>
      </c>
      <c r="G246" s="7" t="n">
        <v>2</v>
      </c>
      <c r="H246" s="6" t="n">
        <v>307.35</v>
      </c>
      <c r="I246" s="6" t="n">
        <v>-614.7</v>
      </c>
      <c r="J246" s="6" t="n">
        <v>0</v>
      </c>
      <c r="K246" s="6" t="n">
        <v>0</v>
      </c>
      <c r="L246" s="6" t="n">
        <v>0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45873.763715278</v>
      </c>
      <c r="B247" s="16" t="s">
        <v>53</v>
      </c>
      <c r="C247" s="16" t="s">
        <v>198</v>
      </c>
      <c r="D247" s="16" t="s">
        <v>123</v>
      </c>
      <c r="E247" s="16" t="s">
        <v>51</v>
      </c>
      <c r="F247" s="16" t="s">
        <v>19</v>
      </c>
      <c r="G247" s="7" t="n">
        <v>5</v>
      </c>
      <c r="H247" s="6" t="n">
        <v>6.41</v>
      </c>
      <c r="I247" s="6" t="n">
        <v>-32.05</v>
      </c>
      <c r="J247" s="6" t="n">
        <v>0</v>
      </c>
      <c r="K247" s="6" t="n">
        <v>0</v>
      </c>
      <c r="L247" s="6" t="n">
        <v>0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45873.763726852</v>
      </c>
      <c r="B248" s="16" t="s">
        <v>50</v>
      </c>
      <c r="C248" s="16" t="s">
        <v>193</v>
      </c>
      <c r="D248" s="16" t="s">
        <v>123</v>
      </c>
      <c r="E248" s="16" t="s">
        <v>51</v>
      </c>
      <c r="F248" s="16" t="s">
        <v>19</v>
      </c>
      <c r="G248" s="7" t="n">
        <v>6</v>
      </c>
      <c r="H248" s="6" t="n">
        <v>7.25</v>
      </c>
      <c r="I248" s="6" t="n">
        <v>-43.5</v>
      </c>
      <c r="J248" s="6" t="n">
        <v>0</v>
      </c>
      <c r="K248" s="6" t="n">
        <v>0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9" t="n">
        <v>45873.765115741</v>
      </c>
      <c r="B249" s="30" t="s">
        <v>53</v>
      </c>
      <c r="C249" s="30" t="s">
        <v>198</v>
      </c>
      <c r="D249" s="30" t="s">
        <v>124</v>
      </c>
      <c r="E249" s="30" t="s">
        <v>51</v>
      </c>
      <c r="F249" s="30" t="s">
        <v>19</v>
      </c>
      <c r="G249" s="31" t="n">
        <v>-36</v>
      </c>
      <c r="H249" s="32" t="n">
        <v>6.4</v>
      </c>
      <c r="I249" s="32" t="n">
        <v>230.4</v>
      </c>
      <c r="J249" s="32" t="n">
        <v>0</v>
      </c>
      <c r="K249" s="32" t="n">
        <v>0</v>
      </c>
      <c r="L249" s="32" t="n">
        <v>0</v>
      </c>
      <c r="M249" s="6" t="s">
        <f>=I249+J249+K249+L249</f>
      </c>
      <c r="N249" s="30"/>
    </row>
    <row collapsed="false" customFormat="false" customHeight="false" hidden="false" ht="12.1" outlineLevel="0" r="250">
      <c r="A250" s="20" t="n">
        <v>45873.765138889</v>
      </c>
      <c r="B250" s="16" t="s">
        <v>24</v>
      </c>
      <c r="C250" s="16" t="s">
        <v>163</v>
      </c>
      <c r="D250" s="16" t="s">
        <v>123</v>
      </c>
      <c r="E250" s="16" t="s">
        <v>17</v>
      </c>
      <c r="F250" s="16" t="s">
        <v>19</v>
      </c>
      <c r="G250" s="7" t="n">
        <v>1</v>
      </c>
      <c r="H250" s="6" t="n">
        <v>307.48</v>
      </c>
      <c r="I250" s="6" t="n">
        <v>-307.48</v>
      </c>
      <c r="J250" s="6" t="n">
        <v>0</v>
      </c>
      <c r="K250" s="6" t="n">
        <v>0</v>
      </c>
      <c r="L250" s="6" t="n">
        <v>0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45873.765162037</v>
      </c>
      <c r="B251" s="16" t="s">
        <v>53</v>
      </c>
      <c r="C251" s="16" t="s">
        <v>198</v>
      </c>
      <c r="D251" s="16" t="s">
        <v>123</v>
      </c>
      <c r="E251" s="16" t="s">
        <v>51</v>
      </c>
      <c r="F251" s="16" t="s">
        <v>19</v>
      </c>
      <c r="G251" s="7" t="n">
        <v>24</v>
      </c>
      <c r="H251" s="6" t="n">
        <v>6.41</v>
      </c>
      <c r="I251" s="6" t="n">
        <v>-153.84</v>
      </c>
      <c r="J251" s="6" t="n">
        <v>0</v>
      </c>
      <c r="K251" s="6" t="n">
        <v>0</v>
      </c>
      <c r="L251" s="6" t="n">
        <v>0</v>
      </c>
      <c r="M251" s="6" t="s">
        <f>=I251+J251+K251+L251</f>
      </c>
      <c r="N251" s="16"/>
    </row>
    <row collapsed="false" customFormat="false" customHeight="false" hidden="false" ht="12.1" outlineLevel="0" r="252">
      <c r="A252" s="20" t="n">
        <v>45873.765173611</v>
      </c>
      <c r="B252" s="16" t="s">
        <v>50</v>
      </c>
      <c r="C252" s="16" t="s">
        <v>193</v>
      </c>
      <c r="D252" s="16" t="s">
        <v>123</v>
      </c>
      <c r="E252" s="16" t="s">
        <v>51</v>
      </c>
      <c r="F252" s="16" t="s">
        <v>19</v>
      </c>
      <c r="G252" s="7" t="n">
        <v>1</v>
      </c>
      <c r="H252" s="6" t="n">
        <v>7.25</v>
      </c>
      <c r="I252" s="6" t="n">
        <v>-7.25</v>
      </c>
      <c r="J252" s="6" t="n">
        <v>0</v>
      </c>
      <c r="K252" s="6" t="n">
        <v>0</v>
      </c>
      <c r="L252" s="6" t="n">
        <v>0</v>
      </c>
      <c r="M252" s="6" t="s">
        <f>=I252+J252+K252+L252</f>
      </c>
      <c r="N252" s="16"/>
    </row>
    <row collapsed="false" customFormat="false" customHeight="false" hidden="false" ht="12.1" outlineLevel="0" r="253">
      <c r="A253" s="25" t="n">
        <v>45891.045011574</v>
      </c>
      <c r="B253" s="26" t="s">
        <v>171</v>
      </c>
      <c r="C253" s="26" t="s">
        <v>172</v>
      </c>
      <c r="D253" s="26" t="s">
        <v>171</v>
      </c>
      <c r="E253" s="26" t="s">
        <v>171</v>
      </c>
      <c r="F253" s="26" t="s">
        <v>19</v>
      </c>
      <c r="G253" s="27" t="n">
        <v>1</v>
      </c>
      <c r="H253" s="28" t="n">
        <v>-1</v>
      </c>
      <c r="I253" s="28" t="n">
        <v>-110.99</v>
      </c>
      <c r="J253" s="28" t="n">
        <v>0</v>
      </c>
      <c r="K253" s="28" t="n">
        <v>0</v>
      </c>
      <c r="L253" s="28" t="n">
        <v>0</v>
      </c>
      <c r="M253" s="6" t="s">
        <f>=I253+J253+K253+L253</f>
      </c>
      <c r="N253" s="26"/>
    </row>
    <row collapsed="false" customFormat="false" customHeight="false" hidden="false" ht="12.1" outlineLevel="0" r="254">
      <c r="A254" s="21" t="n">
        <v>45900.621284722</v>
      </c>
      <c r="B254" s="22" t="s">
        <v>153</v>
      </c>
      <c r="C254" s="22" t="s">
        <v>70</v>
      </c>
      <c r="D254" s="22" t="s">
        <v>153</v>
      </c>
      <c r="E254" s="22" t="s">
        <v>154</v>
      </c>
      <c r="F254" s="22" t="s">
        <v>19</v>
      </c>
      <c r="G254" s="23" t="n">
        <v>1</v>
      </c>
      <c r="H254" s="24" t="n">
        <v>1</v>
      </c>
      <c r="I254" s="24" t="n">
        <v>2000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9" t="n">
        <v>45901.428055556</v>
      </c>
      <c r="B255" s="30" t="s">
        <v>53</v>
      </c>
      <c r="C255" s="30" t="s">
        <v>198</v>
      </c>
      <c r="D255" s="30" t="s">
        <v>124</v>
      </c>
      <c r="E255" s="30" t="s">
        <v>51</v>
      </c>
      <c r="F255" s="30" t="s">
        <v>19</v>
      </c>
      <c r="G255" s="31" t="n">
        <v>-24</v>
      </c>
      <c r="H255" s="32" t="n">
        <v>6.75</v>
      </c>
      <c r="I255" s="32" t="n">
        <v>162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0"/>
    </row>
    <row collapsed="false" customFormat="false" customHeight="false" hidden="false" ht="12.1" outlineLevel="0" r="256">
      <c r="A256" s="20" t="n">
        <v>45901.429178241</v>
      </c>
      <c r="B256" s="16" t="s">
        <v>24</v>
      </c>
      <c r="C256" s="16" t="s">
        <v>163</v>
      </c>
      <c r="D256" s="16" t="s">
        <v>123</v>
      </c>
      <c r="E256" s="16" t="s">
        <v>17</v>
      </c>
      <c r="F256" s="16" t="s">
        <v>19</v>
      </c>
      <c r="G256" s="7" t="n">
        <v>4</v>
      </c>
      <c r="H256" s="6" t="n">
        <v>311.68</v>
      </c>
      <c r="I256" s="6" t="n">
        <v>-1246.72</v>
      </c>
      <c r="J256" s="6" t="n">
        <v>0</v>
      </c>
      <c r="K256" s="6" t="n">
        <v>0</v>
      </c>
      <c r="L256" s="6" t="n">
        <v>0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45901.432789352</v>
      </c>
      <c r="B257" s="16" t="s">
        <v>53</v>
      </c>
      <c r="C257" s="16" t="s">
        <v>198</v>
      </c>
      <c r="D257" s="16" t="s">
        <v>123</v>
      </c>
      <c r="E257" s="16" t="s">
        <v>51</v>
      </c>
      <c r="F257" s="16" t="s">
        <v>19</v>
      </c>
      <c r="G257" s="7" t="n">
        <v>29</v>
      </c>
      <c r="H257" s="6" t="n">
        <v>6.76</v>
      </c>
      <c r="I257" s="6" t="n">
        <v>-196.04</v>
      </c>
      <c r="J257" s="6" t="n">
        <v>0</v>
      </c>
      <c r="K257" s="6" t="n">
        <v>0</v>
      </c>
      <c r="L257" s="6" t="n">
        <v>0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45901.43318287</v>
      </c>
      <c r="B258" s="16" t="s">
        <v>50</v>
      </c>
      <c r="C258" s="16" t="s">
        <v>193</v>
      </c>
      <c r="D258" s="16" t="s">
        <v>123</v>
      </c>
      <c r="E258" s="16" t="s">
        <v>51</v>
      </c>
      <c r="F258" s="16" t="s">
        <v>19</v>
      </c>
      <c r="G258" s="7" t="n">
        <v>21</v>
      </c>
      <c r="H258" s="6" t="n">
        <v>7.41</v>
      </c>
      <c r="I258" s="6" t="n">
        <v>-155.61</v>
      </c>
      <c r="J258" s="6" t="n">
        <v>0</v>
      </c>
      <c r="K258" s="6" t="n">
        <v>0</v>
      </c>
      <c r="L258" s="6" t="n">
        <v>0</v>
      </c>
      <c r="M258" s="6" t="s">
        <f>=I258+J258+K258+L258</f>
      </c>
      <c r="N258" s="16"/>
    </row>
    <row collapsed="false" customFormat="false" customHeight="false" hidden="false" ht="12.1" outlineLevel="0" r="259">
      <c r="A259" s="25" t="n">
        <v>45922.039525463</v>
      </c>
      <c r="B259" s="26" t="s">
        <v>171</v>
      </c>
      <c r="C259" s="26" t="s">
        <v>172</v>
      </c>
      <c r="D259" s="26" t="s">
        <v>171</v>
      </c>
      <c r="E259" s="26" t="s">
        <v>171</v>
      </c>
      <c r="F259" s="26" t="s">
        <v>19</v>
      </c>
      <c r="G259" s="27" t="n">
        <v>1</v>
      </c>
      <c r="H259" s="28" t="n">
        <v>-1</v>
      </c>
      <c r="I259" s="28" t="n">
        <v>-114.74</v>
      </c>
      <c r="J259" s="28" t="n">
        <v>0</v>
      </c>
      <c r="K259" s="28" t="n">
        <v>0</v>
      </c>
      <c r="L259" s="28" t="n">
        <v>0</v>
      </c>
      <c r="M259" s="6" t="s">
        <f>=I259+J259+K259+L259</f>
      </c>
      <c r="N259" s="26"/>
    </row>
    <row collapsed="false" customFormat="false" customHeight="false" hidden="false" ht="12.1" outlineLevel="0" r="260">
      <c r="A260" s="21" t="n">
        <v>45930.608842593</v>
      </c>
      <c r="B260" s="22" t="s">
        <v>153</v>
      </c>
      <c r="C260" s="22" t="s">
        <v>70</v>
      </c>
      <c r="D260" s="22" t="s">
        <v>153</v>
      </c>
      <c r="E260" s="22" t="s">
        <v>154</v>
      </c>
      <c r="F260" s="22" t="s">
        <v>19</v>
      </c>
      <c r="G260" s="23" t="n">
        <v>1</v>
      </c>
      <c r="H260" s="24" t="n">
        <v>1</v>
      </c>
      <c r="I260" s="24" t="n">
        <v>2000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9" t="n">
        <v>45930.608877315</v>
      </c>
      <c r="B261" s="30" t="s">
        <v>53</v>
      </c>
      <c r="C261" s="30" t="s">
        <v>198</v>
      </c>
      <c r="D261" s="30" t="s">
        <v>124</v>
      </c>
      <c r="E261" s="30" t="s">
        <v>51</v>
      </c>
      <c r="F261" s="30" t="s">
        <v>19</v>
      </c>
      <c r="G261" s="31" t="n">
        <v>-29</v>
      </c>
      <c r="H261" s="32" t="n">
        <v>6.19</v>
      </c>
      <c r="I261" s="32" t="n">
        <v>179.51</v>
      </c>
      <c r="J261" s="32" t="n">
        <v>0</v>
      </c>
      <c r="K261" s="32" t="n">
        <v>0</v>
      </c>
      <c r="L261" s="32" t="n">
        <v>0</v>
      </c>
      <c r="M261" s="6" t="s">
        <f>=I261+J261+K261+L261</f>
      </c>
      <c r="N261" s="30"/>
    </row>
    <row collapsed="false" customFormat="false" customHeight="false" hidden="false" ht="12.1" outlineLevel="0" r="262">
      <c r="A262" s="20" t="n">
        <v>45930.608912037</v>
      </c>
      <c r="B262" s="16" t="s">
        <v>21</v>
      </c>
      <c r="C262" s="16" t="s">
        <v>160</v>
      </c>
      <c r="D262" s="16" t="s">
        <v>123</v>
      </c>
      <c r="E262" s="16" t="s">
        <v>17</v>
      </c>
      <c r="F262" s="16" t="s">
        <v>19</v>
      </c>
      <c r="G262" s="7" t="n">
        <v>1</v>
      </c>
      <c r="H262" s="6" t="n">
        <v>1243.5</v>
      </c>
      <c r="I262" s="6" t="n">
        <v>-1243.5</v>
      </c>
      <c r="J262" s="6" t="n">
        <v>0</v>
      </c>
      <c r="K262" s="6" t="n">
        <v>0</v>
      </c>
      <c r="L262" s="6" t="n">
        <v>0</v>
      </c>
      <c r="M262" s="6" t="s">
        <f>=I262+J262+K262+L262</f>
      </c>
      <c r="N262" s="16"/>
    </row>
    <row collapsed="false" customFormat="false" customHeight="false" hidden="false" ht="12.1" outlineLevel="0" r="263">
      <c r="A263" s="20" t="n">
        <v>45930.608935185</v>
      </c>
      <c r="B263" s="16" t="s">
        <v>39</v>
      </c>
      <c r="C263" s="16" t="s">
        <v>161</v>
      </c>
      <c r="D263" s="16" t="s">
        <v>123</v>
      </c>
      <c r="E263" s="16" t="s">
        <v>17</v>
      </c>
      <c r="F263" s="16" t="s">
        <v>19</v>
      </c>
      <c r="G263" s="7" t="n">
        <v>2</v>
      </c>
      <c r="H263" s="6" t="n">
        <v>411.75</v>
      </c>
      <c r="I263" s="6" t="n">
        <v>-823.5</v>
      </c>
      <c r="J263" s="6" t="n">
        <v>0</v>
      </c>
      <c r="K263" s="6" t="n">
        <v>0</v>
      </c>
      <c r="L263" s="6" t="n">
        <v>0</v>
      </c>
      <c r="M263" s="6" t="s">
        <f>=I263+J263+K263+L263</f>
      </c>
      <c r="N263" s="16"/>
    </row>
    <row collapsed="false" customFormat="false" customHeight="false" hidden="false" ht="12.1" outlineLevel="0" r="264">
      <c r="A264" s="20" t="n">
        <v>45930.608946759</v>
      </c>
      <c r="B264" s="16" t="s">
        <v>53</v>
      </c>
      <c r="C264" s="16" t="s">
        <v>198</v>
      </c>
      <c r="D264" s="16" t="s">
        <v>123</v>
      </c>
      <c r="E264" s="16" t="s">
        <v>51</v>
      </c>
      <c r="F264" s="16" t="s">
        <v>19</v>
      </c>
      <c r="G264" s="7" t="n">
        <v>25</v>
      </c>
      <c r="H264" s="6" t="n">
        <v>6.2</v>
      </c>
      <c r="I264" s="6" t="n">
        <v>-155</v>
      </c>
      <c r="J264" s="6" t="n">
        <v>0</v>
      </c>
      <c r="K264" s="6" t="n">
        <v>0</v>
      </c>
      <c r="L264" s="6" t="n">
        <v>0</v>
      </c>
      <c r="M264" s="6" t="s">
        <f>=I264+J264+K264+L264</f>
      </c>
      <c r="N264" s="16"/>
    </row>
    <row collapsed="false" customFormat="false" customHeight="false" hidden="false" ht="12.1" outlineLevel="0" r="265">
      <c r="A265" s="25" t="n">
        <v>45952.050636574</v>
      </c>
      <c r="B265" s="26" t="s">
        <v>171</v>
      </c>
      <c r="C265" s="26" t="s">
        <v>172</v>
      </c>
      <c r="D265" s="26" t="s">
        <v>171</v>
      </c>
      <c r="E265" s="26" t="s">
        <v>171</v>
      </c>
      <c r="F265" s="26" t="s">
        <v>19</v>
      </c>
      <c r="G265" s="27" t="n">
        <v>1</v>
      </c>
      <c r="H265" s="28" t="n">
        <v>-1</v>
      </c>
      <c r="I265" s="28" t="n">
        <v>-106.87</v>
      </c>
      <c r="J265" s="28" t="n">
        <v>0</v>
      </c>
      <c r="K265" s="28" t="n">
        <v>0</v>
      </c>
      <c r="L265" s="28" t="n">
        <v>0</v>
      </c>
      <c r="M265" s="6" t="s">
        <f>=I265+J265+K265+L265</f>
      </c>
      <c r="N265" s="26"/>
    </row>
    <row collapsed="false" customFormat="false" customHeight="false" hidden="false" ht="12.1" outlineLevel="0" r="266">
      <c r="A266" s="29" t="n">
        <v>45952.50974537</v>
      </c>
      <c r="B266" s="30" t="s">
        <v>127</v>
      </c>
      <c r="C266" s="30" t="s">
        <v>155</v>
      </c>
      <c r="D266" s="30" t="s">
        <v>124</v>
      </c>
      <c r="E266" s="30" t="s">
        <v>17</v>
      </c>
      <c r="F266" s="30" t="s">
        <v>19</v>
      </c>
      <c r="G266" s="31" t="n">
        <v>-40</v>
      </c>
      <c r="H266" s="32" t="n">
        <v>102.4475</v>
      </c>
      <c r="I266" s="32" t="n">
        <v>4097.9</v>
      </c>
      <c r="J266" s="32" t="n">
        <v>0</v>
      </c>
      <c r="K266" s="32" t="n">
        <v>0</v>
      </c>
      <c r="L266" s="32" t="n">
        <v>0</v>
      </c>
      <c r="M266" s="6" t="s">
        <f>=I266+J266+K266+L266</f>
      </c>
      <c r="N266" s="30"/>
    </row>
    <row collapsed="false" customFormat="false" customHeight="false" hidden="false" ht="12.1" outlineLevel="0" r="267">
      <c r="A267" s="29" t="n">
        <v>45952.511782407</v>
      </c>
      <c r="B267" s="30" t="s">
        <v>133</v>
      </c>
      <c r="C267" s="30" t="s">
        <v>202</v>
      </c>
      <c r="D267" s="30" t="s">
        <v>124</v>
      </c>
      <c r="E267" s="30" t="s">
        <v>17</v>
      </c>
      <c r="F267" s="30" t="s">
        <v>19</v>
      </c>
      <c r="G267" s="31" t="n">
        <v>-50</v>
      </c>
      <c r="H267" s="32" t="n">
        <v>130.54</v>
      </c>
      <c r="I267" s="32" t="n">
        <v>6527</v>
      </c>
      <c r="J267" s="32" t="n">
        <v>0</v>
      </c>
      <c r="K267" s="32" t="n">
        <v>0</v>
      </c>
      <c r="L267" s="32" t="n">
        <v>0</v>
      </c>
      <c r="M267" s="6" t="s">
        <f>=I267+J267+K267+L267</f>
      </c>
      <c r="N267" s="30"/>
    </row>
    <row collapsed="false" customFormat="false" customHeight="false" hidden="false" ht="12.1" outlineLevel="0" r="268">
      <c r="A268" s="29" t="n">
        <v>45952.511793981</v>
      </c>
      <c r="B268" s="30" t="s">
        <v>128</v>
      </c>
      <c r="C268" s="30" t="s">
        <v>156</v>
      </c>
      <c r="D268" s="30" t="s">
        <v>124</v>
      </c>
      <c r="E268" s="30" t="s">
        <v>17</v>
      </c>
      <c r="F268" s="30" t="s">
        <v>19</v>
      </c>
      <c r="G268" s="31" t="n">
        <v>-4</v>
      </c>
      <c r="H268" s="32" t="n">
        <v>919</v>
      </c>
      <c r="I268" s="32" t="n">
        <v>3676</v>
      </c>
      <c r="J268" s="32" t="n">
        <v>0</v>
      </c>
      <c r="K268" s="32" t="n">
        <v>0</v>
      </c>
      <c r="L268" s="32" t="n">
        <v>0</v>
      </c>
      <c r="M268" s="6" t="s">
        <f>=I268+J268+K268+L268</f>
      </c>
      <c r="N268" s="30"/>
    </row>
    <row collapsed="false" customFormat="false" customHeight="false" hidden="false" ht="12.1" outlineLevel="0" r="269">
      <c r="A269" s="29" t="n">
        <v>45952.515752315</v>
      </c>
      <c r="B269" s="30" t="s">
        <v>130</v>
      </c>
      <c r="C269" s="30" t="s">
        <v>158</v>
      </c>
      <c r="D269" s="30" t="s">
        <v>124</v>
      </c>
      <c r="E269" s="30" t="s">
        <v>17</v>
      </c>
      <c r="F269" s="30" t="s">
        <v>19</v>
      </c>
      <c r="G269" s="31" t="n">
        <v>-150</v>
      </c>
      <c r="H269" s="32" t="n">
        <v>26.66</v>
      </c>
      <c r="I269" s="32" t="n">
        <v>3999</v>
      </c>
      <c r="J269" s="32" t="n">
        <v>0</v>
      </c>
      <c r="K269" s="32" t="n">
        <v>0</v>
      </c>
      <c r="L269" s="32" t="n">
        <v>0</v>
      </c>
      <c r="M269" s="6" t="s">
        <f>=I269+J269+K269+L269</f>
      </c>
      <c r="N269" s="30"/>
    </row>
    <row collapsed="false" customFormat="false" customHeight="false" hidden="false" ht="12.1" outlineLevel="0" r="270">
      <c r="A270" s="29" t="n">
        <v>45952.515798611</v>
      </c>
      <c r="B270" s="30" t="s">
        <v>24</v>
      </c>
      <c r="C270" s="30" t="s">
        <v>163</v>
      </c>
      <c r="D270" s="30" t="s">
        <v>124</v>
      </c>
      <c r="E270" s="30" t="s">
        <v>17</v>
      </c>
      <c r="F270" s="30" t="s">
        <v>19</v>
      </c>
      <c r="G270" s="31" t="n">
        <v>-7</v>
      </c>
      <c r="H270" s="32" t="n">
        <v>294.19</v>
      </c>
      <c r="I270" s="32" t="n">
        <v>2059.33</v>
      </c>
      <c r="J270" s="32" t="n">
        <v>0</v>
      </c>
      <c r="K270" s="32" t="n">
        <v>0</v>
      </c>
      <c r="L270" s="32" t="n">
        <v>0</v>
      </c>
      <c r="M270" s="6" t="s">
        <f>=I270+J270+K270+L270</f>
      </c>
      <c r="N270" s="30"/>
    </row>
    <row collapsed="false" customFormat="false" customHeight="false" hidden="false" ht="12.1" outlineLevel="0" r="271">
      <c r="A271" s="29" t="n">
        <v>45952.515810185</v>
      </c>
      <c r="B271" s="30" t="s">
        <v>39</v>
      </c>
      <c r="C271" s="30" t="s">
        <v>161</v>
      </c>
      <c r="D271" s="30" t="s">
        <v>124</v>
      </c>
      <c r="E271" s="30" t="s">
        <v>17</v>
      </c>
      <c r="F271" s="30" t="s">
        <v>19</v>
      </c>
      <c r="G271" s="31" t="n">
        <v>-3</v>
      </c>
      <c r="H271" s="32" t="n">
        <v>413.233333</v>
      </c>
      <c r="I271" s="32" t="n">
        <v>1239.7</v>
      </c>
      <c r="J271" s="32" t="n">
        <v>0</v>
      </c>
      <c r="K271" s="32" t="n">
        <v>0</v>
      </c>
      <c r="L271" s="32" t="n">
        <v>0</v>
      </c>
      <c r="M271" s="6" t="s">
        <f>=I271+J271+K271+L271</f>
      </c>
      <c r="N271" s="30"/>
    </row>
    <row collapsed="false" customFormat="false" customHeight="false" hidden="false" ht="12.1" outlineLevel="0" r="272">
      <c r="A272" s="29" t="n">
        <v>45952.520601852</v>
      </c>
      <c r="B272" s="30" t="s">
        <v>53</v>
      </c>
      <c r="C272" s="30" t="s">
        <v>198</v>
      </c>
      <c r="D272" s="30" t="s">
        <v>124</v>
      </c>
      <c r="E272" s="30" t="s">
        <v>51</v>
      </c>
      <c r="F272" s="30" t="s">
        <v>19</v>
      </c>
      <c r="G272" s="31" t="n">
        <v>-25</v>
      </c>
      <c r="H272" s="32" t="n">
        <v>6.21</v>
      </c>
      <c r="I272" s="32" t="n">
        <v>155.25</v>
      </c>
      <c r="J272" s="32" t="n">
        <v>0</v>
      </c>
      <c r="K272" s="32" t="n">
        <v>0</v>
      </c>
      <c r="L272" s="32" t="n">
        <v>0</v>
      </c>
      <c r="M272" s="6" t="s">
        <f>=I272+J272+K272+L272</f>
      </c>
      <c r="N272" s="30"/>
    </row>
    <row collapsed="false" customFormat="false" customHeight="false" hidden="false" ht="12.1" outlineLevel="0" r="273">
      <c r="A273" s="29" t="n">
        <v>45952.520613426</v>
      </c>
      <c r="B273" s="30" t="s">
        <v>50</v>
      </c>
      <c r="C273" s="30" t="s">
        <v>193</v>
      </c>
      <c r="D273" s="30" t="s">
        <v>124</v>
      </c>
      <c r="E273" s="30" t="s">
        <v>51</v>
      </c>
      <c r="F273" s="30" t="s">
        <v>19</v>
      </c>
      <c r="G273" s="31" t="n">
        <v>-462</v>
      </c>
      <c r="H273" s="32" t="n">
        <v>7.46</v>
      </c>
      <c r="I273" s="32" t="n">
        <v>3446.52</v>
      </c>
      <c r="J273" s="32" t="n">
        <v>0</v>
      </c>
      <c r="K273" s="32" t="n">
        <v>0</v>
      </c>
      <c r="L273" s="32" t="n">
        <v>0</v>
      </c>
      <c r="M273" s="6" t="s">
        <f>=I273+J273+K273+L273</f>
      </c>
      <c r="N273" s="30"/>
    </row>
    <row collapsed="false" customFormat="false" customHeight="false" hidden="false" ht="12.1" outlineLevel="0" r="274">
      <c r="A274" s="20" t="n">
        <v>45952.520648148</v>
      </c>
      <c r="B274" s="16" t="s">
        <v>33</v>
      </c>
      <c r="C274" s="16" t="s">
        <v>205</v>
      </c>
      <c r="D274" s="16" t="s">
        <v>123</v>
      </c>
      <c r="E274" s="16" t="s">
        <v>17</v>
      </c>
      <c r="F274" s="16" t="s">
        <v>19</v>
      </c>
      <c r="G274" s="7" t="n">
        <v>2</v>
      </c>
      <c r="H274" s="6" t="n">
        <v>2600</v>
      </c>
      <c r="I274" s="6" t="n">
        <v>-5200</v>
      </c>
      <c r="J274" s="6" t="n">
        <v>0</v>
      </c>
      <c r="K274" s="6" t="n">
        <v>0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45952.520659722</v>
      </c>
      <c r="B275" s="16" t="s">
        <v>129</v>
      </c>
      <c r="C275" s="16" t="s">
        <v>157</v>
      </c>
      <c r="D275" s="16" t="s">
        <v>123</v>
      </c>
      <c r="E275" s="16" t="s">
        <v>17</v>
      </c>
      <c r="F275" s="16" t="s">
        <v>19</v>
      </c>
      <c r="G275" s="7" t="n">
        <v>10</v>
      </c>
      <c r="H275" s="6" t="n">
        <v>590</v>
      </c>
      <c r="I275" s="6" t="n">
        <v>-5900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45952.520671296</v>
      </c>
      <c r="B276" s="16" t="s">
        <v>36</v>
      </c>
      <c r="C276" s="16" t="s">
        <v>206</v>
      </c>
      <c r="D276" s="16" t="s">
        <v>123</v>
      </c>
      <c r="E276" s="16" t="s">
        <v>17</v>
      </c>
      <c r="F276" s="16" t="s">
        <v>19</v>
      </c>
      <c r="G276" s="7" t="n">
        <v>140</v>
      </c>
      <c r="H276" s="6" t="n">
        <v>40.387857</v>
      </c>
      <c r="I276" s="6" t="n">
        <v>-5654.3</v>
      </c>
      <c r="J276" s="6" t="n">
        <v>0</v>
      </c>
      <c r="K276" s="6" t="n">
        <v>0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45952.52068287</v>
      </c>
      <c r="B277" s="16" t="s">
        <v>30</v>
      </c>
      <c r="C277" s="16" t="s">
        <v>207</v>
      </c>
      <c r="D277" s="16" t="s">
        <v>123</v>
      </c>
      <c r="E277" s="16" t="s">
        <v>17</v>
      </c>
      <c r="F277" s="16" t="s">
        <v>19</v>
      </c>
      <c r="G277" s="7" t="n">
        <v>6</v>
      </c>
      <c r="H277" s="6" t="n">
        <v>1119.633333</v>
      </c>
      <c r="I277" s="6" t="n">
        <v>-6717.8</v>
      </c>
      <c r="J277" s="6" t="n">
        <v>0</v>
      </c>
      <c r="K277" s="6" t="n">
        <v>0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45952.520694444</v>
      </c>
      <c r="B278" s="16" t="s">
        <v>53</v>
      </c>
      <c r="C278" s="16" t="s">
        <v>198</v>
      </c>
      <c r="D278" s="16" t="s">
        <v>123</v>
      </c>
      <c r="E278" s="16" t="s">
        <v>51</v>
      </c>
      <c r="F278" s="16" t="s">
        <v>19</v>
      </c>
      <c r="G278" s="7" t="n">
        <v>20</v>
      </c>
      <c r="H278" s="6" t="n">
        <v>6.22</v>
      </c>
      <c r="I278" s="6" t="n">
        <v>-124.4</v>
      </c>
      <c r="J278" s="6" t="n">
        <v>0</v>
      </c>
      <c r="K278" s="6" t="n">
        <v>0</v>
      </c>
      <c r="L278" s="6" t="n">
        <v>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45952.5240625</v>
      </c>
      <c r="B279" s="16" t="s">
        <v>50</v>
      </c>
      <c r="C279" s="16" t="s">
        <v>193</v>
      </c>
      <c r="D279" s="16" t="s">
        <v>123</v>
      </c>
      <c r="E279" s="16" t="s">
        <v>51</v>
      </c>
      <c r="F279" s="16" t="s">
        <v>19</v>
      </c>
      <c r="G279" s="7" t="n">
        <v>280</v>
      </c>
      <c r="H279" s="6" t="n">
        <v>7.47</v>
      </c>
      <c r="I279" s="6" t="n">
        <v>-2091.6</v>
      </c>
      <c r="J279" s="6" t="n">
        <v>0</v>
      </c>
      <c r="K279" s="6" t="n">
        <v>0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45952.524074074</v>
      </c>
      <c r="B280" s="16" t="s">
        <v>50</v>
      </c>
      <c r="C280" s="16" t="s">
        <v>193</v>
      </c>
      <c r="D280" s="16" t="s">
        <v>123</v>
      </c>
      <c r="E280" s="16" t="s">
        <v>51</v>
      </c>
      <c r="F280" s="16" t="s">
        <v>19</v>
      </c>
      <c r="G280" s="7" t="n">
        <v>2</v>
      </c>
      <c r="H280" s="6" t="n">
        <v>7.47</v>
      </c>
      <c r="I280" s="6" t="n">
        <v>-14.94</v>
      </c>
      <c r="J280" s="6" t="n">
        <v>0</v>
      </c>
      <c r="K280" s="6" t="n">
        <v>0</v>
      </c>
      <c r="L280" s="6" t="n">
        <v>0</v>
      </c>
      <c r="M280" s="6" t="s">
        <f>=I280+J280+K280+L280</f>
      </c>
      <c r="N280" s="16"/>
    </row>
    <row collapsed="false" customFormat="false" customHeight="false" hidden="false" ht="12.1" outlineLevel="0" r="281">
      <c r="A281" s="25" t="n">
        <v>45957.764537037</v>
      </c>
      <c r="B281" s="26" t="s">
        <v>169</v>
      </c>
      <c r="C281" s="26" t="s">
        <v>197</v>
      </c>
      <c r="D281" s="26" t="s">
        <v>169</v>
      </c>
      <c r="E281" s="26" t="s">
        <v>154</v>
      </c>
      <c r="F281" s="26" t="s">
        <v>19</v>
      </c>
      <c r="G281" s="27" t="n">
        <v>1</v>
      </c>
      <c r="H281" s="28" t="n">
        <v>-31</v>
      </c>
      <c r="I281" s="28" t="n">
        <v>-31</v>
      </c>
      <c r="J281" s="28" t="n">
        <v>0</v>
      </c>
      <c r="K281" s="28" t="n">
        <v>0</v>
      </c>
      <c r="L281" s="28" t="n">
        <v>0</v>
      </c>
      <c r="M281" s="6" t="s">
        <f>=I281+J281+K281+L281</f>
      </c>
      <c r="N281" s="26"/>
    </row>
    <row collapsed="false" customFormat="false" customHeight="false" hidden="false" ht="12.1" outlineLevel="0" r="282">
      <c r="A282" s="21" t="n">
        <v>45957.764537037</v>
      </c>
      <c r="B282" s="22" t="s">
        <v>167</v>
      </c>
      <c r="C282" s="22" t="s">
        <v>196</v>
      </c>
      <c r="D282" s="22" t="s">
        <v>167</v>
      </c>
      <c r="E282" s="22" t="s">
        <v>167</v>
      </c>
      <c r="F282" s="22" t="s">
        <v>19</v>
      </c>
      <c r="G282" s="23" t="n">
        <v>1</v>
      </c>
      <c r="H282" s="24" t="n">
        <v>1</v>
      </c>
      <c r="I282" s="24" t="n">
        <v>242.2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9" t="n">
        <v>45957.766458333</v>
      </c>
      <c r="B283" s="30" t="s">
        <v>36</v>
      </c>
      <c r="C283" s="30" t="s">
        <v>206</v>
      </c>
      <c r="D283" s="30" t="s">
        <v>124</v>
      </c>
      <c r="E283" s="30" t="s">
        <v>17</v>
      </c>
      <c r="F283" s="30" t="s">
        <v>19</v>
      </c>
      <c r="G283" s="31" t="n">
        <v>-10</v>
      </c>
      <c r="H283" s="32" t="n">
        <v>37.195</v>
      </c>
      <c r="I283" s="32" t="n">
        <v>371.95</v>
      </c>
      <c r="J283" s="32" t="n">
        <v>0</v>
      </c>
      <c r="K283" s="32" t="n">
        <v>0</v>
      </c>
      <c r="L283" s="32" t="n">
        <v>0</v>
      </c>
      <c r="M283" s="6" t="s">
        <f>=I283+J283+K283+L283</f>
      </c>
      <c r="N283" s="30"/>
    </row>
    <row collapsed="false" customFormat="false" customHeight="false" hidden="false" ht="12.1" outlineLevel="0" r="284">
      <c r="A284" s="29" t="n">
        <v>45957.766469907</v>
      </c>
      <c r="B284" s="30" t="s">
        <v>27</v>
      </c>
      <c r="C284" s="30" t="s">
        <v>180</v>
      </c>
      <c r="D284" s="30" t="s">
        <v>124</v>
      </c>
      <c r="E284" s="30" t="s">
        <v>17</v>
      </c>
      <c r="F284" s="30" t="s">
        <v>19</v>
      </c>
      <c r="G284" s="31" t="n">
        <v>-1</v>
      </c>
      <c r="H284" s="32" t="n">
        <v>461.11</v>
      </c>
      <c r="I284" s="32" t="n">
        <v>461.11</v>
      </c>
      <c r="J284" s="32" t="n">
        <v>0</v>
      </c>
      <c r="K284" s="32" t="n">
        <v>0</v>
      </c>
      <c r="L284" s="32" t="n">
        <v>0</v>
      </c>
      <c r="M284" s="6" t="s">
        <f>=I284+J284+K284+L284</f>
      </c>
      <c r="N284" s="30"/>
    </row>
    <row collapsed="false" customFormat="false" customHeight="false" hidden="false" ht="12.1" outlineLevel="0" r="285">
      <c r="A285" s="20" t="n">
        <v>45957.766747685</v>
      </c>
      <c r="B285" s="16" t="s">
        <v>53</v>
      </c>
      <c r="C285" s="16" t="s">
        <v>198</v>
      </c>
      <c r="D285" s="16" t="s">
        <v>123</v>
      </c>
      <c r="E285" s="16" t="s">
        <v>51</v>
      </c>
      <c r="F285" s="16" t="s">
        <v>19</v>
      </c>
      <c r="G285" s="7" t="n">
        <v>48</v>
      </c>
      <c r="H285" s="6" t="n">
        <v>5.78</v>
      </c>
      <c r="I285" s="6" t="n">
        <v>-277.44</v>
      </c>
      <c r="J285" s="6" t="n">
        <v>0</v>
      </c>
      <c r="K285" s="6" t="n">
        <v>0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45961.560844907</v>
      </c>
      <c r="B286" s="22" t="s">
        <v>153</v>
      </c>
      <c r="C286" s="22" t="s">
        <v>70</v>
      </c>
      <c r="D286" s="22" t="s">
        <v>153</v>
      </c>
      <c r="E286" s="22" t="s">
        <v>154</v>
      </c>
      <c r="F286" s="22" t="s">
        <v>19</v>
      </c>
      <c r="G286" s="23" t="n">
        <v>1</v>
      </c>
      <c r="H286" s="24" t="n">
        <v>1</v>
      </c>
      <c r="I286" s="24" t="n">
        <v>2000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0" t="n">
        <v>45961.560868056</v>
      </c>
      <c r="B287" s="16" t="s">
        <v>129</v>
      </c>
      <c r="C287" s="16" t="s">
        <v>157</v>
      </c>
      <c r="D287" s="16" t="s">
        <v>123</v>
      </c>
      <c r="E287" s="16" t="s">
        <v>17</v>
      </c>
      <c r="F287" s="16" t="s">
        <v>19</v>
      </c>
      <c r="G287" s="7" t="n">
        <v>1</v>
      </c>
      <c r="H287" s="6" t="n">
        <v>544</v>
      </c>
      <c r="I287" s="6" t="n">
        <v>-544</v>
      </c>
      <c r="J287" s="6" t="n">
        <v>0</v>
      </c>
      <c r="K287" s="6" t="n">
        <v>0</v>
      </c>
      <c r="L287" s="6" t="n">
        <v>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45961.56087963</v>
      </c>
      <c r="B288" s="16" t="s">
        <v>36</v>
      </c>
      <c r="C288" s="16" t="s">
        <v>206</v>
      </c>
      <c r="D288" s="16" t="s">
        <v>123</v>
      </c>
      <c r="E288" s="16" t="s">
        <v>17</v>
      </c>
      <c r="F288" s="16" t="s">
        <v>19</v>
      </c>
      <c r="G288" s="7" t="n">
        <v>30</v>
      </c>
      <c r="H288" s="6" t="n">
        <v>37.951667</v>
      </c>
      <c r="I288" s="6" t="n">
        <v>-1138.55</v>
      </c>
      <c r="J288" s="6" t="n">
        <v>0</v>
      </c>
      <c r="K288" s="6" t="n">
        <v>0</v>
      </c>
      <c r="L288" s="6" t="n">
        <v>0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45961.560891204</v>
      </c>
      <c r="B289" s="16" t="s">
        <v>53</v>
      </c>
      <c r="C289" s="16" t="s">
        <v>198</v>
      </c>
      <c r="D289" s="16" t="s">
        <v>123</v>
      </c>
      <c r="E289" s="16" t="s">
        <v>51</v>
      </c>
      <c r="F289" s="16" t="s">
        <v>19</v>
      </c>
      <c r="G289" s="7" t="n">
        <v>49</v>
      </c>
      <c r="H289" s="6" t="n">
        <v>5.93</v>
      </c>
      <c r="I289" s="6" t="n">
        <v>-290.57</v>
      </c>
      <c r="J289" s="6" t="n">
        <v>0</v>
      </c>
      <c r="K289" s="6" t="n">
        <v>0</v>
      </c>
      <c r="L289" s="6" t="n">
        <v>0</v>
      </c>
      <c r="M289" s="6" t="s">
        <f>=I289+J289+K289+L289</f>
      </c>
      <c r="N289" s="16"/>
    </row>
    <row collapsed="false" customFormat="false" customHeight="false" hidden="false" ht="12.1" outlineLevel="0" r="290">
      <c r="A290" s="25" t="n">
        <v>45983.051898148</v>
      </c>
      <c r="B290" s="26" t="s">
        <v>171</v>
      </c>
      <c r="C290" s="26" t="s">
        <v>172</v>
      </c>
      <c r="D290" s="26" t="s">
        <v>171</v>
      </c>
      <c r="E290" s="26" t="s">
        <v>171</v>
      </c>
      <c r="F290" s="26" t="s">
        <v>19</v>
      </c>
      <c r="G290" s="27" t="n">
        <v>1</v>
      </c>
      <c r="H290" s="28" t="n">
        <v>-1</v>
      </c>
      <c r="I290" s="28" t="n">
        <v>-111.57</v>
      </c>
      <c r="J290" s="28" t="n">
        <v>0</v>
      </c>
      <c r="K290" s="28" t="n">
        <v>0</v>
      </c>
      <c r="L290" s="28" t="n">
        <v>0</v>
      </c>
      <c r="M290" s="6" t="s">
        <f>=I290+J290+K290+L290</f>
      </c>
      <c r="N290" s="26"/>
    </row>
    <row collapsed="false" customFormat="false" customHeight="false" hidden="false" ht="12.1" outlineLevel="0" r="291">
      <c r="A291" s="21" t="n">
        <v>45992.377060185</v>
      </c>
      <c r="B291" s="22" t="s">
        <v>153</v>
      </c>
      <c r="C291" s="22" t="s">
        <v>70</v>
      </c>
      <c r="D291" s="22" t="s">
        <v>153</v>
      </c>
      <c r="E291" s="22" t="s">
        <v>154</v>
      </c>
      <c r="F291" s="22" t="s">
        <v>19</v>
      </c>
      <c r="G291" s="23" t="n">
        <v>1</v>
      </c>
      <c r="H291" s="24" t="n">
        <v>1</v>
      </c>
      <c r="I291" s="24" t="n">
        <v>2000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45992.427800926</v>
      </c>
      <c r="B292" s="16" t="s">
        <v>53</v>
      </c>
      <c r="C292" s="16" t="s">
        <v>198</v>
      </c>
      <c r="D292" s="16" t="s">
        <v>123</v>
      </c>
      <c r="E292" s="16" t="s">
        <v>51</v>
      </c>
      <c r="F292" s="16" t="s">
        <v>19</v>
      </c>
      <c r="G292" s="7" t="n">
        <v>269</v>
      </c>
      <c r="H292" s="6" t="n">
        <v>6.23</v>
      </c>
      <c r="I292" s="6" t="n">
        <v>-1675.87</v>
      </c>
      <c r="J292" s="6" t="n">
        <v>0</v>
      </c>
      <c r="K292" s="6" t="n">
        <v>0</v>
      </c>
      <c r="L292" s="6" t="n">
        <v>0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45992.429444444</v>
      </c>
      <c r="B293" s="16" t="s">
        <v>50</v>
      </c>
      <c r="C293" s="16" t="s">
        <v>193</v>
      </c>
      <c r="D293" s="16" t="s">
        <v>123</v>
      </c>
      <c r="E293" s="16" t="s">
        <v>51</v>
      </c>
      <c r="F293" s="16" t="s">
        <v>19</v>
      </c>
      <c r="G293" s="7" t="n">
        <v>1</v>
      </c>
      <c r="H293" s="6" t="n">
        <v>7.62</v>
      </c>
      <c r="I293" s="6" t="n">
        <v>-7.62</v>
      </c>
      <c r="J293" s="6" t="n">
        <v>0</v>
      </c>
      <c r="K293" s="6" t="n">
        <v>0</v>
      </c>
      <c r="L293" s="6" t="n">
        <v>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45992.429444444</v>
      </c>
      <c r="B294" s="16" t="s">
        <v>50</v>
      </c>
      <c r="C294" s="16" t="s">
        <v>193</v>
      </c>
      <c r="D294" s="16" t="s">
        <v>123</v>
      </c>
      <c r="E294" s="16" t="s">
        <v>51</v>
      </c>
      <c r="F294" s="16" t="s">
        <v>19</v>
      </c>
      <c r="G294" s="7" t="n">
        <v>127</v>
      </c>
      <c r="H294" s="6" t="n">
        <v>7.62</v>
      </c>
      <c r="I294" s="6" t="n">
        <v>-967.74</v>
      </c>
      <c r="J294" s="6" t="n">
        <v>0</v>
      </c>
      <c r="K294" s="6" t="n">
        <v>0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25" t="n">
        <v>46013.057094907</v>
      </c>
      <c r="B295" s="26" t="s">
        <v>171</v>
      </c>
      <c r="C295" s="26" t="s">
        <v>172</v>
      </c>
      <c r="D295" s="26" t="s">
        <v>171</v>
      </c>
      <c r="E295" s="26" t="s">
        <v>171</v>
      </c>
      <c r="F295" s="26" t="s">
        <v>19</v>
      </c>
      <c r="G295" s="27" t="n">
        <v>1</v>
      </c>
      <c r="H295" s="28" t="n">
        <v>-1</v>
      </c>
      <c r="I295" s="28" t="n">
        <v>-117.16</v>
      </c>
      <c r="J295" s="28" t="n">
        <v>0</v>
      </c>
      <c r="K295" s="28" t="n">
        <v>0</v>
      </c>
      <c r="L295" s="28" t="n">
        <v>0</v>
      </c>
      <c r="M295" s="6" t="s">
        <f>=I295+J295+K295+L295</f>
      </c>
      <c r="N295" s="26"/>
    </row>
    <row collapsed="false" customFormat="false" customHeight="false" hidden="false" ht="12.1" outlineLevel="0" r="296">
      <c r="A296" s="29" t="n">
        <v>46013.4175</v>
      </c>
      <c r="B296" s="30" t="s">
        <v>53</v>
      </c>
      <c r="C296" s="30" t="s">
        <v>198</v>
      </c>
      <c r="D296" s="30" t="s">
        <v>124</v>
      </c>
      <c r="E296" s="30" t="s">
        <v>51</v>
      </c>
      <c r="F296" s="30" t="s">
        <v>19</v>
      </c>
      <c r="G296" s="31" t="n">
        <v>-1</v>
      </c>
      <c r="H296" s="32" t="n">
        <v>6.37</v>
      </c>
      <c r="I296" s="32" t="n">
        <v>6.37</v>
      </c>
      <c r="J296" s="32" t="n">
        <v>0</v>
      </c>
      <c r="K296" s="32" t="n">
        <v>0</v>
      </c>
      <c r="L296" s="32" t="n">
        <v>0</v>
      </c>
      <c r="M296" s="6" t="s">
        <f>=I296+J296+K296+L296</f>
      </c>
      <c r="N296" s="30"/>
    </row>
    <row collapsed="false" customFormat="false" customHeight="false" hidden="false" ht="12.1" outlineLevel="0" r="297">
      <c r="A297" s="21" t="n">
        <v>46022.597326389</v>
      </c>
      <c r="B297" s="22" t="s">
        <v>153</v>
      </c>
      <c r="C297" s="22" t="s">
        <v>70</v>
      </c>
      <c r="D297" s="22" t="s">
        <v>153</v>
      </c>
      <c r="E297" s="22" t="s">
        <v>154</v>
      </c>
      <c r="F297" s="22" t="s">
        <v>19</v>
      </c>
      <c r="G297" s="23" t="n">
        <v>1</v>
      </c>
      <c r="H297" s="24" t="n">
        <v>1</v>
      </c>
      <c r="I297" s="24" t="n">
        <v>2000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2"/>
    </row>
    <row collapsed="false" customFormat="false" customHeight="false" hidden="false" ht="12.1" outlineLevel="0" r="298">
      <c r="A298" s="29" t="n">
        <v>46027.427384259</v>
      </c>
      <c r="B298" s="30" t="s">
        <v>53</v>
      </c>
      <c r="C298" s="30" t="s">
        <v>198</v>
      </c>
      <c r="D298" s="30" t="s">
        <v>124</v>
      </c>
      <c r="E298" s="30" t="s">
        <v>51</v>
      </c>
      <c r="F298" s="30" t="s">
        <v>19</v>
      </c>
      <c r="G298" s="31" t="n">
        <v>-385</v>
      </c>
      <c r="H298" s="32" t="n">
        <v>6.38</v>
      </c>
      <c r="I298" s="32" t="n">
        <v>2456.3</v>
      </c>
      <c r="J298" s="32" t="n">
        <v>0</v>
      </c>
      <c r="K298" s="32" t="n">
        <v>0</v>
      </c>
      <c r="L298" s="32" t="n">
        <v>0</v>
      </c>
      <c r="M298" s="6" t="s">
        <f>=I298+J298+K298+L298</f>
      </c>
      <c r="N298" s="30"/>
    </row>
    <row collapsed="false" customFormat="false" customHeight="false" hidden="false" ht="12.1" outlineLevel="0" r="299">
      <c r="A299" s="20" t="n">
        <v>46027.432824074</v>
      </c>
      <c r="B299" s="16" t="s">
        <v>24</v>
      </c>
      <c r="C299" s="16" t="s">
        <v>163</v>
      </c>
      <c r="D299" s="16" t="s">
        <v>123</v>
      </c>
      <c r="E299" s="16" t="s">
        <v>17</v>
      </c>
      <c r="F299" s="16" t="s">
        <v>19</v>
      </c>
      <c r="G299" s="7" t="n">
        <v>5</v>
      </c>
      <c r="H299" s="6" t="n">
        <v>297.07</v>
      </c>
      <c r="I299" s="6" t="n">
        <v>-1485.35</v>
      </c>
      <c r="J299" s="6" t="n">
        <v>0</v>
      </c>
      <c r="K299" s="6" t="n">
        <v>0</v>
      </c>
      <c r="L299" s="6" t="n">
        <v>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46027.432881944</v>
      </c>
      <c r="B300" s="16" t="s">
        <v>39</v>
      </c>
      <c r="C300" s="16" t="s">
        <v>161</v>
      </c>
      <c r="D300" s="16" t="s">
        <v>123</v>
      </c>
      <c r="E300" s="16" t="s">
        <v>17</v>
      </c>
      <c r="F300" s="16" t="s">
        <v>19</v>
      </c>
      <c r="G300" s="7" t="n">
        <v>3</v>
      </c>
      <c r="H300" s="6" t="n">
        <v>400.916667</v>
      </c>
      <c r="I300" s="6" t="n">
        <v>-1202.75</v>
      </c>
      <c r="J300" s="6" t="n">
        <v>0</v>
      </c>
      <c r="K300" s="6" t="n">
        <v>0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46027.433414352</v>
      </c>
      <c r="B301" s="16" t="s">
        <v>27</v>
      </c>
      <c r="C301" s="16" t="s">
        <v>180</v>
      </c>
      <c r="D301" s="16" t="s">
        <v>123</v>
      </c>
      <c r="E301" s="16" t="s">
        <v>17</v>
      </c>
      <c r="F301" s="16" t="s">
        <v>19</v>
      </c>
      <c r="G301" s="7" t="n">
        <v>2</v>
      </c>
      <c r="H301" s="6" t="n">
        <v>483.5</v>
      </c>
      <c r="I301" s="6" t="n">
        <v>-967</v>
      </c>
      <c r="J301" s="6" t="n">
        <v>0</v>
      </c>
      <c r="K301" s="6" t="n">
        <v>0</v>
      </c>
      <c r="L301" s="6" t="n">
        <v>0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46027.433425926</v>
      </c>
      <c r="B302" s="16" t="s">
        <v>36</v>
      </c>
      <c r="C302" s="16" t="s">
        <v>206</v>
      </c>
      <c r="D302" s="16" t="s">
        <v>123</v>
      </c>
      <c r="E302" s="16" t="s">
        <v>17</v>
      </c>
      <c r="F302" s="16" t="s">
        <v>19</v>
      </c>
      <c r="G302" s="7" t="n">
        <v>10</v>
      </c>
      <c r="H302" s="6" t="n">
        <v>42.145</v>
      </c>
      <c r="I302" s="6" t="n">
        <v>-421.45</v>
      </c>
      <c r="J302" s="6" t="n">
        <v>0</v>
      </c>
      <c r="K302" s="6" t="n">
        <v>0</v>
      </c>
      <c r="L302" s="6" t="n">
        <v>0</v>
      </c>
      <c r="M302" s="6" t="s">
        <f>=I302+J302+K302+L302</f>
      </c>
      <c r="N302" s="16"/>
    </row>
    <row collapsed="false" customFormat="false" customHeight="false" hidden="false" ht="12.1" outlineLevel="0" r="303">
      <c r="A303" s="20" t="n">
        <v>46027.436550926</v>
      </c>
      <c r="B303" s="16" t="s">
        <v>53</v>
      </c>
      <c r="C303" s="16" t="s">
        <v>198</v>
      </c>
      <c r="D303" s="16" t="s">
        <v>123</v>
      </c>
      <c r="E303" s="16" t="s">
        <v>51</v>
      </c>
      <c r="F303" s="16" t="s">
        <v>19</v>
      </c>
      <c r="G303" s="7" t="n">
        <v>39</v>
      </c>
      <c r="H303" s="6" t="n">
        <v>6.4</v>
      </c>
      <c r="I303" s="6" t="n">
        <v>-249.6</v>
      </c>
      <c r="J303" s="6" t="n">
        <v>0</v>
      </c>
      <c r="K303" s="6" t="n">
        <v>0</v>
      </c>
      <c r="L303" s="6" t="n">
        <v>0</v>
      </c>
      <c r="M303" s="6" t="s">
        <f>=I303+J303+K303+L303</f>
      </c>
      <c r="N303" s="16"/>
    </row>
    <row collapsed="false" customFormat="false" customHeight="false" hidden="false" ht="12.1" outlineLevel="0" r="304">
      <c r="A304" s="20" t="n">
        <v>46031.417384259</v>
      </c>
      <c r="B304" s="16" t="s">
        <v>50</v>
      </c>
      <c r="C304" s="16" t="s">
        <v>193</v>
      </c>
      <c r="D304" s="16" t="s">
        <v>123</v>
      </c>
      <c r="E304" s="16" t="s">
        <v>51</v>
      </c>
      <c r="F304" s="16" t="s">
        <v>19</v>
      </c>
      <c r="G304" s="7" t="n">
        <v>1</v>
      </c>
      <c r="H304" s="6" t="n">
        <v>7.83</v>
      </c>
      <c r="I304" s="6" t="n">
        <v>-7.83</v>
      </c>
      <c r="J304" s="6" t="n">
        <v>0</v>
      </c>
      <c r="K304" s="6" t="n">
        <v>0</v>
      </c>
      <c r="L304" s="6" t="n">
        <v>0</v>
      </c>
      <c r="M304" s="6" t="s">
        <f>=I304+J304+K304+L304</f>
      </c>
      <c r="N304" s="16"/>
    </row>
    <row collapsed="false" customFormat="false" customHeight="false" hidden="false" ht="12.1" outlineLevel="0" r="305">
      <c r="A305" s="25" t="n">
        <v>46044.049490741</v>
      </c>
      <c r="B305" s="26" t="s">
        <v>171</v>
      </c>
      <c r="C305" s="26" t="s">
        <v>172</v>
      </c>
      <c r="D305" s="26" t="s">
        <v>171</v>
      </c>
      <c r="E305" s="26" t="s">
        <v>171</v>
      </c>
      <c r="F305" s="26" t="s">
        <v>19</v>
      </c>
      <c r="G305" s="27" t="n">
        <v>1</v>
      </c>
      <c r="H305" s="28" t="n">
        <v>-1</v>
      </c>
      <c r="I305" s="28" t="n">
        <v>-124.92</v>
      </c>
      <c r="J305" s="28" t="n">
        <v>0</v>
      </c>
      <c r="K305" s="28" t="n">
        <v>0</v>
      </c>
      <c r="L305" s="28" t="n">
        <v>0</v>
      </c>
      <c r="M305" s="6" t="s">
        <f>=I305+J305+K305+L305</f>
      </c>
      <c r="N305" s="26"/>
    </row>
    <row collapsed="false" customFormat="false" customHeight="false" hidden="false" ht="12.1" outlineLevel="0" r="306">
      <c r="A306" s="25" t="n">
        <v>46044.588761574</v>
      </c>
      <c r="B306" s="26" t="s">
        <v>169</v>
      </c>
      <c r="C306" s="26" t="s">
        <v>208</v>
      </c>
      <c r="D306" s="26" t="s">
        <v>169</v>
      </c>
      <c r="E306" s="26" t="s">
        <v>154</v>
      </c>
      <c r="F306" s="26" t="s">
        <v>19</v>
      </c>
      <c r="G306" s="27" t="n">
        <v>1</v>
      </c>
      <c r="H306" s="28" t="n">
        <v>-96</v>
      </c>
      <c r="I306" s="28" t="n">
        <v>-96</v>
      </c>
      <c r="J306" s="28" t="n">
        <v>0</v>
      </c>
      <c r="K306" s="28" t="n">
        <v>0</v>
      </c>
      <c r="L306" s="28" t="n">
        <v>0</v>
      </c>
      <c r="M306" s="6" t="s">
        <f>=I306+J306+K306+L306</f>
      </c>
      <c r="N306" s="26"/>
    </row>
    <row collapsed="false" customFormat="false" customHeight="false" hidden="false" ht="12.1" outlineLevel="0" r="307">
      <c r="A307" s="21" t="n">
        <v>46044.588761574</v>
      </c>
      <c r="B307" s="22" t="s">
        <v>167</v>
      </c>
      <c r="C307" s="22" t="s">
        <v>209</v>
      </c>
      <c r="D307" s="22" t="s">
        <v>167</v>
      </c>
      <c r="E307" s="22" t="s">
        <v>167</v>
      </c>
      <c r="F307" s="22" t="s">
        <v>19</v>
      </c>
      <c r="G307" s="23" t="n">
        <v>1</v>
      </c>
      <c r="H307" s="24" t="n">
        <v>1</v>
      </c>
      <c r="I307" s="24" t="n">
        <v>736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0" t="n">
        <v>46044.590497685</v>
      </c>
      <c r="B308" s="16" t="s">
        <v>53</v>
      </c>
      <c r="C308" s="16" t="s">
        <v>198</v>
      </c>
      <c r="D308" s="16" t="s">
        <v>123</v>
      </c>
      <c r="E308" s="16" t="s">
        <v>51</v>
      </c>
      <c r="F308" s="16" t="s">
        <v>19</v>
      </c>
      <c r="G308" s="7" t="n">
        <v>1</v>
      </c>
      <c r="H308" s="6" t="n">
        <v>6.58</v>
      </c>
      <c r="I308" s="6" t="n">
        <v>-6.58</v>
      </c>
      <c r="J308" s="6" t="n">
        <v>0</v>
      </c>
      <c r="K308" s="6" t="n">
        <v>0</v>
      </c>
      <c r="L308" s="6" t="n">
        <v>0</v>
      </c>
      <c r="M308" s="6" t="s">
        <f>=I308+J308+K308+L308</f>
      </c>
      <c r="N308" s="16"/>
    </row>
    <row collapsed="false" customFormat="false" customHeight="false" hidden="false" ht="12.1" outlineLevel="0" r="309">
      <c r="A309" s="20" t="n">
        <v>46044.590497685</v>
      </c>
      <c r="B309" s="16" t="s">
        <v>53</v>
      </c>
      <c r="C309" s="16" t="s">
        <v>198</v>
      </c>
      <c r="D309" s="16" t="s">
        <v>123</v>
      </c>
      <c r="E309" s="16" t="s">
        <v>51</v>
      </c>
      <c r="F309" s="16" t="s">
        <v>19</v>
      </c>
      <c r="G309" s="7" t="n">
        <v>75</v>
      </c>
      <c r="H309" s="6" t="n">
        <v>6.58</v>
      </c>
      <c r="I309" s="6" t="n">
        <v>-493.5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16"/>
    </row>
    <row collapsed="false" customFormat="false" customHeight="false" hidden="false" ht="12.1" outlineLevel="0" r="310">
      <c r="A310" s="20" t="n">
        <v>46045.50931713</v>
      </c>
      <c r="B310" s="16" t="s">
        <v>50</v>
      </c>
      <c r="C310" s="16" t="s">
        <v>193</v>
      </c>
      <c r="D310" s="16" t="s">
        <v>123</v>
      </c>
      <c r="E310" s="16" t="s">
        <v>51</v>
      </c>
      <c r="F310" s="16" t="s">
        <v>19</v>
      </c>
      <c r="G310" s="7" t="n">
        <v>70</v>
      </c>
      <c r="H310" s="6" t="n">
        <v>7.79</v>
      </c>
      <c r="I310" s="6" t="n">
        <v>-545.3</v>
      </c>
      <c r="J310" s="6" t="n">
        <v>0</v>
      </c>
      <c r="K310" s="6" t="n">
        <v>0</v>
      </c>
      <c r="L310" s="6" t="n">
        <v>0</v>
      </c>
      <c r="M310" s="6" t="s">
        <f>=I310+J310+K310+L310</f>
      </c>
      <c r="N310" s="16"/>
    </row>
    <row collapsed="false" customFormat="false" customHeight="false" hidden="false" ht="12.1" outlineLevel="0" r="311">
      <c r="A311" s="29" t="n">
        <v>46045.50931713</v>
      </c>
      <c r="B311" s="30" t="s">
        <v>129</v>
      </c>
      <c r="C311" s="30" t="s">
        <v>157</v>
      </c>
      <c r="D311" s="30" t="s">
        <v>124</v>
      </c>
      <c r="E311" s="30" t="s">
        <v>17</v>
      </c>
      <c r="F311" s="30" t="s">
        <v>19</v>
      </c>
      <c r="G311" s="31" t="n">
        <v>-11</v>
      </c>
      <c r="H311" s="32" t="n">
        <v>560.3</v>
      </c>
      <c r="I311" s="32" t="n">
        <v>6163.3</v>
      </c>
      <c r="J311" s="32" t="n">
        <v>0</v>
      </c>
      <c r="K311" s="32" t="n">
        <v>0</v>
      </c>
      <c r="L311" s="32" t="n">
        <v>0</v>
      </c>
      <c r="M311" s="6" t="s">
        <f>=I311+J311+K311+L311</f>
      </c>
      <c r="N311" s="30"/>
    </row>
    <row collapsed="false" customFormat="false" customHeight="false" hidden="false" ht="12.1" outlineLevel="0" r="312">
      <c r="A312" s="29" t="n">
        <v>46045.510706019</v>
      </c>
      <c r="B312" s="30" t="s">
        <v>24</v>
      </c>
      <c r="C312" s="30" t="s">
        <v>163</v>
      </c>
      <c r="D312" s="30" t="s">
        <v>124</v>
      </c>
      <c r="E312" s="30" t="s">
        <v>17</v>
      </c>
      <c r="F312" s="30" t="s">
        <v>19</v>
      </c>
      <c r="G312" s="31" t="n">
        <v>-2</v>
      </c>
      <c r="H312" s="32" t="n">
        <v>306.76</v>
      </c>
      <c r="I312" s="32" t="n">
        <v>613.52</v>
      </c>
      <c r="J312" s="32" t="n">
        <v>0</v>
      </c>
      <c r="K312" s="32" t="n">
        <v>0</v>
      </c>
      <c r="L312" s="32" t="n">
        <v>0</v>
      </c>
      <c r="M312" s="6" t="s">
        <f>=I312+J312+K312+L312</f>
      </c>
      <c r="N312" s="30"/>
    </row>
    <row collapsed="false" customFormat="false" customHeight="false" hidden="false" ht="12.1" outlineLevel="0" r="313">
      <c r="A313" s="29" t="n">
        <v>46045.510717593</v>
      </c>
      <c r="B313" s="30" t="s">
        <v>27</v>
      </c>
      <c r="C313" s="30" t="s">
        <v>180</v>
      </c>
      <c r="D313" s="30" t="s">
        <v>124</v>
      </c>
      <c r="E313" s="30" t="s">
        <v>17</v>
      </c>
      <c r="F313" s="30" t="s">
        <v>19</v>
      </c>
      <c r="G313" s="31" t="n">
        <v>-1</v>
      </c>
      <c r="H313" s="32" t="n">
        <v>499.35</v>
      </c>
      <c r="I313" s="32" t="n">
        <v>499.35</v>
      </c>
      <c r="J313" s="32" t="n">
        <v>0</v>
      </c>
      <c r="K313" s="32" t="n">
        <v>0</v>
      </c>
      <c r="L313" s="32" t="n">
        <v>0</v>
      </c>
      <c r="M313" s="6" t="s">
        <f>=I313+J313+K313+L313</f>
      </c>
      <c r="N313" s="30"/>
    </row>
    <row collapsed="false" customFormat="false" customHeight="false" hidden="false" ht="12.1" outlineLevel="0" r="314">
      <c r="A314" s="29" t="n">
        <v>46045.510729167</v>
      </c>
      <c r="B314" s="30" t="s">
        <v>53</v>
      </c>
      <c r="C314" s="30" t="s">
        <v>198</v>
      </c>
      <c r="D314" s="30" t="s">
        <v>124</v>
      </c>
      <c r="E314" s="30" t="s">
        <v>51</v>
      </c>
      <c r="F314" s="30" t="s">
        <v>19</v>
      </c>
      <c r="G314" s="31" t="n">
        <v>-115</v>
      </c>
      <c r="H314" s="32" t="n">
        <v>6.56</v>
      </c>
      <c r="I314" s="32" t="n">
        <v>754.4</v>
      </c>
      <c r="J314" s="32" t="n">
        <v>0</v>
      </c>
      <c r="K314" s="32" t="n">
        <v>0</v>
      </c>
      <c r="L314" s="32" t="n">
        <v>0</v>
      </c>
      <c r="M314" s="6" t="s">
        <f>=I314+J314+K314+L314</f>
      </c>
      <c r="N314" s="30"/>
    </row>
    <row collapsed="false" customFormat="false" customHeight="false" hidden="false" ht="12.1" outlineLevel="0" r="315">
      <c r="A315" s="29" t="n">
        <v>46045.512465278</v>
      </c>
      <c r="B315" s="30" t="s">
        <v>50</v>
      </c>
      <c r="C315" s="30" t="s">
        <v>193</v>
      </c>
      <c r="D315" s="30" t="s">
        <v>124</v>
      </c>
      <c r="E315" s="30" t="s">
        <v>51</v>
      </c>
      <c r="F315" s="30" t="s">
        <v>19</v>
      </c>
      <c r="G315" s="31" t="n">
        <v>-481</v>
      </c>
      <c r="H315" s="32" t="n">
        <v>7.78</v>
      </c>
      <c r="I315" s="32" t="n">
        <v>3742.18</v>
      </c>
      <c r="J315" s="32" t="n">
        <v>0</v>
      </c>
      <c r="K315" s="32" t="n">
        <v>0</v>
      </c>
      <c r="L315" s="32" t="n">
        <v>0</v>
      </c>
      <c r="M315" s="6" t="s">
        <f>=I315+J315+K315+L315</f>
      </c>
      <c r="N315" s="30"/>
    </row>
    <row collapsed="false" customFormat="false" customHeight="false" hidden="false" ht="12.1" outlineLevel="0" r="316">
      <c r="A316" s="20" t="n">
        <v>46045.512476852</v>
      </c>
      <c r="B316" s="16" t="s">
        <v>24</v>
      </c>
      <c r="C316" s="16" t="s">
        <v>163</v>
      </c>
      <c r="D316" s="16" t="s">
        <v>123</v>
      </c>
      <c r="E316" s="16" t="s">
        <v>17</v>
      </c>
      <c r="F316" s="16" t="s">
        <v>19</v>
      </c>
      <c r="G316" s="7" t="n">
        <v>1</v>
      </c>
      <c r="H316" s="6" t="n">
        <v>306.6</v>
      </c>
      <c r="I316" s="6" t="n">
        <v>-306.6</v>
      </c>
      <c r="J316" s="6" t="n">
        <v>0</v>
      </c>
      <c r="K316" s="6" t="n">
        <v>0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46045.512476852</v>
      </c>
      <c r="B317" s="16" t="s">
        <v>45</v>
      </c>
      <c r="C317" s="16" t="s">
        <v>210</v>
      </c>
      <c r="D317" s="16" t="s">
        <v>123</v>
      </c>
      <c r="E317" s="16" t="s">
        <v>17</v>
      </c>
      <c r="F317" s="16" t="s">
        <v>19</v>
      </c>
      <c r="G317" s="7" t="n">
        <v>1</v>
      </c>
      <c r="H317" s="6" t="n">
        <v>5347</v>
      </c>
      <c r="I317" s="6" t="n">
        <v>-5347</v>
      </c>
      <c r="J317" s="6" t="n">
        <v>0</v>
      </c>
      <c r="K317" s="6" t="n">
        <v>0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46045.513946759</v>
      </c>
      <c r="B318" s="16" t="s">
        <v>33</v>
      </c>
      <c r="C318" s="16" t="s">
        <v>205</v>
      </c>
      <c r="D318" s="16" t="s">
        <v>123</v>
      </c>
      <c r="E318" s="16" t="s">
        <v>17</v>
      </c>
      <c r="F318" s="16" t="s">
        <v>19</v>
      </c>
      <c r="G318" s="7" t="n">
        <v>1</v>
      </c>
      <c r="H318" s="6" t="n">
        <v>2582.5</v>
      </c>
      <c r="I318" s="6" t="n">
        <v>-2582.5</v>
      </c>
      <c r="J318" s="6" t="n">
        <v>0</v>
      </c>
      <c r="K318" s="6" t="n">
        <v>0</v>
      </c>
      <c r="L318" s="6" t="n">
        <v>0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46045.513958333</v>
      </c>
      <c r="B319" s="16" t="s">
        <v>53</v>
      </c>
      <c r="C319" s="16" t="s">
        <v>198</v>
      </c>
      <c r="D319" s="16" t="s">
        <v>123</v>
      </c>
      <c r="E319" s="16" t="s">
        <v>51</v>
      </c>
      <c r="F319" s="16" t="s">
        <v>19</v>
      </c>
      <c r="G319" s="7" t="n">
        <v>12</v>
      </c>
      <c r="H319" s="6" t="n">
        <v>6.57</v>
      </c>
      <c r="I319" s="6" t="n">
        <v>-78.84</v>
      </c>
      <c r="J319" s="6" t="n">
        <v>0</v>
      </c>
      <c r="K319" s="6" t="n">
        <v>0</v>
      </c>
      <c r="L319" s="6" t="n">
        <v>0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46045.514918981</v>
      </c>
      <c r="B320" s="16" t="s">
        <v>50</v>
      </c>
      <c r="C320" s="16" t="s">
        <v>193</v>
      </c>
      <c r="D320" s="16" t="s">
        <v>123</v>
      </c>
      <c r="E320" s="16" t="s">
        <v>51</v>
      </c>
      <c r="F320" s="16" t="s">
        <v>19</v>
      </c>
      <c r="G320" s="7" t="n">
        <v>3</v>
      </c>
      <c r="H320" s="6" t="n">
        <v>7.79</v>
      </c>
      <c r="I320" s="6" t="n">
        <v>-23.37</v>
      </c>
      <c r="J320" s="6" t="n">
        <v>0</v>
      </c>
      <c r="K320" s="6" t="n">
        <v>0</v>
      </c>
      <c r="L320" s="6" t="n">
        <v>0</v>
      </c>
      <c r="M320" s="6" t="s">
        <f>=I320+J320+K320+L320</f>
      </c>
      <c r="N320" s="16"/>
    </row>
    <row collapsed="false" customFormat="false" customHeight="false" hidden="false" ht="12.1" outlineLevel="0" r="321">
      <c r="A321" s="20" t="n">
        <v>46045.514918981</v>
      </c>
      <c r="B321" s="16" t="s">
        <v>50</v>
      </c>
      <c r="C321" s="16" t="s">
        <v>193</v>
      </c>
      <c r="D321" s="16" t="s">
        <v>123</v>
      </c>
      <c r="E321" s="16" t="s">
        <v>51</v>
      </c>
      <c r="F321" s="16" t="s">
        <v>19</v>
      </c>
      <c r="G321" s="7" t="n">
        <v>371</v>
      </c>
      <c r="H321" s="6" t="n">
        <v>7.79</v>
      </c>
      <c r="I321" s="6" t="n">
        <v>-2890.09</v>
      </c>
      <c r="J321" s="6" t="n">
        <v>0</v>
      </c>
      <c r="K321" s="6" t="n">
        <v>0</v>
      </c>
      <c r="L321" s="6" t="n">
        <v>0</v>
      </c>
      <c r="M321" s="6" t="s">
        <f>=I321+J321+K321+L321</f>
      </c>
      <c r="N321" s="16"/>
    </row>
    <row collapsed="false" customFormat="false" customHeight="false" hidden="false" ht="12.1" outlineLevel="0" r="322">
      <c r="A322" s="25" t="n">
        <v>46048.733032407</v>
      </c>
      <c r="B322" s="26" t="s">
        <v>169</v>
      </c>
      <c r="C322" s="26" t="s">
        <v>186</v>
      </c>
      <c r="D322" s="26" t="s">
        <v>169</v>
      </c>
      <c r="E322" s="26" t="s">
        <v>154</v>
      </c>
      <c r="F322" s="26" t="s">
        <v>19</v>
      </c>
      <c r="G322" s="27" t="n">
        <v>1</v>
      </c>
      <c r="H322" s="28" t="n">
        <v>-12</v>
      </c>
      <c r="I322" s="28" t="n">
        <v>-12</v>
      </c>
      <c r="J322" s="28" t="n">
        <v>0</v>
      </c>
      <c r="K322" s="28" t="n">
        <v>0</v>
      </c>
      <c r="L322" s="28" t="n">
        <v>0</v>
      </c>
      <c r="M322" s="6" t="s">
        <f>=I322+J322+K322+L322</f>
      </c>
      <c r="N322" s="26"/>
    </row>
    <row collapsed="false" customFormat="false" customHeight="false" hidden="false" ht="12.1" outlineLevel="0" r="323">
      <c r="A323" s="21" t="n">
        <v>46048.733032407</v>
      </c>
      <c r="B323" s="22" t="s">
        <v>167</v>
      </c>
      <c r="C323" s="22" t="s">
        <v>185</v>
      </c>
      <c r="D323" s="22" t="s">
        <v>167</v>
      </c>
      <c r="E323" s="22" t="s">
        <v>167</v>
      </c>
      <c r="F323" s="22" t="s">
        <v>19</v>
      </c>
      <c r="G323" s="23" t="n">
        <v>1</v>
      </c>
      <c r="H323" s="24" t="n">
        <v>1</v>
      </c>
      <c r="I323" s="24" t="n">
        <v>89.43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2"/>
    </row>
    <row collapsed="false" customFormat="false" customHeight="false" hidden="false" ht="12.1" outlineLevel="0" r="324">
      <c r="A324" s="20" t="n">
        <v>46048.734884259</v>
      </c>
      <c r="B324" s="16" t="s">
        <v>53</v>
      </c>
      <c r="C324" s="16" t="s">
        <v>198</v>
      </c>
      <c r="D324" s="16" t="s">
        <v>123</v>
      </c>
      <c r="E324" s="16" t="s">
        <v>51</v>
      </c>
      <c r="F324" s="16" t="s">
        <v>19</v>
      </c>
      <c r="G324" s="7" t="n">
        <v>12</v>
      </c>
      <c r="H324" s="6" t="n">
        <v>6.55</v>
      </c>
      <c r="I324" s="6" t="n">
        <v>-78.6</v>
      </c>
      <c r="J324" s="6" t="n">
        <v>0</v>
      </c>
      <c r="K324" s="6" t="n">
        <v>0</v>
      </c>
      <c r="L324" s="6" t="n">
        <v>0</v>
      </c>
      <c r="M324" s="6" t="s">
        <f>=I324+J324+K324+L324</f>
      </c>
      <c r="N324" s="16"/>
    </row>
    <row collapsed="false" customFormat="false" customHeight="false" hidden="false" ht="12.1" outlineLevel="0" r="325">
      <c r="A325" s="21" t="n">
        <v>46049.789247685</v>
      </c>
      <c r="B325" s="22" t="s">
        <v>167</v>
      </c>
      <c r="C325" s="22" t="s">
        <v>183</v>
      </c>
      <c r="D325" s="22" t="s">
        <v>167</v>
      </c>
      <c r="E325" s="22" t="s">
        <v>167</v>
      </c>
      <c r="F325" s="22" t="s">
        <v>19</v>
      </c>
      <c r="G325" s="23" t="n">
        <v>1</v>
      </c>
      <c r="H325" s="24" t="n">
        <v>1</v>
      </c>
      <c r="I325" s="24" t="n">
        <v>208.08</v>
      </c>
      <c r="J325" s="24" t="n">
        <v>0</v>
      </c>
      <c r="K325" s="24" t="n">
        <v>0</v>
      </c>
      <c r="L325" s="24" t="n">
        <v>0</v>
      </c>
      <c r="M325" s="6" t="s">
        <f>=I325+J325+K325+L325</f>
      </c>
      <c r="N325" s="22"/>
    </row>
    <row collapsed="false" customFormat="false" customHeight="false" hidden="false" ht="12.1" outlineLevel="0" r="326">
      <c r="A326" s="25" t="n">
        <v>46049.789247685</v>
      </c>
      <c r="B326" s="26" t="s">
        <v>169</v>
      </c>
      <c r="C326" s="26" t="s">
        <v>184</v>
      </c>
      <c r="D326" s="26" t="s">
        <v>169</v>
      </c>
      <c r="E326" s="26" t="s">
        <v>154</v>
      </c>
      <c r="F326" s="26" t="s">
        <v>19</v>
      </c>
      <c r="G326" s="27" t="n">
        <v>1</v>
      </c>
      <c r="H326" s="28" t="n">
        <v>-26</v>
      </c>
      <c r="I326" s="28" t="n">
        <v>-26</v>
      </c>
      <c r="J326" s="28" t="n">
        <v>0</v>
      </c>
      <c r="K326" s="28" t="n">
        <v>0</v>
      </c>
      <c r="L326" s="28" t="n">
        <v>0</v>
      </c>
      <c r="M326" s="6" t="s">
        <f>=I326+J326+K326+L326</f>
      </c>
      <c r="N326" s="26"/>
    </row>
    <row collapsed="false" customFormat="false" customHeight="false" hidden="false" ht="12.1" outlineLevel="0" r="327">
      <c r="A327" s="20" t="n">
        <v>46049.791111111</v>
      </c>
      <c r="B327" s="16" t="s">
        <v>53</v>
      </c>
      <c r="C327" s="16" t="s">
        <v>198</v>
      </c>
      <c r="D327" s="16" t="s">
        <v>123</v>
      </c>
      <c r="E327" s="16" t="s">
        <v>51</v>
      </c>
      <c r="F327" s="16" t="s">
        <v>19</v>
      </c>
      <c r="G327" s="7" t="n">
        <v>25</v>
      </c>
      <c r="H327" s="6" t="n">
        <v>6.58</v>
      </c>
      <c r="I327" s="6" t="n">
        <v>-164.5</v>
      </c>
      <c r="J327" s="6" t="n">
        <v>0</v>
      </c>
      <c r="K327" s="6" t="n">
        <v>0</v>
      </c>
      <c r="L327" s="6" t="n">
        <v>0</v>
      </c>
      <c r="M327" s="6" t="s">
        <f>=I327+J327+K327+L327</f>
      </c>
      <c r="N327" s="16"/>
    </row>
    <row collapsed="false" customFormat="false" customHeight="false" hidden="false" ht="12.1" outlineLevel="0" r="328">
      <c r="A328" s="20" t="n">
        <v>46049.791122685</v>
      </c>
      <c r="B328" s="16" t="s">
        <v>50</v>
      </c>
      <c r="C328" s="16" t="s">
        <v>193</v>
      </c>
      <c r="D328" s="16" t="s">
        <v>123</v>
      </c>
      <c r="E328" s="16" t="s">
        <v>51</v>
      </c>
      <c r="F328" s="16" t="s">
        <v>19</v>
      </c>
      <c r="G328" s="7" t="n">
        <v>1</v>
      </c>
      <c r="H328" s="6" t="n">
        <v>7.79</v>
      </c>
      <c r="I328" s="6" t="n">
        <v>-7.79</v>
      </c>
      <c r="J328" s="6" t="n">
        <v>0</v>
      </c>
      <c r="K328" s="6" t="n">
        <v>0</v>
      </c>
      <c r="L328" s="6" t="n">
        <v>0</v>
      </c>
      <c r="M328" s="6" t="s">
        <f>=I328+J328+K328+L328</f>
      </c>
      <c r="N328" s="16"/>
    </row>
    <row collapsed="false" customFormat="false" customHeight="false" hidden="false" ht="12.1" outlineLevel="0" r="329">
      <c r="A329" s="21" t="n">
        <v>46054.808055556</v>
      </c>
      <c r="B329" s="22" t="s">
        <v>153</v>
      </c>
      <c r="C329" s="22" t="s">
        <v>70</v>
      </c>
      <c r="D329" s="22" t="s">
        <v>153</v>
      </c>
      <c r="E329" s="22" t="s">
        <v>154</v>
      </c>
      <c r="F329" s="22" t="s">
        <v>19</v>
      </c>
      <c r="G329" s="23" t="n">
        <v>1</v>
      </c>
      <c r="H329" s="24" t="n">
        <v>1</v>
      </c>
      <c r="I329" s="24" t="n">
        <v>2000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2"/>
    </row>
    <row collapsed="false" customFormat="false" customHeight="false" hidden="false" ht="12.1" outlineLevel="0" r="330">
      <c r="A330" s="29" t="n">
        <v>46055.427303241</v>
      </c>
      <c r="B330" s="30" t="s">
        <v>53</v>
      </c>
      <c r="C330" s="30" t="s">
        <v>198</v>
      </c>
      <c r="D330" s="30" t="s">
        <v>124</v>
      </c>
      <c r="E330" s="30" t="s">
        <v>51</v>
      </c>
      <c r="F330" s="30" t="s">
        <v>19</v>
      </c>
      <c r="G330" s="31" t="n">
        <v>-49</v>
      </c>
      <c r="H330" s="32" t="n">
        <v>6.52</v>
      </c>
      <c r="I330" s="32" t="n">
        <v>319.48</v>
      </c>
      <c r="J330" s="32" t="n">
        <v>0</v>
      </c>
      <c r="K330" s="32" t="n">
        <v>0</v>
      </c>
      <c r="L330" s="32" t="n">
        <v>0</v>
      </c>
      <c r="M330" s="6" t="s">
        <f>=I330+J330+K330+L330</f>
      </c>
      <c r="N330" s="30"/>
    </row>
    <row collapsed="false" customFormat="false" customHeight="false" hidden="false" ht="12.1" outlineLevel="0" r="331">
      <c r="A331" s="20" t="n">
        <v>46055.430532407</v>
      </c>
      <c r="B331" s="16" t="s">
        <v>30</v>
      </c>
      <c r="C331" s="16" t="s">
        <v>207</v>
      </c>
      <c r="D331" s="16" t="s">
        <v>123</v>
      </c>
      <c r="E331" s="16" t="s">
        <v>17</v>
      </c>
      <c r="F331" s="16" t="s">
        <v>19</v>
      </c>
      <c r="G331" s="7" t="n">
        <v>1</v>
      </c>
      <c r="H331" s="6" t="n">
        <v>1171.2</v>
      </c>
      <c r="I331" s="6" t="n">
        <v>-1171.2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46055.430706019</v>
      </c>
      <c r="B332" s="16" t="s">
        <v>39</v>
      </c>
      <c r="C332" s="16" t="s">
        <v>161</v>
      </c>
      <c r="D332" s="16" t="s">
        <v>123</v>
      </c>
      <c r="E332" s="16" t="s">
        <v>17</v>
      </c>
      <c r="F332" s="16" t="s">
        <v>19</v>
      </c>
      <c r="G332" s="7" t="n">
        <v>1</v>
      </c>
      <c r="H332" s="6" t="n">
        <v>401.9</v>
      </c>
      <c r="I332" s="6" t="n">
        <v>-401.9</v>
      </c>
      <c r="J332" s="6" t="n">
        <v>0</v>
      </c>
      <c r="K332" s="6" t="n">
        <v>0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46055.4309375</v>
      </c>
      <c r="B333" s="16" t="s">
        <v>27</v>
      </c>
      <c r="C333" s="16" t="s">
        <v>180</v>
      </c>
      <c r="D333" s="16" t="s">
        <v>123</v>
      </c>
      <c r="E333" s="16" t="s">
        <v>17</v>
      </c>
      <c r="F333" s="16" t="s">
        <v>19</v>
      </c>
      <c r="G333" s="7" t="n">
        <v>1</v>
      </c>
      <c r="H333" s="6" t="n">
        <v>499.65</v>
      </c>
      <c r="I333" s="6" t="n">
        <v>-499.65</v>
      </c>
      <c r="J333" s="6" t="n">
        <v>0</v>
      </c>
      <c r="K333" s="6" t="n">
        <v>0</v>
      </c>
      <c r="L333" s="6" t="n">
        <v>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46055.432488426</v>
      </c>
      <c r="B334" s="16" t="s">
        <v>53</v>
      </c>
      <c r="C334" s="16" t="s">
        <v>198</v>
      </c>
      <c r="D334" s="16" t="s">
        <v>123</v>
      </c>
      <c r="E334" s="16" t="s">
        <v>51</v>
      </c>
      <c r="F334" s="16" t="s">
        <v>19</v>
      </c>
      <c r="G334" s="7" t="n">
        <v>32</v>
      </c>
      <c r="H334" s="6" t="n">
        <v>6.52</v>
      </c>
      <c r="I334" s="6" t="n">
        <v>-208.64</v>
      </c>
      <c r="J334" s="6" t="n">
        <v>0</v>
      </c>
      <c r="K334" s="6" t="n">
        <v>0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46055.43255787</v>
      </c>
      <c r="B335" s="16" t="s">
        <v>50</v>
      </c>
      <c r="C335" s="16" t="s">
        <v>193</v>
      </c>
      <c r="D335" s="16" t="s">
        <v>123</v>
      </c>
      <c r="E335" s="16" t="s">
        <v>51</v>
      </c>
      <c r="F335" s="16" t="s">
        <v>19</v>
      </c>
      <c r="G335" s="7" t="n">
        <v>4</v>
      </c>
      <c r="H335" s="6" t="n">
        <v>7.81</v>
      </c>
      <c r="I335" s="6" t="n">
        <v>-31.24</v>
      </c>
      <c r="J335" s="6" t="n">
        <v>0</v>
      </c>
      <c r="K335" s="6" t="n">
        <v>0</v>
      </c>
      <c r="L335" s="6" t="n">
        <v>0</v>
      </c>
      <c r="M335" s="6" t="s">
        <f>=I335+J335+K335+L335</f>
      </c>
      <c r="N335" s="16"/>
    </row>
    <row collapsed="false" customFormat="false" customHeight="false" hidden="false" ht="12.1" outlineLevel="0" r="336">
      <c r="A336" s="25" t="n">
        <v>46075.050613426</v>
      </c>
      <c r="B336" s="26" t="s">
        <v>171</v>
      </c>
      <c r="C336" s="26" t="s">
        <v>172</v>
      </c>
      <c r="D336" s="26" t="s">
        <v>171</v>
      </c>
      <c r="E336" s="26" t="s">
        <v>171</v>
      </c>
      <c r="F336" s="26" t="s">
        <v>19</v>
      </c>
      <c r="G336" s="27" t="n">
        <v>1</v>
      </c>
      <c r="H336" s="28" t="n">
        <v>-1</v>
      </c>
      <c r="I336" s="28" t="n">
        <v>-130.11</v>
      </c>
      <c r="J336" s="28" t="n">
        <v>0</v>
      </c>
      <c r="K336" s="28" t="n">
        <v>0</v>
      </c>
      <c r="L336" s="28" t="n">
        <v>0</v>
      </c>
      <c r="M336" s="6" t="s">
        <f>=I336+J336+K336+L336</f>
      </c>
      <c r="N336" s="26"/>
    </row>
    <row collapsed="false" customFormat="false" customHeight="false" hidden="false" ht="12.1" outlineLevel="0" r="337">
      <c r="A337" s="21" t="n">
        <v>46081.508831019</v>
      </c>
      <c r="B337" s="22" t="s">
        <v>153</v>
      </c>
      <c r="C337" s="22" t="s">
        <v>70</v>
      </c>
      <c r="D337" s="22" t="s">
        <v>153</v>
      </c>
      <c r="E337" s="22" t="s">
        <v>154</v>
      </c>
      <c r="F337" s="22" t="s">
        <v>19</v>
      </c>
      <c r="G337" s="23" t="n">
        <v>1</v>
      </c>
      <c r="H337" s="24" t="n">
        <v>1</v>
      </c>
      <c r="I337" s="24" t="n">
        <v>2000</v>
      </c>
      <c r="J337" s="24" t="n">
        <v>0</v>
      </c>
      <c r="K337" s="24" t="n">
        <v>0</v>
      </c>
      <c r="L337" s="24" t="n">
        <v>0</v>
      </c>
      <c r="M337" s="6" t="s">
        <f>=I337+J337+K337+L337</f>
      </c>
      <c r="N337" s="22"/>
    </row>
    <row collapsed="false" customFormat="false" customHeight="false" hidden="false" ht="12.1" outlineLevel="0" r="338">
      <c r="A338" s="20" t="n">
        <v>46083.427627315</v>
      </c>
      <c r="B338" s="16" t="s">
        <v>53</v>
      </c>
      <c r="C338" s="16" t="s">
        <v>198</v>
      </c>
      <c r="D338" s="16" t="s">
        <v>123</v>
      </c>
      <c r="E338" s="16" t="s">
        <v>51</v>
      </c>
      <c r="F338" s="16" t="s">
        <v>19</v>
      </c>
      <c r="G338" s="7" t="n">
        <v>267</v>
      </c>
      <c r="H338" s="6" t="n">
        <v>6.68</v>
      </c>
      <c r="I338" s="6" t="n">
        <v>-1783.56</v>
      </c>
      <c r="J338" s="6" t="n">
        <v>0</v>
      </c>
      <c r="K338" s="6" t="n">
        <v>0</v>
      </c>
      <c r="L338" s="6" t="n">
        <v>0</v>
      </c>
      <c r="M338" s="6" t="s">
        <f>=I338+J338+K338+L338</f>
      </c>
      <c r="N338" s="16"/>
    </row>
    <row collapsed="false" customFormat="false" customHeight="false" hidden="false" ht="12.1" outlineLevel="0" r="339">
      <c r="A339" s="20" t="n">
        <v>46083.431342593</v>
      </c>
      <c r="B339" s="16" t="s">
        <v>50</v>
      </c>
      <c r="C339" s="16" t="s">
        <v>193</v>
      </c>
      <c r="D339" s="16" t="s">
        <v>123</v>
      </c>
      <c r="E339" s="16" t="s">
        <v>51</v>
      </c>
      <c r="F339" s="16" t="s">
        <v>19</v>
      </c>
      <c r="G339" s="7" t="n">
        <v>8</v>
      </c>
      <c r="H339" s="6" t="n">
        <v>7.95</v>
      </c>
      <c r="I339" s="6" t="n">
        <v>-63.6</v>
      </c>
      <c r="J339" s="6" t="n">
        <v>0</v>
      </c>
      <c r="K339" s="6" t="n">
        <v>0</v>
      </c>
      <c r="L339" s="6" t="n">
        <v>0</v>
      </c>
      <c r="M339" s="6" t="s">
        <f>=I339+J339+K339+L339</f>
      </c>
      <c r="N339" s="16"/>
    </row>
    <row collapsed="false" customFormat="false" customHeight="false" hidden="false" ht="12.1" outlineLevel="0" r="340">
      <c r="A340" s="25" t="n">
        <v>46103.04255787</v>
      </c>
      <c r="B340" s="26" t="s">
        <v>171</v>
      </c>
      <c r="C340" s="26" t="s">
        <v>172</v>
      </c>
      <c r="D340" s="26" t="s">
        <v>171</v>
      </c>
      <c r="E340" s="26" t="s">
        <v>171</v>
      </c>
      <c r="F340" s="26" t="s">
        <v>19</v>
      </c>
      <c r="G340" s="27" t="n">
        <v>1</v>
      </c>
      <c r="H340" s="28" t="n">
        <v>-1</v>
      </c>
      <c r="I340" s="28" t="n">
        <v>-126.16</v>
      </c>
      <c r="J340" s="28" t="n">
        <v>0</v>
      </c>
      <c r="K340" s="28" t="n">
        <v>0</v>
      </c>
      <c r="L340" s="28" t="n">
        <v>0</v>
      </c>
      <c r="M340" s="6" t="s">
        <f>=I340+J340+K340+L340</f>
      </c>
      <c r="N340" s="26"/>
    </row>
    <row collapsed="false" customFormat="false" customHeight="false" hidden="false" ht="12.1" outlineLevel="0" r="341">
      <c r="A341" s="21" t="n">
        <v>46112.572268519</v>
      </c>
      <c r="B341" s="22" t="s">
        <v>153</v>
      </c>
      <c r="C341" s="22" t="s">
        <v>70</v>
      </c>
      <c r="D341" s="22" t="s">
        <v>153</v>
      </c>
      <c r="E341" s="22" t="s">
        <v>154</v>
      </c>
      <c r="F341" s="22" t="s">
        <v>19</v>
      </c>
      <c r="G341" s="23" t="n">
        <v>1</v>
      </c>
      <c r="H341" s="24" t="n">
        <v>1</v>
      </c>
      <c r="I341" s="24" t="n">
        <v>2000</v>
      </c>
      <c r="J341" s="24" t="n">
        <v>0</v>
      </c>
      <c r="K341" s="24" t="n">
        <v>0</v>
      </c>
      <c r="L341" s="24" t="n">
        <v>0</v>
      </c>
      <c r="M341" s="6" t="s">
        <f>=I341+J341+K341+L341</f>
      </c>
      <c r="N341" s="22"/>
    </row>
    <row collapsed="false" customFormat="false" customHeight="false" hidden="false" ht="12.1" outlineLevel="0" r="342">
      <c r="A342" s="29" t="n">
        <v>46112.572291667</v>
      </c>
      <c r="B342" s="30" t="s">
        <v>53</v>
      </c>
      <c r="C342" s="30" t="s">
        <v>198</v>
      </c>
      <c r="D342" s="30" t="s">
        <v>124</v>
      </c>
      <c r="E342" s="30" t="s">
        <v>51</v>
      </c>
      <c r="F342" s="30" t="s">
        <v>19</v>
      </c>
      <c r="G342" s="31" t="n">
        <v>-299</v>
      </c>
      <c r="H342" s="32" t="n">
        <v>6.58</v>
      </c>
      <c r="I342" s="32" t="n">
        <v>1967.42</v>
      </c>
      <c r="J342" s="32" t="n">
        <v>0</v>
      </c>
      <c r="K342" s="32" t="n">
        <v>0</v>
      </c>
      <c r="L342" s="32" t="n">
        <v>0</v>
      </c>
      <c r="M342" s="6" t="s">
        <f>=I342+J342+K342+L342</f>
      </c>
      <c r="N342" s="30"/>
    </row>
    <row collapsed="false" customFormat="false" customHeight="false" hidden="false" ht="12.1" outlineLevel="0" r="343">
      <c r="A343" s="20" t="n">
        <v>46112.572303241</v>
      </c>
      <c r="B343" s="16" t="s">
        <v>16</v>
      </c>
      <c r="C343" s="16" t="s">
        <v>164</v>
      </c>
      <c r="D343" s="16" t="s">
        <v>123</v>
      </c>
      <c r="E343" s="16" t="s">
        <v>17</v>
      </c>
      <c r="F343" s="16" t="s">
        <v>19</v>
      </c>
      <c r="G343" s="7" t="n">
        <v>10</v>
      </c>
      <c r="H343" s="6" t="n">
        <v>225.65</v>
      </c>
      <c r="I343" s="6" t="n">
        <v>-2256.5</v>
      </c>
      <c r="J343" s="6" t="n">
        <v>0</v>
      </c>
      <c r="K343" s="6" t="n">
        <v>0</v>
      </c>
      <c r="L343" s="6" t="n">
        <v>0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46112.572326389</v>
      </c>
      <c r="B344" s="16" t="s">
        <v>53</v>
      </c>
      <c r="C344" s="16" t="s">
        <v>198</v>
      </c>
      <c r="D344" s="16" t="s">
        <v>123</v>
      </c>
      <c r="E344" s="16" t="s">
        <v>51</v>
      </c>
      <c r="F344" s="16" t="s">
        <v>19</v>
      </c>
      <c r="G344" s="7" t="n">
        <v>4</v>
      </c>
      <c r="H344" s="6" t="n">
        <v>6.59</v>
      </c>
      <c r="I344" s="6" t="n">
        <v>-26.36</v>
      </c>
      <c r="J344" s="6" t="n">
        <v>0</v>
      </c>
      <c r="K344" s="6" t="n">
        <v>0</v>
      </c>
      <c r="L344" s="6" t="n">
        <v>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46119.41744213</v>
      </c>
      <c r="B345" s="16" t="s">
        <v>50</v>
      </c>
      <c r="C345" s="16" t="s">
        <v>193</v>
      </c>
      <c r="D345" s="16" t="s">
        <v>123</v>
      </c>
      <c r="E345" s="16" t="s">
        <v>51</v>
      </c>
      <c r="F345" s="16" t="s">
        <v>19</v>
      </c>
      <c r="G345" s="7" t="n">
        <v>121</v>
      </c>
      <c r="H345" s="6" t="n">
        <v>8.17</v>
      </c>
      <c r="I345" s="6" t="n">
        <v>-988.57</v>
      </c>
      <c r="J345" s="6" t="n">
        <v>0</v>
      </c>
      <c r="K345" s="6" t="n">
        <v>0</v>
      </c>
      <c r="L345" s="6" t="n">
        <v>0</v>
      </c>
      <c r="M345" s="6" t="s">
        <f>=I345+J345+K345+L345</f>
      </c>
      <c r="N345" s="16"/>
    </row>
    <row collapsed="false" customFormat="false" customHeight="false" hidden="false" ht="12.1" outlineLevel="0" r="346">
      <c r="A346" s="25" t="n">
        <v>46134.039918981</v>
      </c>
      <c r="B346" s="26" t="s">
        <v>171</v>
      </c>
      <c r="C346" s="26" t="s">
        <v>172</v>
      </c>
      <c r="D346" s="26" t="s">
        <v>171</v>
      </c>
      <c r="E346" s="26" t="s">
        <v>171</v>
      </c>
      <c r="F346" s="26" t="s">
        <v>19</v>
      </c>
      <c r="G346" s="27" t="n">
        <v>1</v>
      </c>
      <c r="H346" s="28" t="n">
        <v>-1</v>
      </c>
      <c r="I346" s="28" t="n">
        <v>-139.95</v>
      </c>
      <c r="J346" s="28" t="n">
        <v>0</v>
      </c>
      <c r="K346" s="28" t="n">
        <v>0</v>
      </c>
      <c r="L346" s="28" t="n">
        <v>0</v>
      </c>
      <c r="M346" s="6" t="s">
        <f>=I346+J346+K346+L346</f>
      </c>
      <c r="N346" s="26"/>
    </row>
    <row collapsed="false" customFormat="false" customHeight="false" hidden="false" ht="12.1" outlineLevel="0" r="347">
      <c r="A347" s="29" t="n">
        <v>46136.510277778</v>
      </c>
      <c r="B347" s="30" t="s">
        <v>24</v>
      </c>
      <c r="C347" s="30" t="s">
        <v>163</v>
      </c>
      <c r="D347" s="30" t="s">
        <v>124</v>
      </c>
      <c r="E347" s="30" t="s">
        <v>17</v>
      </c>
      <c r="F347" s="30" t="s">
        <v>19</v>
      </c>
      <c r="G347" s="31" t="n">
        <v>-1</v>
      </c>
      <c r="H347" s="32" t="n">
        <v>327.68</v>
      </c>
      <c r="I347" s="32" t="n">
        <v>327.68</v>
      </c>
      <c r="J347" s="32" t="n">
        <v>0</v>
      </c>
      <c r="K347" s="32" t="n">
        <v>0</v>
      </c>
      <c r="L347" s="32" t="n">
        <v>0</v>
      </c>
      <c r="M347" s="6" t="s">
        <f>=I347+J347+K347+L347</f>
      </c>
      <c r="N347" s="30"/>
    </row>
    <row collapsed="false" customFormat="false" customHeight="false" hidden="false" ht="12.1" outlineLevel="0" r="348">
      <c r="A348" s="29" t="n">
        <v>46136.512175926</v>
      </c>
      <c r="B348" s="30" t="s">
        <v>39</v>
      </c>
      <c r="C348" s="30" t="s">
        <v>161</v>
      </c>
      <c r="D348" s="30" t="s">
        <v>124</v>
      </c>
      <c r="E348" s="30" t="s">
        <v>17</v>
      </c>
      <c r="F348" s="30" t="s">
        <v>19</v>
      </c>
      <c r="G348" s="31" t="n">
        <v>-1</v>
      </c>
      <c r="H348" s="32" t="n">
        <v>440.1</v>
      </c>
      <c r="I348" s="32" t="n">
        <v>440.1</v>
      </c>
      <c r="J348" s="32" t="n">
        <v>0</v>
      </c>
      <c r="K348" s="32" t="n">
        <v>0</v>
      </c>
      <c r="L348" s="32" t="n">
        <v>0</v>
      </c>
      <c r="M348" s="6" t="s">
        <f>=I348+J348+K348+L348</f>
      </c>
      <c r="N348" s="30"/>
    </row>
    <row collapsed="false" customFormat="false" customHeight="false" hidden="false" ht="12.1" outlineLevel="0" r="349">
      <c r="A349" s="29" t="n">
        <v>46136.51400463</v>
      </c>
      <c r="B349" s="30" t="s">
        <v>53</v>
      </c>
      <c r="C349" s="30" t="s">
        <v>198</v>
      </c>
      <c r="D349" s="30" t="s">
        <v>124</v>
      </c>
      <c r="E349" s="30" t="s">
        <v>51</v>
      </c>
      <c r="F349" s="30" t="s">
        <v>19</v>
      </c>
      <c r="G349" s="31" t="n">
        <v>-4</v>
      </c>
      <c r="H349" s="32" t="n">
        <v>6.55</v>
      </c>
      <c r="I349" s="32" t="n">
        <v>26.2</v>
      </c>
      <c r="J349" s="32" t="n">
        <v>0</v>
      </c>
      <c r="K349" s="32" t="n">
        <v>0</v>
      </c>
      <c r="L349" s="32" t="n">
        <v>0</v>
      </c>
      <c r="M349" s="6" t="s">
        <f>=I349+J349+K349+L349</f>
      </c>
      <c r="N349" s="30"/>
    </row>
    <row collapsed="false" customFormat="false" customHeight="false" hidden="false" ht="12.1" outlineLevel="0" r="350">
      <c r="A350" s="29" t="n">
        <v>46136.515347222</v>
      </c>
      <c r="B350" s="30" t="s">
        <v>50</v>
      </c>
      <c r="C350" s="30" t="s">
        <v>193</v>
      </c>
      <c r="D350" s="30" t="s">
        <v>124</v>
      </c>
      <c r="E350" s="30" t="s">
        <v>51</v>
      </c>
      <c r="F350" s="30" t="s">
        <v>19</v>
      </c>
      <c r="G350" s="31" t="n">
        <v>-508</v>
      </c>
      <c r="H350" s="32" t="n">
        <v>8.27</v>
      </c>
      <c r="I350" s="32" t="n">
        <v>4201.16</v>
      </c>
      <c r="J350" s="32" t="n">
        <v>0</v>
      </c>
      <c r="K350" s="32" t="n">
        <v>0</v>
      </c>
      <c r="L350" s="32" t="n">
        <v>0</v>
      </c>
      <c r="M350" s="6" t="s">
        <f>=I350+J350+K350+L350</f>
      </c>
      <c r="N350" s="30"/>
    </row>
    <row collapsed="false" customFormat="false" customHeight="false" hidden="false" ht="12.1" outlineLevel="0" r="351">
      <c r="A351" s="20" t="n">
        <v>46136.516238426</v>
      </c>
      <c r="B351" s="16" t="s">
        <v>53</v>
      </c>
      <c r="C351" s="16" t="s">
        <v>198</v>
      </c>
      <c r="D351" s="16" t="s">
        <v>123</v>
      </c>
      <c r="E351" s="16" t="s">
        <v>51</v>
      </c>
      <c r="F351" s="16" t="s">
        <v>19</v>
      </c>
      <c r="G351" s="7" t="n">
        <v>133</v>
      </c>
      <c r="H351" s="6" t="n">
        <v>6.56</v>
      </c>
      <c r="I351" s="6" t="n">
        <v>-872.48</v>
      </c>
      <c r="J351" s="6" t="n">
        <v>0</v>
      </c>
      <c r="K351" s="6" t="n">
        <v>0</v>
      </c>
      <c r="L351" s="6" t="n">
        <v>0</v>
      </c>
      <c r="M351" s="6" t="s">
        <f>=I351+J351+K351+L351</f>
      </c>
      <c r="N351" s="16"/>
    </row>
    <row collapsed="false" customFormat="false" customHeight="false" hidden="false" ht="12.1" outlineLevel="0" r="352">
      <c r="A352" s="20" t="n">
        <v>46136.516863426</v>
      </c>
      <c r="B352" s="16" t="s">
        <v>50</v>
      </c>
      <c r="C352" s="16" t="s">
        <v>193</v>
      </c>
      <c r="D352" s="16" t="s">
        <v>123</v>
      </c>
      <c r="E352" s="16" t="s">
        <v>51</v>
      </c>
      <c r="F352" s="16" t="s">
        <v>19</v>
      </c>
      <c r="G352" s="7" t="n">
        <v>493</v>
      </c>
      <c r="H352" s="6" t="n">
        <v>8.28</v>
      </c>
      <c r="I352" s="6" t="n">
        <v>-4082.04</v>
      </c>
      <c r="J352" s="6" t="n">
        <v>0</v>
      </c>
      <c r="K352" s="6" t="n">
        <v>0</v>
      </c>
      <c r="L352" s="6" t="n">
        <v>0</v>
      </c>
      <c r="M352" s="6" t="s">
        <f>=I352+J352+K352+L352</f>
      </c>
      <c r="N352" s="16"/>
    </row>
    <row collapsed="false" customFormat="false" customHeight="false" hidden="false" ht="12.1" outlineLevel="0" r="353">
      <c r="A353" s="21" t="n">
        <v>46141.44505787</v>
      </c>
      <c r="B353" s="22" t="s">
        <v>167</v>
      </c>
      <c r="C353" s="22" t="s">
        <v>211</v>
      </c>
      <c r="D353" s="22" t="s">
        <v>167</v>
      </c>
      <c r="E353" s="22" t="s">
        <v>167</v>
      </c>
      <c r="F353" s="22" t="s">
        <v>19</v>
      </c>
      <c r="G353" s="23" t="n">
        <v>1</v>
      </c>
      <c r="H353" s="24" t="n">
        <v>1</v>
      </c>
      <c r="I353" s="24" t="n">
        <v>330.61</v>
      </c>
      <c r="J353" s="24" t="n">
        <v>0</v>
      </c>
      <c r="K353" s="24" t="n">
        <v>0</v>
      </c>
      <c r="L353" s="24" t="n">
        <v>0</v>
      </c>
      <c r="M353" s="6" t="s">
        <f>=I353+J353+K353+L353</f>
      </c>
      <c r="N353" s="22"/>
    </row>
    <row collapsed="false" customFormat="false" customHeight="false" hidden="false" ht="12.1" outlineLevel="0" r="354">
      <c r="A354" s="25" t="n">
        <v>46141.44505787</v>
      </c>
      <c r="B354" s="26" t="s">
        <v>169</v>
      </c>
      <c r="C354" s="26" t="s">
        <v>212</v>
      </c>
      <c r="D354" s="26" t="s">
        <v>169</v>
      </c>
      <c r="E354" s="26" t="s">
        <v>154</v>
      </c>
      <c r="F354" s="26" t="s">
        <v>19</v>
      </c>
      <c r="G354" s="27" t="n">
        <v>1</v>
      </c>
      <c r="H354" s="28" t="n">
        <v>-43</v>
      </c>
      <c r="I354" s="28" t="n">
        <v>-43</v>
      </c>
      <c r="J354" s="28" t="n">
        <v>0</v>
      </c>
      <c r="K354" s="28" t="n">
        <v>0</v>
      </c>
      <c r="L354" s="28" t="n">
        <v>0</v>
      </c>
      <c r="M354" s="6" t="s">
        <f>=I354+J354+K354+L354</f>
      </c>
      <c r="N354" s="26"/>
    </row>
    <row collapsed="false" customFormat="false" customHeight="false" hidden="false" ht="12.1" outlineLevel="0" r="355">
      <c r="A355" s="20" t="n">
        <v>46141.446712963</v>
      </c>
      <c r="B355" s="16" t="s">
        <v>53</v>
      </c>
      <c r="C355" s="16" t="s">
        <v>198</v>
      </c>
      <c r="D355" s="16" t="s">
        <v>123</v>
      </c>
      <c r="E355" s="16" t="s">
        <v>51</v>
      </c>
      <c r="F355" s="16" t="s">
        <v>19</v>
      </c>
      <c r="G355" s="7" t="n">
        <v>55</v>
      </c>
      <c r="H355" s="6" t="n">
        <v>6.36</v>
      </c>
      <c r="I355" s="6" t="n">
        <v>-349.8</v>
      </c>
      <c r="J355" s="6" t="n">
        <v>0</v>
      </c>
      <c r="K355" s="6" t="n">
        <v>0</v>
      </c>
      <c r="L355" s="6" t="n">
        <v>0</v>
      </c>
      <c r="M355" s="6" t="s">
        <f>=I355+J355+K355+L355</f>
      </c>
      <c r="N355" s="16"/>
    </row>
    <row collapsed="false" customFormat="false" customHeight="false" hidden="false" ht="12.1" outlineLevel="0" r="356">
      <c r="A356" s="21" t="n">
        <v>46142.578645833</v>
      </c>
      <c r="B356" s="22" t="s">
        <v>153</v>
      </c>
      <c r="C356" s="22" t="s">
        <v>70</v>
      </c>
      <c r="D356" s="22" t="s">
        <v>153</v>
      </c>
      <c r="E356" s="22" t="s">
        <v>154</v>
      </c>
      <c r="F356" s="22" t="s">
        <v>19</v>
      </c>
      <c r="G356" s="23" t="n">
        <v>1</v>
      </c>
      <c r="H356" s="24" t="n">
        <v>1</v>
      </c>
      <c r="I356" s="24" t="n">
        <v>2000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2"/>
    </row>
    <row collapsed="false" customFormat="false" customHeight="false" hidden="false" ht="12.1" outlineLevel="0" r="357">
      <c r="A357" s="20" t="n">
        <v>46142.578668981</v>
      </c>
      <c r="B357" s="16" t="s">
        <v>36</v>
      </c>
      <c r="C357" s="16" t="s">
        <v>206</v>
      </c>
      <c r="D357" s="16" t="s">
        <v>123</v>
      </c>
      <c r="E357" s="16" t="s">
        <v>17</v>
      </c>
      <c r="F357" s="16" t="s">
        <v>19</v>
      </c>
      <c r="G357" s="7" t="n">
        <v>10</v>
      </c>
      <c r="H357" s="6" t="n">
        <v>41.79</v>
      </c>
      <c r="I357" s="6" t="n">
        <v>-417.9</v>
      </c>
      <c r="J357" s="6" t="n">
        <v>0</v>
      </c>
      <c r="K357" s="6" t="n">
        <v>0</v>
      </c>
      <c r="L357" s="6" t="n">
        <v>0</v>
      </c>
      <c r="M357" s="6" t="s">
        <f>=I357+J357+K357+L357</f>
      </c>
      <c r="N357" s="16"/>
    </row>
    <row collapsed="false" customFormat="false" customHeight="false" hidden="false" ht="12.1" outlineLevel="0" r="358">
      <c r="A358" s="20" t="n">
        <v>46142.578680556</v>
      </c>
      <c r="B358" s="16" t="s">
        <v>53</v>
      </c>
      <c r="C358" s="16" t="s">
        <v>198</v>
      </c>
      <c r="D358" s="16" t="s">
        <v>123</v>
      </c>
      <c r="E358" s="16" t="s">
        <v>51</v>
      </c>
      <c r="F358" s="16" t="s">
        <v>19</v>
      </c>
      <c r="G358" s="7" t="n">
        <v>234</v>
      </c>
      <c r="H358" s="6" t="n">
        <v>6.31</v>
      </c>
      <c r="I358" s="6" t="n">
        <v>-1476.54</v>
      </c>
      <c r="J358" s="6" t="n">
        <v>0</v>
      </c>
      <c r="K358" s="6" t="n">
        <v>0</v>
      </c>
      <c r="L358" s="6" t="n">
        <v>0</v>
      </c>
      <c r="M358" s="6" t="s">
        <f>=I358+J358+K358+L358</f>
      </c>
      <c r="N358" s="16"/>
    </row>
    <row collapsed="false" customFormat="false" customHeight="false" hidden="false" ht="12.1" outlineLevel="0" r="359">
      <c r="A359" s="20" t="n">
        <v>46142.578703704</v>
      </c>
      <c r="B359" s="16" t="s">
        <v>50</v>
      </c>
      <c r="C359" s="16" t="s">
        <v>193</v>
      </c>
      <c r="D359" s="16" t="s">
        <v>123</v>
      </c>
      <c r="E359" s="16" t="s">
        <v>51</v>
      </c>
      <c r="F359" s="16" t="s">
        <v>19</v>
      </c>
      <c r="G359" s="7" t="n">
        <v>2</v>
      </c>
      <c r="H359" s="6" t="n">
        <v>8.26</v>
      </c>
      <c r="I359" s="6" t="n">
        <v>-16.52</v>
      </c>
      <c r="J359" s="6" t="n">
        <v>0</v>
      </c>
      <c r="K359" s="6" t="n">
        <v>0</v>
      </c>
      <c r="L359" s="6" t="n">
        <v>0</v>
      </c>
      <c r="M359" s="6" t="s">
        <f>=I359+J359+K359+L359</f>
      </c>
      <c r="N359" s="16"/>
    </row>
    <row collapsed="false" customFormat="false" customHeight="false" hidden="false" ht="12.1" outlineLevel="0" r="360">
      <c r="A360" s="25" t="n">
        <v>46148.680115741</v>
      </c>
      <c r="B360" s="26" t="s">
        <v>171</v>
      </c>
      <c r="C360" s="26" t="s">
        <v>172</v>
      </c>
      <c r="D360" s="26" t="s">
        <v>171</v>
      </c>
      <c r="E360" s="26" t="s">
        <v>171</v>
      </c>
      <c r="F360" s="26" t="s">
        <v>19</v>
      </c>
      <c r="G360" s="27" t="n">
        <v>1</v>
      </c>
      <c r="H360" s="28" t="n">
        <v>-1</v>
      </c>
      <c r="I360" s="28" t="n">
        <v>-67.41</v>
      </c>
      <c r="J360" s="28" t="n">
        <v>0</v>
      </c>
      <c r="K360" s="28" t="n">
        <v>0</v>
      </c>
      <c r="L360" s="28" t="n">
        <v>0</v>
      </c>
      <c r="M360" s="6" t="s">
        <f>=I360+J360+K360+L360</f>
      </c>
      <c r="N360" s="26"/>
    </row>
    <row collapsed="false" customFormat="false" customHeight="false" hidden="false" ht="12.1" outlineLevel="0" r="361">
      <c r="A361" s="25" t="n">
        <v>46161.560578704</v>
      </c>
      <c r="B361" s="26" t="s">
        <v>169</v>
      </c>
      <c r="C361" s="26" t="s">
        <v>213</v>
      </c>
      <c r="D361" s="26" t="s">
        <v>169</v>
      </c>
      <c r="E361" s="26" t="s">
        <v>154</v>
      </c>
      <c r="F361" s="26" t="s">
        <v>19</v>
      </c>
      <c r="G361" s="27" t="n">
        <v>1</v>
      </c>
      <c r="H361" s="28" t="n">
        <v>-36</v>
      </c>
      <c r="I361" s="28" t="n">
        <v>-36</v>
      </c>
      <c r="J361" s="28" t="n">
        <v>0</v>
      </c>
      <c r="K361" s="28" t="n">
        <v>0</v>
      </c>
      <c r="L361" s="28" t="n">
        <v>0</v>
      </c>
      <c r="M361" s="6" t="s">
        <f>=I361+J361+K361+L361</f>
      </c>
      <c r="N361" s="26"/>
    </row>
    <row collapsed="false" customFormat="false" customHeight="false" hidden="false" ht="12.1" outlineLevel="0" r="362">
      <c r="A362" s="21" t="n">
        <v>46161.560578704</v>
      </c>
      <c r="B362" s="22" t="s">
        <v>167</v>
      </c>
      <c r="C362" s="22" t="s">
        <v>214</v>
      </c>
      <c r="D362" s="22" t="s">
        <v>167</v>
      </c>
      <c r="E362" s="22" t="s">
        <v>167</v>
      </c>
      <c r="F362" s="22" t="s">
        <v>19</v>
      </c>
      <c r="G362" s="23" t="n">
        <v>1</v>
      </c>
      <c r="H362" s="24" t="n">
        <v>1</v>
      </c>
      <c r="I362" s="24" t="n">
        <v>278</v>
      </c>
      <c r="J362" s="24" t="n">
        <v>0</v>
      </c>
      <c r="K362" s="24" t="n">
        <v>0</v>
      </c>
      <c r="L362" s="24" t="n">
        <v>0</v>
      </c>
      <c r="M362" s="6" t="s">
        <f>=I362+J362+K362+L362</f>
      </c>
      <c r="N362" s="22"/>
    </row>
    <row collapsed="false" customFormat="false" customHeight="false" hidden="false" ht="12.1" outlineLevel="0"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 t="s">
        <v>215</v>
      </c>
      <c r="M363" s="5" t="s">
        <f>=SUM(M2:M362)</f>
      </c>
      <c r="N363" s="4"/>
    </row>
  </sheetData>
  <autoFilter ref="A1:N36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63</v>
      </c>
      <c r="B1" s="34" t="s">
        <v>216</v>
      </c>
      <c r="C1" s="34" t="s">
        <v>0</v>
      </c>
      <c r="D1" s="34" t="s">
        <v>2</v>
      </c>
      <c r="E1" s="34" t="s">
        <v>217</v>
      </c>
      <c r="F1" s="34" t="s">
        <v>3</v>
      </c>
      <c r="G1" s="34" t="s">
        <v>218</v>
      </c>
      <c r="H1" s="34" t="s">
        <v>219</v>
      </c>
      <c r="I1" s="34" t="s">
        <v>220</v>
      </c>
      <c r="J1" s="34" t="s">
        <v>221</v>
      </c>
      <c r="K1" s="34" t="s">
        <v>222</v>
      </c>
      <c r="L1" s="34" t="s">
        <v>223</v>
      </c>
      <c r="M1" s="34" t="s">
        <v>224</v>
      </c>
      <c r="N1" s="34" t="s">
        <v>225</v>
      </c>
    </row>
    <row collapsed="false" customFormat="false" customHeight="false" hidden="false" ht="12.1" outlineLevel="0" r="2">
      <c r="A2" s="33" t="n">
        <v>45418</v>
      </c>
      <c r="B2" s="16" t="s">
        <v>226</v>
      </c>
      <c r="C2" s="16" t="s">
        <v>132</v>
      </c>
      <c r="D2" s="16" t="s">
        <v>227</v>
      </c>
      <c r="E2" s="7" t="n">
        <v>10</v>
      </c>
      <c r="F2" s="16" t="s">
        <v>19</v>
      </c>
      <c r="G2" s="6" t="n">
        <v>23.37</v>
      </c>
      <c r="H2" s="6" t="n">
        <v>313.77</v>
      </c>
      <c r="I2" s="6" t="n">
        <v>331.04</v>
      </c>
      <c r="J2" s="6" t="n">
        <v>30</v>
      </c>
      <c r="K2" s="6" t="n">
        <v>233.7</v>
      </c>
      <c r="L2" s="6" t="n">
        <v>203.7</v>
      </c>
      <c r="M2" s="6" t="n">
        <v>6.15</v>
      </c>
      <c r="N2" s="6" t="n">
        <v>6.49</v>
      </c>
    </row>
    <row collapsed="false" customFormat="false" customHeight="false" hidden="false" ht="12.1" outlineLevel="0" r="3">
      <c r="A3" s="33" t="n">
        <v>45439</v>
      </c>
      <c r="B3" s="16" t="s">
        <v>226</v>
      </c>
      <c r="C3" s="16" t="s">
        <v>127</v>
      </c>
      <c r="D3" s="16" t="s">
        <v>228</v>
      </c>
      <c r="E3" s="7" t="n">
        <v>20</v>
      </c>
      <c r="F3" s="16" t="s">
        <v>19</v>
      </c>
      <c r="G3" s="6" t="n">
        <v>25.43</v>
      </c>
      <c r="H3" s="6" t="n">
        <v>219.22</v>
      </c>
      <c r="I3" s="6" t="n">
        <v>227.39</v>
      </c>
      <c r="J3" s="6" t="n">
        <v>66</v>
      </c>
      <c r="K3" s="6" t="n">
        <v>508.6</v>
      </c>
      <c r="L3" s="6" t="n">
        <v>442.6</v>
      </c>
      <c r="M3" s="6" t="n">
        <v>9.73</v>
      </c>
      <c r="N3" s="6" t="n">
        <v>10.09</v>
      </c>
    </row>
    <row collapsed="false" customFormat="false" customHeight="false" hidden="false" ht="12.1" outlineLevel="0" r="4">
      <c r="A4" s="33" t="n">
        <v>45453</v>
      </c>
      <c r="B4" s="16" t="s">
        <v>226</v>
      </c>
      <c r="C4" s="16" t="s">
        <v>130</v>
      </c>
      <c r="D4" s="16" t="s">
        <v>229</v>
      </c>
      <c r="E4" s="7" t="n">
        <v>80</v>
      </c>
      <c r="F4" s="16" t="s">
        <v>19</v>
      </c>
      <c r="G4" s="6" t="n">
        <v>2.752</v>
      </c>
      <c r="H4" s="6" t="n">
        <v>55.06</v>
      </c>
      <c r="I4" s="6" t="n">
        <v>56.71</v>
      </c>
      <c r="J4" s="6" t="n">
        <v>29</v>
      </c>
      <c r="K4" s="6" t="n">
        <v>220.16</v>
      </c>
      <c r="L4" s="6" t="n">
        <v>191.16</v>
      </c>
      <c r="M4" s="6" t="n">
        <v>4.21</v>
      </c>
      <c r="N4" s="6" t="n">
        <v>4.34</v>
      </c>
    </row>
    <row collapsed="false" customFormat="false" customHeight="false" hidden="false" ht="12.1" outlineLevel="0" r="5">
      <c r="A5" s="33" t="n">
        <v>45461</v>
      </c>
      <c r="B5" s="16" t="s">
        <v>226</v>
      </c>
      <c r="C5" s="16" t="s">
        <v>128</v>
      </c>
      <c r="D5" s="16" t="s">
        <v>230</v>
      </c>
      <c r="E5" s="7" t="n">
        <v>2</v>
      </c>
      <c r="F5" s="16" t="s">
        <v>19</v>
      </c>
      <c r="G5" s="6" t="n">
        <v>191.51</v>
      </c>
      <c r="H5" s="6" t="n">
        <v>1555.6</v>
      </c>
      <c r="I5" s="6" t="n">
        <v>1873</v>
      </c>
      <c r="J5" s="6" t="n">
        <v>50</v>
      </c>
      <c r="K5" s="6" t="n">
        <v>383.02</v>
      </c>
      <c r="L5" s="6" t="n">
        <v>333.02</v>
      </c>
      <c r="M5" s="6" t="n">
        <v>8.89</v>
      </c>
      <c r="N5" s="6" t="n">
        <v>10.7</v>
      </c>
    </row>
    <row collapsed="false" customFormat="false" customHeight="false" hidden="false" ht="12.1" outlineLevel="0" r="6">
      <c r="A6" s="33" t="n">
        <v>45461</v>
      </c>
      <c r="B6" s="16" t="s">
        <v>226</v>
      </c>
      <c r="C6" s="16" t="s">
        <v>128</v>
      </c>
      <c r="D6" s="16" t="s">
        <v>230</v>
      </c>
      <c r="E6" s="7" t="n">
        <v>2</v>
      </c>
      <c r="F6" s="16" t="s">
        <v>19</v>
      </c>
      <c r="G6" s="6" t="n">
        <v>38.3</v>
      </c>
      <c r="H6" s="6" t="n">
        <v>1555.6</v>
      </c>
      <c r="I6" s="6" t="n">
        <v>1873</v>
      </c>
      <c r="J6" s="6" t="n">
        <v>10</v>
      </c>
      <c r="K6" s="6" t="n">
        <v>76.6</v>
      </c>
      <c r="L6" s="6" t="n">
        <v>66.6</v>
      </c>
      <c r="M6" s="6" t="n">
        <v>1.78</v>
      </c>
      <c r="N6" s="6" t="n">
        <v>2.14</v>
      </c>
    </row>
    <row collapsed="false" customFormat="false" customHeight="false" hidden="false" ht="12.1" outlineLevel="0" r="7">
      <c r="A7" s="33" t="n">
        <v>45482</v>
      </c>
      <c r="B7" s="16" t="s">
        <v>226</v>
      </c>
      <c r="C7" s="16" t="s">
        <v>39</v>
      </c>
      <c r="D7" s="16" t="s">
        <v>40</v>
      </c>
      <c r="E7" s="7" t="n">
        <v>8</v>
      </c>
      <c r="F7" s="16" t="s">
        <v>19</v>
      </c>
      <c r="G7" s="6" t="n">
        <v>29.01</v>
      </c>
      <c r="H7" s="6" t="n">
        <v>524.6</v>
      </c>
      <c r="I7" s="6" t="n">
        <v>577.05</v>
      </c>
      <c r="J7" s="6" t="n">
        <v>30</v>
      </c>
      <c r="K7" s="6" t="n">
        <v>232.08</v>
      </c>
      <c r="L7" s="6" t="n">
        <v>202.08</v>
      </c>
      <c r="M7" s="6" t="n">
        <v>4.38</v>
      </c>
      <c r="N7" s="6" t="n">
        <v>4.82</v>
      </c>
    </row>
    <row collapsed="false" customFormat="false" customHeight="false" hidden="false" ht="12.1" outlineLevel="0" r="8">
      <c r="A8" s="33" t="n">
        <v>45482</v>
      </c>
      <c r="B8" s="16" t="s">
        <v>226</v>
      </c>
      <c r="C8" s="16" t="s">
        <v>129</v>
      </c>
      <c r="D8" s="16" t="s">
        <v>231</v>
      </c>
      <c r="E8" s="7" t="n">
        <v>7</v>
      </c>
      <c r="F8" s="16" t="s">
        <v>19</v>
      </c>
      <c r="G8" s="6" t="n">
        <v>25.17</v>
      </c>
      <c r="H8" s="6" t="n">
        <v>660.5</v>
      </c>
      <c r="I8" s="6" t="n">
        <v>707.2</v>
      </c>
      <c r="J8" s="6" t="n">
        <v>23</v>
      </c>
      <c r="K8" s="6" t="n">
        <v>176.19</v>
      </c>
      <c r="L8" s="6" t="n">
        <v>153.19</v>
      </c>
      <c r="M8" s="6" t="n">
        <v>3.09</v>
      </c>
      <c r="N8" s="6" t="n">
        <v>3.31</v>
      </c>
    </row>
    <row collapsed="false" customFormat="false" customHeight="false" hidden="false" ht="12.1" outlineLevel="0" r="9">
      <c r="A9" s="33" t="n">
        <v>45484</v>
      </c>
      <c r="B9" s="16" t="s">
        <v>226</v>
      </c>
      <c r="C9" s="16" t="s">
        <v>24</v>
      </c>
      <c r="D9" s="16" t="s">
        <v>25</v>
      </c>
      <c r="E9" s="7" t="n">
        <v>10</v>
      </c>
      <c r="F9" s="16" t="s">
        <v>19</v>
      </c>
      <c r="G9" s="6" t="n">
        <v>33.3</v>
      </c>
      <c r="H9" s="6" t="n">
        <v>295.87</v>
      </c>
      <c r="I9" s="6" t="n">
        <v>313.38</v>
      </c>
      <c r="J9" s="6" t="n">
        <v>43</v>
      </c>
      <c r="K9" s="6" t="n">
        <v>333</v>
      </c>
      <c r="L9" s="6" t="n">
        <v>290</v>
      </c>
      <c r="M9" s="6" t="n">
        <v>9.25</v>
      </c>
      <c r="N9" s="6" t="n">
        <v>9.8</v>
      </c>
    </row>
    <row collapsed="false" customFormat="false" customHeight="false" hidden="false" ht="12.1" outlineLevel="0" r="10">
      <c r="A10" s="33" t="n">
        <v>45489</v>
      </c>
      <c r="B10" s="16" t="s">
        <v>226</v>
      </c>
      <c r="C10" s="16" t="s">
        <v>16</v>
      </c>
      <c r="D10" s="16" t="s">
        <v>18</v>
      </c>
      <c r="E10" s="7" t="n">
        <v>10</v>
      </c>
      <c r="F10" s="16" t="s">
        <v>19</v>
      </c>
      <c r="G10" s="6" t="n">
        <v>35</v>
      </c>
      <c r="H10" s="6" t="n">
        <v>220.85</v>
      </c>
      <c r="I10" s="6" t="n">
        <v>319</v>
      </c>
      <c r="J10" s="6" t="n">
        <v>46</v>
      </c>
      <c r="K10" s="6" t="n">
        <v>350</v>
      </c>
      <c r="L10" s="6" t="n">
        <v>304</v>
      </c>
      <c r="M10" s="6" t="n">
        <v>9.53</v>
      </c>
      <c r="N10" s="6" t="n">
        <v>13.76</v>
      </c>
    </row>
    <row collapsed="false" customFormat="false" customHeight="false" hidden="false" ht="12.1" outlineLevel="0" r="11">
      <c r="A11" s="33" t="n">
        <v>45491</v>
      </c>
      <c r="B11" s="16" t="s">
        <v>226</v>
      </c>
      <c r="C11" s="16" t="s">
        <v>21</v>
      </c>
      <c r="D11" s="16" t="s">
        <v>22</v>
      </c>
      <c r="E11" s="7" t="n">
        <v>3</v>
      </c>
      <c r="F11" s="16" t="s">
        <v>19</v>
      </c>
      <c r="G11" s="6" t="n">
        <v>177.2</v>
      </c>
      <c r="H11" s="6" t="n">
        <v>1323.5</v>
      </c>
      <c r="I11" s="6" t="n">
        <v>1602.3</v>
      </c>
      <c r="J11" s="6" t="n">
        <v>69</v>
      </c>
      <c r="K11" s="6" t="n">
        <v>531.6</v>
      </c>
      <c r="L11" s="6" t="n">
        <v>462.6</v>
      </c>
      <c r="M11" s="6" t="n">
        <v>9.62</v>
      </c>
      <c r="N11" s="6" t="n">
        <v>11.65</v>
      </c>
    </row>
    <row collapsed="false" customFormat="false" customHeight="false" hidden="false" ht="12.1" outlineLevel="0" r="12">
      <c r="A12" s="33" t="n">
        <v>45493</v>
      </c>
      <c r="B12" s="16" t="s">
        <v>226</v>
      </c>
      <c r="C12" s="16" t="s">
        <v>131</v>
      </c>
      <c r="D12" s="16" t="s">
        <v>232</v>
      </c>
      <c r="E12" s="7" t="n">
        <v>30</v>
      </c>
      <c r="F12" s="16" t="s">
        <v>19</v>
      </c>
      <c r="G12" s="6" t="n">
        <v>11.27</v>
      </c>
      <c r="H12" s="6" t="n">
        <v>111.9</v>
      </c>
      <c r="I12" s="6" t="n">
        <v>136.48</v>
      </c>
      <c r="J12" s="6" t="n">
        <v>44</v>
      </c>
      <c r="K12" s="6" t="n">
        <v>338.1</v>
      </c>
      <c r="L12" s="6" t="n">
        <v>294.1</v>
      </c>
      <c r="M12" s="6" t="n">
        <v>7.18</v>
      </c>
      <c r="N12" s="6" t="n">
        <v>8.76</v>
      </c>
    </row>
    <row collapsed="false" customFormat="false" customHeight="false" hidden="false" ht="12.1" outlineLevel="0" r="13">
      <c r="A13" s="33" t="n">
        <v>45545</v>
      </c>
      <c r="B13" s="16" t="s">
        <v>226</v>
      </c>
      <c r="C13" s="16" t="s">
        <v>128</v>
      </c>
      <c r="D13" s="16" t="s">
        <v>230</v>
      </c>
      <c r="E13" s="7" t="n">
        <v>3</v>
      </c>
      <c r="F13" s="16" t="s">
        <v>19</v>
      </c>
      <c r="G13" s="6" t="n">
        <v>31.06</v>
      </c>
      <c r="H13" s="6" t="n">
        <v>1254.2</v>
      </c>
      <c r="I13" s="6" t="n">
        <v>1722.46</v>
      </c>
      <c r="J13" s="6" t="n">
        <v>12</v>
      </c>
      <c r="K13" s="6" t="n">
        <v>93.18</v>
      </c>
      <c r="L13" s="6" t="n">
        <v>81.18</v>
      </c>
      <c r="M13" s="6" t="n">
        <v>1.57</v>
      </c>
      <c r="N13" s="6" t="n">
        <v>2.16</v>
      </c>
    </row>
    <row collapsed="false" customFormat="false" customHeight="false" hidden="false" ht="12.1" outlineLevel="0" r="14">
      <c r="A14" s="33" t="n">
        <v>45573</v>
      </c>
      <c r="B14" s="16" t="s">
        <v>226</v>
      </c>
      <c r="C14" s="16" t="s">
        <v>129</v>
      </c>
      <c r="D14" s="16" t="s">
        <v>231</v>
      </c>
      <c r="E14" s="7" t="n">
        <v>7</v>
      </c>
      <c r="F14" s="16" t="s">
        <v>19</v>
      </c>
      <c r="G14" s="6" t="n">
        <v>38.2</v>
      </c>
      <c r="H14" s="6" t="n">
        <v>622.6</v>
      </c>
      <c r="I14" s="6" t="n">
        <v>697.99</v>
      </c>
      <c r="J14" s="6" t="n">
        <v>35</v>
      </c>
      <c r="K14" s="6" t="n">
        <v>267.4</v>
      </c>
      <c r="L14" s="6" t="n">
        <v>232.4</v>
      </c>
      <c r="M14" s="6" t="n">
        <v>4.76</v>
      </c>
      <c r="N14" s="6" t="n">
        <v>5.33</v>
      </c>
    </row>
    <row collapsed="false" customFormat="false" customHeight="false" hidden="false" ht="12.1" outlineLevel="0" r="15">
      <c r="A15" s="33" t="n">
        <v>45579</v>
      </c>
      <c r="B15" s="16" t="s">
        <v>226</v>
      </c>
      <c r="C15" s="16" t="s">
        <v>27</v>
      </c>
      <c r="D15" s="16" t="s">
        <v>28</v>
      </c>
      <c r="E15" s="7" t="n">
        <v>6</v>
      </c>
      <c r="F15" s="16" t="s">
        <v>19</v>
      </c>
      <c r="G15" s="6" t="n">
        <v>51.96</v>
      </c>
      <c r="H15" s="6" t="n">
        <v>652.1</v>
      </c>
      <c r="I15" s="6" t="n">
        <v>681.93</v>
      </c>
      <c r="J15" s="6" t="n">
        <v>41</v>
      </c>
      <c r="K15" s="6" t="n">
        <v>311.76</v>
      </c>
      <c r="L15" s="6" t="n">
        <v>270.76</v>
      </c>
      <c r="M15" s="6" t="n">
        <v>6.62</v>
      </c>
      <c r="N15" s="6" t="n">
        <v>6.92</v>
      </c>
    </row>
    <row collapsed="false" customFormat="false" customHeight="false" hidden="false" ht="12.1" outlineLevel="0" r="16">
      <c r="A16" s="33" t="n">
        <v>45582</v>
      </c>
      <c r="B16" s="16" t="s">
        <v>226</v>
      </c>
      <c r="C16" s="16" t="s">
        <v>130</v>
      </c>
      <c r="D16" s="16" t="s">
        <v>229</v>
      </c>
      <c r="E16" s="7" t="n">
        <v>100</v>
      </c>
      <c r="F16" s="16" t="s">
        <v>19</v>
      </c>
      <c r="G16" s="6" t="n">
        <v>2.494</v>
      </c>
      <c r="H16" s="6" t="n">
        <v>40.655</v>
      </c>
      <c r="I16" s="6" t="n">
        <v>54.46</v>
      </c>
      <c r="J16" s="6" t="n">
        <v>32</v>
      </c>
      <c r="K16" s="6" t="n">
        <v>249.4</v>
      </c>
      <c r="L16" s="6" t="n">
        <v>217.4</v>
      </c>
      <c r="M16" s="6" t="n">
        <v>3.99</v>
      </c>
      <c r="N16" s="6" t="n">
        <v>5.35</v>
      </c>
    </row>
    <row collapsed="false" customFormat="false" customHeight="false" hidden="false" ht="12.1" outlineLevel="0" r="17">
      <c r="A17" s="33" t="n">
        <v>45643</v>
      </c>
      <c r="B17" s="16" t="s">
        <v>226</v>
      </c>
      <c r="C17" s="16" t="s">
        <v>128</v>
      </c>
      <c r="D17" s="16" t="s">
        <v>230</v>
      </c>
      <c r="E17" s="7" t="n">
        <v>4</v>
      </c>
      <c r="F17" s="16" t="s">
        <v>19</v>
      </c>
      <c r="G17" s="6" t="n">
        <v>49.06</v>
      </c>
      <c r="H17" s="6" t="n">
        <v>1016.4</v>
      </c>
      <c r="I17" s="6" t="n">
        <v>1561.95</v>
      </c>
      <c r="J17" s="6" t="n">
        <v>26</v>
      </c>
      <c r="K17" s="6" t="n">
        <v>196.24</v>
      </c>
      <c r="L17" s="6" t="n">
        <v>170.24</v>
      </c>
      <c r="M17" s="6" t="n">
        <v>2.72</v>
      </c>
      <c r="N17" s="6" t="n">
        <v>4.19</v>
      </c>
    </row>
    <row collapsed="false" customFormat="false" customHeight="false" hidden="false" ht="12.1" outlineLevel="0" r="18">
      <c r="A18" s="33" t="n">
        <v>45665</v>
      </c>
      <c r="B18" s="16" t="s">
        <v>226</v>
      </c>
      <c r="C18" s="16" t="s">
        <v>129</v>
      </c>
      <c r="D18" s="16" t="s">
        <v>231</v>
      </c>
      <c r="E18" s="7" t="n">
        <v>8</v>
      </c>
      <c r="F18" s="16" t="s">
        <v>19</v>
      </c>
      <c r="G18" s="6" t="n">
        <v>17.39</v>
      </c>
      <c r="H18" s="6" t="n">
        <v>654.7</v>
      </c>
      <c r="I18" s="6" t="n">
        <v>677.84</v>
      </c>
      <c r="J18" s="6" t="n">
        <v>18</v>
      </c>
      <c r="K18" s="6" t="n">
        <v>139.12</v>
      </c>
      <c r="L18" s="6" t="n">
        <v>121.12</v>
      </c>
      <c r="M18" s="6" t="n">
        <v>2.23</v>
      </c>
      <c r="N18" s="6" t="n">
        <v>2.31</v>
      </c>
    </row>
    <row collapsed="false" customFormat="false" customHeight="false" hidden="false" ht="12.1" outlineLevel="0" r="19">
      <c r="A19" s="33" t="n">
        <v>45667</v>
      </c>
      <c r="B19" s="16" t="s">
        <v>226</v>
      </c>
      <c r="C19" s="16" t="s">
        <v>39</v>
      </c>
      <c r="D19" s="16" t="s">
        <v>40</v>
      </c>
      <c r="E19" s="7" t="n">
        <v>9</v>
      </c>
      <c r="F19" s="16" t="s">
        <v>19</v>
      </c>
      <c r="G19" s="6" t="n">
        <v>36.47</v>
      </c>
      <c r="H19" s="6" t="n">
        <v>562.95</v>
      </c>
      <c r="I19" s="6" t="n">
        <v>561.74</v>
      </c>
      <c r="J19" s="6" t="n">
        <v>43</v>
      </c>
      <c r="K19" s="6" t="n">
        <v>328.23</v>
      </c>
      <c r="L19" s="6" t="n">
        <v>285.23</v>
      </c>
      <c r="M19" s="6" t="n">
        <v>5.64</v>
      </c>
      <c r="N19" s="6" t="n">
        <v>5.63</v>
      </c>
    </row>
    <row collapsed="false" customFormat="false" customHeight="false" hidden="false" ht="12.1" outlineLevel="0" r="20">
      <c r="A20" s="33" t="n">
        <v>45845</v>
      </c>
      <c r="B20" s="16" t="s">
        <v>226</v>
      </c>
      <c r="C20" s="16" t="s">
        <v>16</v>
      </c>
      <c r="D20" s="16" t="s">
        <v>18</v>
      </c>
      <c r="E20" s="7" t="n">
        <v>20</v>
      </c>
      <c r="F20" s="16" t="s">
        <v>19</v>
      </c>
      <c r="G20" s="6" t="n">
        <v>35</v>
      </c>
      <c r="H20" s="6" t="n">
        <v>193.8</v>
      </c>
      <c r="I20" s="6" t="n">
        <v>278.94</v>
      </c>
      <c r="J20" s="6" t="n">
        <v>91</v>
      </c>
      <c r="K20" s="6" t="n">
        <v>700</v>
      </c>
      <c r="L20" s="6" t="n">
        <v>609</v>
      </c>
      <c r="M20" s="6" t="n">
        <v>10.92</v>
      </c>
      <c r="N20" s="6" t="n">
        <v>15.71</v>
      </c>
    </row>
    <row collapsed="false" customFormat="false" customHeight="false" hidden="false" ht="12.1" outlineLevel="0" r="21">
      <c r="A21" s="33" t="n">
        <v>45846</v>
      </c>
      <c r="B21" s="16" t="s">
        <v>226</v>
      </c>
      <c r="C21" s="16" t="s">
        <v>27</v>
      </c>
      <c r="D21" s="16" t="s">
        <v>28</v>
      </c>
      <c r="E21" s="7" t="n">
        <v>11</v>
      </c>
      <c r="F21" s="16" t="s">
        <v>19</v>
      </c>
      <c r="G21" s="6" t="n">
        <v>27.21</v>
      </c>
      <c r="H21" s="6" t="n">
        <v>507.5</v>
      </c>
      <c r="I21" s="6" t="n">
        <v>637.6</v>
      </c>
      <c r="J21" s="6" t="n">
        <v>39</v>
      </c>
      <c r="K21" s="6" t="n">
        <v>299.31</v>
      </c>
      <c r="L21" s="6" t="n">
        <v>260.31</v>
      </c>
      <c r="M21" s="6" t="n">
        <v>3.71</v>
      </c>
      <c r="N21" s="6" t="n">
        <v>4.66</v>
      </c>
    </row>
    <row collapsed="false" customFormat="false" customHeight="false" hidden="false" ht="12.1" outlineLevel="0" r="22">
      <c r="A22" s="33" t="n">
        <v>45848</v>
      </c>
      <c r="B22" s="16" t="s">
        <v>226</v>
      </c>
      <c r="C22" s="16" t="s">
        <v>42</v>
      </c>
      <c r="D22" s="16" t="s">
        <v>43</v>
      </c>
      <c r="E22" s="7" t="n">
        <v>30</v>
      </c>
      <c r="F22" s="16" t="s">
        <v>19</v>
      </c>
      <c r="G22" s="6" t="n">
        <v>26.11</v>
      </c>
      <c r="H22" s="6" t="n">
        <v>172.73</v>
      </c>
      <c r="I22" s="6" t="n">
        <v>220.38</v>
      </c>
      <c r="J22" s="6" t="n">
        <v>102</v>
      </c>
      <c r="K22" s="6" t="n">
        <v>783.3</v>
      </c>
      <c r="L22" s="6" t="n">
        <v>681.3</v>
      </c>
      <c r="M22" s="6" t="n">
        <v>10.3</v>
      </c>
      <c r="N22" s="6" t="n">
        <v>13.15</v>
      </c>
    </row>
    <row collapsed="false" customFormat="false" customHeight="false" hidden="false" ht="12.1" outlineLevel="0" r="23">
      <c r="A23" s="33" t="n">
        <v>45855</v>
      </c>
      <c r="B23" s="16" t="s">
        <v>226</v>
      </c>
      <c r="C23" s="16" t="s">
        <v>21</v>
      </c>
      <c r="D23" s="16" t="s">
        <v>22</v>
      </c>
      <c r="E23" s="7" t="n">
        <v>4</v>
      </c>
      <c r="F23" s="16" t="s">
        <v>19</v>
      </c>
      <c r="G23" s="6" t="n">
        <v>198.25</v>
      </c>
      <c r="H23" s="6" t="n">
        <v>1306</v>
      </c>
      <c r="I23" s="6" t="n">
        <v>1505.6</v>
      </c>
      <c r="J23" s="6" t="n">
        <v>103</v>
      </c>
      <c r="K23" s="6" t="n">
        <v>793</v>
      </c>
      <c r="L23" s="6" t="n">
        <v>690</v>
      </c>
      <c r="M23" s="6" t="n">
        <v>11.46</v>
      </c>
      <c r="N23" s="6" t="n">
        <v>13.21</v>
      </c>
    </row>
    <row collapsed="false" customFormat="false" customHeight="false" hidden="false" ht="12.1" outlineLevel="0" r="24">
      <c r="A24" s="33" t="n">
        <v>45858</v>
      </c>
      <c r="B24" s="16" t="s">
        <v>226</v>
      </c>
      <c r="C24" s="16" t="s">
        <v>39</v>
      </c>
      <c r="D24" s="16" t="s">
        <v>40</v>
      </c>
      <c r="E24" s="7" t="n">
        <v>17</v>
      </c>
      <c r="F24" s="16" t="s">
        <v>19</v>
      </c>
      <c r="G24" s="6" t="n">
        <v>14.68</v>
      </c>
      <c r="H24" s="6" t="n">
        <v>418.25</v>
      </c>
      <c r="I24" s="6" t="n">
        <v>516.95</v>
      </c>
      <c r="J24" s="6" t="n">
        <v>32</v>
      </c>
      <c r="K24" s="6" t="n">
        <v>249.56</v>
      </c>
      <c r="L24" s="6" t="n">
        <v>217.56</v>
      </c>
      <c r="M24" s="6" t="n">
        <v>2.48</v>
      </c>
      <c r="N24" s="6" t="n">
        <v>3.06</v>
      </c>
    </row>
    <row collapsed="false" customFormat="false" customHeight="false" hidden="false" ht="12.1" outlineLevel="0" r="25">
      <c r="A25" s="33" t="n">
        <v>45856</v>
      </c>
      <c r="B25" s="16" t="s">
        <v>226</v>
      </c>
      <c r="C25" s="16" t="s">
        <v>24</v>
      </c>
      <c r="D25" s="16" t="s">
        <v>25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291.26</v>
      </c>
      <c r="J25" s="6" t="n">
        <v>91</v>
      </c>
      <c r="K25" s="6" t="n">
        <v>696.8</v>
      </c>
      <c r="L25" s="6" t="n">
        <v>605.8</v>
      </c>
      <c r="M25" s="6" t="n">
        <v>10.4</v>
      </c>
      <c r="N25" s="6" t="n">
        <v>9.8</v>
      </c>
    </row>
    <row collapsed="false" customFormat="false" customHeight="false" hidden="false" ht="12.1" outlineLevel="0" r="26">
      <c r="A26" s="33" t="n">
        <v>45943</v>
      </c>
      <c r="B26" s="16" t="s">
        <v>226</v>
      </c>
      <c r="C26" s="16" t="s">
        <v>27</v>
      </c>
      <c r="D26" s="16" t="s">
        <v>28</v>
      </c>
      <c r="E26" s="7" t="n">
        <v>14</v>
      </c>
      <c r="F26" s="16" t="s">
        <v>19</v>
      </c>
      <c r="G26" s="6" t="n">
        <v>17.3</v>
      </c>
      <c r="H26" s="6" t="n">
        <v>477.45</v>
      </c>
      <c r="I26" s="6" t="n">
        <v>611.13</v>
      </c>
      <c r="J26" s="6" t="n">
        <v>31</v>
      </c>
      <c r="K26" s="6" t="n">
        <v>242.2</v>
      </c>
      <c r="L26" s="6" t="n">
        <v>211.2</v>
      </c>
      <c r="M26" s="6" t="n">
        <v>2.47</v>
      </c>
      <c r="N26" s="6" t="n">
        <v>3.16</v>
      </c>
    </row>
    <row collapsed="false" customFormat="false" customHeight="false" hidden="false" ht="12.1" outlineLevel="0" r="27">
      <c r="A27" s="33" t="n">
        <v>46028</v>
      </c>
      <c r="B27" s="16" t="s">
        <v>226</v>
      </c>
      <c r="C27" s="16" t="s">
        <v>33</v>
      </c>
      <c r="D27" s="16" t="s">
        <v>34</v>
      </c>
      <c r="E27" s="7" t="n">
        <v>2</v>
      </c>
      <c r="F27" s="16" t="s">
        <v>19</v>
      </c>
      <c r="G27" s="6" t="n">
        <v>368</v>
      </c>
      <c r="H27" s="6" t="n">
        <v>2725.5</v>
      </c>
      <c r="I27" s="6" t="n">
        <v>2600</v>
      </c>
      <c r="J27" s="6" t="n">
        <v>96</v>
      </c>
      <c r="K27" s="6" t="n">
        <v>736</v>
      </c>
      <c r="L27" s="6" t="n">
        <v>640</v>
      </c>
      <c r="M27" s="6" t="n">
        <v>12.31</v>
      </c>
      <c r="N27" s="6" t="n">
        <v>11.74</v>
      </c>
    </row>
    <row collapsed="false" customFormat="false" customHeight="false" hidden="false" ht="12.1" outlineLevel="0" r="28">
      <c r="A28" s="33" t="n">
        <v>46033</v>
      </c>
      <c r="B28" s="16" t="s">
        <v>226</v>
      </c>
      <c r="C28" s="16" t="s">
        <v>129</v>
      </c>
      <c r="D28" s="16" t="s">
        <v>231</v>
      </c>
      <c r="E28" s="7" t="n">
        <v>11</v>
      </c>
      <c r="F28" s="16" t="s">
        <v>19</v>
      </c>
      <c r="G28" s="6" t="n">
        <v>8.13</v>
      </c>
      <c r="H28" s="6" t="n">
        <v>562.4</v>
      </c>
      <c r="I28" s="6" t="n">
        <v>585.82</v>
      </c>
      <c r="J28" s="6" t="n">
        <v>12</v>
      </c>
      <c r="K28" s="6" t="n">
        <v>89.43</v>
      </c>
      <c r="L28" s="6" t="n">
        <v>77.43</v>
      </c>
      <c r="M28" s="6" t="n">
        <v>1.2</v>
      </c>
      <c r="N28" s="6" t="n">
        <v>1.25</v>
      </c>
    </row>
    <row collapsed="false" customFormat="false" customHeight="false" hidden="false" ht="12.1" outlineLevel="0" r="29">
      <c r="A29" s="33" t="n">
        <v>46034</v>
      </c>
      <c r="B29" s="16" t="s">
        <v>226</v>
      </c>
      <c r="C29" s="16" t="s">
        <v>39</v>
      </c>
      <c r="D29" s="16" t="s">
        <v>40</v>
      </c>
      <c r="E29" s="7" t="n">
        <v>18</v>
      </c>
      <c r="F29" s="16" t="s">
        <v>19</v>
      </c>
      <c r="G29" s="6" t="n">
        <v>11.56</v>
      </c>
      <c r="H29" s="6" t="n">
        <v>392.05</v>
      </c>
      <c r="I29" s="6" t="n">
        <v>471.54</v>
      </c>
      <c r="J29" s="6" t="n">
        <v>27</v>
      </c>
      <c r="K29" s="6" t="n">
        <v>208.08</v>
      </c>
      <c r="L29" s="6" t="n">
        <v>181.08</v>
      </c>
      <c r="M29" s="6" t="n">
        <v>2.13</v>
      </c>
      <c r="N29" s="6" t="n">
        <v>2.57</v>
      </c>
    </row>
    <row collapsed="false" customFormat="false" customHeight="false" hidden="false" ht="12.1" outlineLevel="0" r="30">
      <c r="A30" s="33" t="n">
        <v>46125</v>
      </c>
      <c r="B30" s="16" t="s">
        <v>226</v>
      </c>
      <c r="C30" s="16" t="s">
        <v>30</v>
      </c>
      <c r="D30" s="16" t="s">
        <v>31</v>
      </c>
      <c r="E30" s="7" t="n">
        <v>7</v>
      </c>
      <c r="F30" s="16" t="s">
        <v>19</v>
      </c>
      <c r="G30" s="6" t="n">
        <v>47.23</v>
      </c>
      <c r="H30" s="6" t="n">
        <v>1207.5</v>
      </c>
      <c r="I30" s="6" t="n">
        <v>1127</v>
      </c>
      <c r="J30" s="6" t="n">
        <v>43</v>
      </c>
      <c r="K30" s="6" t="n">
        <v>330.61</v>
      </c>
      <c r="L30" s="6" t="n">
        <v>287.61</v>
      </c>
      <c r="M30" s="6" t="n">
        <v>3.65</v>
      </c>
      <c r="N30" s="6" t="n">
        <v>3.4</v>
      </c>
    </row>
    <row collapsed="false" customFormat="false" customHeight="false" hidden="false" ht="12.1" outlineLevel="0" r="31">
      <c r="A31" s="33" t="n">
        <v>46146</v>
      </c>
      <c r="B31" s="16" t="s">
        <v>226</v>
      </c>
      <c r="C31" s="16" t="s">
        <v>45</v>
      </c>
      <c r="D31" s="16" t="s">
        <v>46</v>
      </c>
      <c r="E31" s="7" t="n">
        <v>1</v>
      </c>
      <c r="F31" s="16" t="s">
        <v>19</v>
      </c>
      <c r="G31" s="6" t="n">
        <v>278</v>
      </c>
      <c r="H31" s="6" t="n">
        <v>5217</v>
      </c>
      <c r="I31" s="6" t="n">
        <v>5347</v>
      </c>
      <c r="J31" s="6" t="n">
        <v>36</v>
      </c>
      <c r="K31" s="6" t="n">
        <v>278</v>
      </c>
      <c r="L31" s="6" t="n">
        <v>242</v>
      </c>
      <c r="M31" s="6" t="n">
        <v>4.53</v>
      </c>
      <c r="N31" s="6" t="n">
        <v>4.64</v>
      </c>
    </row>
    <row collapsed="false" customFormat="false" customHeight="false" hidden="false" ht="12.1" outlineLevel="0" r="32">
      <c r="A32" s="33"/>
      <c r="B32" s="16"/>
      <c r="C32" s="16"/>
      <c r="D32" s="16"/>
      <c r="E32" s="7"/>
      <c r="F32" s="16"/>
      <c r="G32" s="6"/>
      <c r="H32" s="6"/>
      <c r="I32" s="6"/>
      <c r="J32" s="6"/>
      <c r="K32" s="6"/>
      <c r="L32" s="6"/>
      <c r="M32" s="6"/>
      <c r="N32" s="6"/>
    </row>
    <row collapsed="false" customFormat="false" customHeight="false" hidden="false" ht="12.1" outlineLevel="0" r="33">
      <c r="A33" s="33" t="n">
        <v>46209</v>
      </c>
      <c r="B33" s="16" t="s">
        <v>226</v>
      </c>
      <c r="C33" s="16" t="s">
        <v>27</v>
      </c>
      <c r="D33" s="16" t="s">
        <v>28</v>
      </c>
      <c r="E33" s="7" t="n">
        <v>15</v>
      </c>
      <c r="F33" s="16" t="s">
        <v>19</v>
      </c>
      <c r="G33" s="6" t="n">
        <v>28.11</v>
      </c>
      <c r="H33" s="6" t="n">
        <v>509.35</v>
      </c>
      <c r="I33" s="6" t="n">
        <v>575.97</v>
      </c>
      <c r="J33" s="6" t="n">
        <v>55</v>
      </c>
      <c r="K33" s="6" t="n">
        <v>421.65</v>
      </c>
      <c r="L33" s="6" t="n">
        <v>366.65</v>
      </c>
      <c r="M33" s="6" t="n">
        <v>4.24</v>
      </c>
      <c r="N33" s="6" t="n">
        <v>4.8</v>
      </c>
    </row>
    <row collapsed="false" customFormat="false" customHeight="false" hidden="false" ht="12.1" outlineLevel="0" r="34">
      <c r="A34" s="33" t="n">
        <v>46210</v>
      </c>
      <c r="B34" s="16" t="s">
        <v>226</v>
      </c>
      <c r="C34" s="16" t="s">
        <v>33</v>
      </c>
      <c r="D34" s="16" t="s">
        <v>34</v>
      </c>
      <c r="E34" s="7" t="n">
        <v>3</v>
      </c>
      <c r="F34" s="16" t="s">
        <v>19</v>
      </c>
      <c r="G34" s="6" t="n">
        <v>245</v>
      </c>
      <c r="H34" s="6" t="n">
        <v>2470</v>
      </c>
      <c r="I34" s="6" t="n">
        <v>2594.17</v>
      </c>
      <c r="J34" s="6" t="n">
        <v>96</v>
      </c>
      <c r="K34" s="6" t="n">
        <v>735</v>
      </c>
      <c r="L34" s="6" t="n">
        <v>639</v>
      </c>
      <c r="M34" s="6" t="n">
        <v>8.21</v>
      </c>
      <c r="N34" s="6" t="n">
        <v>8.62</v>
      </c>
    </row>
    <row collapsed="false" customFormat="false" customHeight="false" hidden="false" ht="12.1" outlineLevel="0" r="35">
      <c r="A35" s="33" t="n">
        <v>46212</v>
      </c>
      <c r="B35" s="16" t="s">
        <v>226</v>
      </c>
      <c r="C35" s="16" t="s">
        <v>39</v>
      </c>
      <c r="D35" s="16" t="s">
        <v>40</v>
      </c>
      <c r="E35" s="7" t="n">
        <v>18</v>
      </c>
      <c r="F35" s="16" t="s">
        <v>19</v>
      </c>
      <c r="G35" s="6" t="n">
        <v>2.27</v>
      </c>
      <c r="H35" s="6" t="n">
        <v>387.2</v>
      </c>
      <c r="I35" s="6" t="n">
        <v>461.56</v>
      </c>
      <c r="J35" s="6" t="n">
        <v>5</v>
      </c>
      <c r="K35" s="6" t="n">
        <v>40.86</v>
      </c>
      <c r="L35" s="6" t="n">
        <v>35.86</v>
      </c>
      <c r="M35" s="6" t="n">
        <v>0.43</v>
      </c>
      <c r="N35" s="6" t="n">
        <v>0.51</v>
      </c>
    </row>
    <row collapsed="false" customFormat="false" customHeight="false" hidden="false" ht="12.1" outlineLevel="0" r="36">
      <c r="A36" s="33" t="n">
        <v>46212</v>
      </c>
      <c r="B36" s="16" t="s">
        <v>226</v>
      </c>
      <c r="C36" s="16" t="s">
        <v>16</v>
      </c>
      <c r="D36" s="16" t="s">
        <v>18</v>
      </c>
      <c r="E36" s="7" t="n">
        <v>40</v>
      </c>
      <c r="F36" s="16" t="s">
        <v>19</v>
      </c>
      <c r="G36" s="6" t="n">
        <v>35</v>
      </c>
      <c r="H36" s="6" t="n">
        <v>229.9</v>
      </c>
      <c r="I36" s="6" t="n">
        <v>248.38</v>
      </c>
      <c r="J36" s="6" t="n">
        <v>182</v>
      </c>
      <c r="K36" s="6" t="n">
        <v>1400</v>
      </c>
      <c r="L36" s="6" t="n">
        <v>1218</v>
      </c>
      <c r="M36" s="6" t="n">
        <v>12.26</v>
      </c>
      <c r="N36" s="6" t="n">
        <v>13.24</v>
      </c>
    </row>
    <row collapsed="false" customFormat="false" customHeight="false" hidden="false" ht="12.1" outlineLevel="0" r="37">
      <c r="A37" s="33" t="n">
        <v>46212</v>
      </c>
      <c r="B37" s="16" t="s">
        <v>226</v>
      </c>
      <c r="C37" s="16" t="s">
        <v>42</v>
      </c>
      <c r="D37" s="16" t="s">
        <v>43</v>
      </c>
      <c r="E37" s="7" t="n">
        <v>40</v>
      </c>
      <c r="F37" s="16" t="s">
        <v>19</v>
      </c>
      <c r="G37" s="6" t="n">
        <v>19.57</v>
      </c>
      <c r="H37" s="6" t="n">
        <v>172.79</v>
      </c>
      <c r="I37" s="6" t="n">
        <v>208.67</v>
      </c>
      <c r="J37" s="6" t="n">
        <v>102</v>
      </c>
      <c r="K37" s="6" t="n">
        <v>782.8</v>
      </c>
      <c r="L37" s="6" t="n">
        <v>680.8</v>
      </c>
      <c r="M37" s="6" t="n">
        <v>8.16</v>
      </c>
      <c r="N37" s="6" t="n">
        <v>9.85</v>
      </c>
    </row>
    <row collapsed="false" customFormat="false" customHeight="false" hidden="false" ht="12.1" outlineLevel="0" r="38">
      <c r="A38" s="33" t="n">
        <v>46219</v>
      </c>
      <c r="B38" s="16" t="s">
        <v>226</v>
      </c>
      <c r="C38" s="16" t="s">
        <v>36</v>
      </c>
      <c r="D38" s="16" t="s">
        <v>37</v>
      </c>
      <c r="E38" s="7" t="n">
        <v>180</v>
      </c>
      <c r="F38" s="16" t="s">
        <v>19</v>
      </c>
      <c r="G38" s="6" t="n">
        <v>0.85</v>
      </c>
      <c r="H38" s="6" t="n">
        <v>40.82</v>
      </c>
      <c r="I38" s="6" t="n">
        <v>40.16</v>
      </c>
      <c r="J38" s="6" t="n">
        <v>20</v>
      </c>
      <c r="K38" s="6" t="n">
        <v>153</v>
      </c>
      <c r="L38" s="6" t="n">
        <v>133</v>
      </c>
      <c r="M38" s="6" t="n">
        <v>1.84</v>
      </c>
      <c r="N38" s="6" t="n">
        <v>1.81</v>
      </c>
    </row>
    <row collapsed="false" customFormat="false" customHeight="false" hidden="false" ht="12.1" outlineLevel="0" r="39">
      <c r="A39" s="33" t="n">
        <v>46223</v>
      </c>
      <c r="B39" s="16" t="s">
        <v>226</v>
      </c>
      <c r="C39" s="16" t="s">
        <v>24</v>
      </c>
      <c r="D39" s="16" t="s">
        <v>25</v>
      </c>
      <c r="E39" s="7" t="n">
        <v>24</v>
      </c>
      <c r="F39" s="16" t="s">
        <v>19</v>
      </c>
      <c r="G39" s="6" t="n">
        <v>37.64</v>
      </c>
      <c r="H39" s="6" t="n">
        <v>320.38</v>
      </c>
      <c r="I39" s="6" t="n">
        <v>289.93</v>
      </c>
      <c r="J39" s="6" t="n">
        <v>117</v>
      </c>
      <c r="K39" s="6" t="n">
        <v>903.36</v>
      </c>
      <c r="L39" s="6" t="n">
        <v>786.36</v>
      </c>
      <c r="M39" s="6" t="n">
        <v>11.3</v>
      </c>
      <c r="N39" s="6" t="n">
        <v>10.23</v>
      </c>
    </row>
  </sheetData>
  <autoFilter ref="A1:N3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63</v>
      </c>
      <c r="B1" s="34" t="s">
        <v>216</v>
      </c>
      <c r="C1" s="34" t="s">
        <v>0</v>
      </c>
      <c r="D1" s="34" t="s">
        <v>2</v>
      </c>
      <c r="E1" s="34" t="s">
        <v>217</v>
      </c>
      <c r="F1" s="34" t="s">
        <v>233</v>
      </c>
      <c r="G1" s="34" t="s">
        <v>234</v>
      </c>
      <c r="H1" s="34" t="s">
        <v>67</v>
      </c>
      <c r="I1" s="34" t="s">
        <v>235</v>
      </c>
      <c r="J1" s="34" t="s">
        <v>236</v>
      </c>
      <c r="K1" s="34" t="s">
        <v>237</v>
      </c>
      <c r="L1" s="34" t="s">
        <v>238</v>
      </c>
      <c r="M1" s="34" t="s">
        <v>239</v>
      </c>
      <c r="N1" s="34" t="s">
        <v>240</v>
      </c>
      <c r="O1" s="34" t="s">
        <v>241</v>
      </c>
    </row>
    <row collapsed="false" customFormat="false" customHeight="false" hidden="false" ht="12.1" outlineLevel="0" r="2">
      <c r="A2" s="35" t="n">
        <v>45404</v>
      </c>
      <c r="B2" s="16" t="s">
        <v>226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764</v>
      </c>
      <c r="J2" s="17" t="n">
        <v>318.999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45496</v>
      </c>
      <c r="B3" s="16" t="s">
        <v>226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673</v>
      </c>
      <c r="J3" s="17" t="n">
        <v>238.89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45860</v>
      </c>
      <c r="B4" s="16" t="s">
        <v>226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308</v>
      </c>
      <c r="J4" s="17" t="n">
        <v>210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46112</v>
      </c>
      <c r="B5" s="16" t="s">
        <v>226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56</v>
      </c>
      <c r="J5" s="17" t="n">
        <v>225.65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45404</v>
      </c>
      <c r="B6" s="16" t="s">
        <v>226</v>
      </c>
      <c r="C6" s="16" t="s">
        <v>21</v>
      </c>
      <c r="D6" s="16" t="s">
        <v>22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764</v>
      </c>
      <c r="J6" s="17" t="n">
        <v>1616.495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45446</v>
      </c>
      <c r="B7" s="16" t="s">
        <v>226</v>
      </c>
      <c r="C7" s="16" t="s">
        <v>21</v>
      </c>
      <c r="D7" s="16" t="s">
        <v>22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722</v>
      </c>
      <c r="J7" s="17" t="n">
        <v>1573.9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45660</v>
      </c>
      <c r="B8" s="16" t="s">
        <v>226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509</v>
      </c>
      <c r="J8" s="17" t="n">
        <v>1215.5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45860</v>
      </c>
      <c r="B9" s="16" t="s">
        <v>226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308</v>
      </c>
      <c r="J9" s="17" t="n">
        <v>1348.9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45930</v>
      </c>
      <c r="B10" s="16" t="s">
        <v>226</v>
      </c>
      <c r="C10" s="16" t="s">
        <v>21</v>
      </c>
      <c r="D10" s="16" t="s">
        <v>22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238</v>
      </c>
      <c r="J10" s="17" t="n">
        <v>1243.5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45562</v>
      </c>
      <c r="B11" s="16" t="s">
        <v>226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606</v>
      </c>
      <c r="J11" s="17" t="n">
        <v>269.13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45870</v>
      </c>
      <c r="B12" s="16" t="s">
        <v>226</v>
      </c>
      <c r="C12" s="16" t="s">
        <v>24</v>
      </c>
      <c r="D12" s="16" t="s">
        <v>25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298</v>
      </c>
      <c r="J12" s="17" t="n">
        <v>306.22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45873</v>
      </c>
      <c r="B13" s="16" t="s">
        <v>226</v>
      </c>
      <c r="C13" s="16" t="s">
        <v>24</v>
      </c>
      <c r="D13" s="16" t="s">
        <v>25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295</v>
      </c>
      <c r="J13" s="17" t="n">
        <v>307.35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45873</v>
      </c>
      <c r="B14" s="16" t="s">
        <v>226</v>
      </c>
      <c r="C14" s="16" t="s">
        <v>24</v>
      </c>
      <c r="D14" s="16" t="s">
        <v>25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295</v>
      </c>
      <c r="J14" s="17" t="n">
        <v>307.48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45901</v>
      </c>
      <c r="B15" s="16" t="s">
        <v>226</v>
      </c>
      <c r="C15" s="16" t="s">
        <v>24</v>
      </c>
      <c r="D15" s="16" t="s">
        <v>25</v>
      </c>
      <c r="E15" s="17" t="n">
        <v>4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268</v>
      </c>
      <c r="J15" s="17" t="n">
        <v>311.68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46027</v>
      </c>
      <c r="B16" s="16" t="s">
        <v>226</v>
      </c>
      <c r="C16" s="16" t="s">
        <v>24</v>
      </c>
      <c r="D16" s="16" t="s">
        <v>25</v>
      </c>
      <c r="E16" s="17" t="n">
        <v>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142</v>
      </c>
      <c r="J16" s="17" t="n">
        <v>297.07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46045</v>
      </c>
      <c r="B17" s="16" t="s">
        <v>226</v>
      </c>
      <c r="C17" s="16" t="s">
        <v>24</v>
      </c>
      <c r="D17" s="16" t="s">
        <v>25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124</v>
      </c>
      <c r="J17" s="17" t="n">
        <v>306.6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45496</v>
      </c>
      <c r="B18" s="16" t="s">
        <v>226</v>
      </c>
      <c r="C18" s="16" t="s">
        <v>27</v>
      </c>
      <c r="D18" s="16" t="s">
        <v>28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673</v>
      </c>
      <c r="J18" s="17" t="n">
        <v>691.425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45504</v>
      </c>
      <c r="B19" s="16" t="s">
        <v>226</v>
      </c>
      <c r="C19" s="16" t="s">
        <v>27</v>
      </c>
      <c r="D19" s="16" t="s">
        <v>28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665</v>
      </c>
      <c r="J19" s="17" t="n">
        <v>679.1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45537</v>
      </c>
      <c r="B20" s="16" t="s">
        <v>226</v>
      </c>
      <c r="C20" s="16" t="s">
        <v>27</v>
      </c>
      <c r="D20" s="16" t="s">
        <v>28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632</v>
      </c>
      <c r="J20" s="17" t="n">
        <v>646.75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45588</v>
      </c>
      <c r="B21" s="16" t="s">
        <v>226</v>
      </c>
      <c r="C21" s="16" t="s">
        <v>27</v>
      </c>
      <c r="D21" s="16" t="s">
        <v>28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580</v>
      </c>
      <c r="J21" s="17" t="n">
        <v>609.6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45674</v>
      </c>
      <c r="B22" s="16" t="s">
        <v>226</v>
      </c>
      <c r="C22" s="16" t="s">
        <v>27</v>
      </c>
      <c r="D22" s="16" t="s">
        <v>28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495</v>
      </c>
      <c r="J22" s="17" t="n">
        <v>614.65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45838</v>
      </c>
      <c r="B23" s="16" t="s">
        <v>226</v>
      </c>
      <c r="C23" s="16" t="s">
        <v>27</v>
      </c>
      <c r="D23" s="16" t="s">
        <v>28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330</v>
      </c>
      <c r="J23" s="17" t="n">
        <v>541.55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45860</v>
      </c>
      <c r="B24" s="16" t="s">
        <v>226</v>
      </c>
      <c r="C24" s="16" t="s">
        <v>27</v>
      </c>
      <c r="D24" s="16" t="s">
        <v>28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308</v>
      </c>
      <c r="J24" s="17" t="n">
        <v>521.3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45863</v>
      </c>
      <c r="B25" s="16" t="s">
        <v>226</v>
      </c>
      <c r="C25" s="16" t="s">
        <v>27</v>
      </c>
      <c r="D25" s="16" t="s">
        <v>28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305</v>
      </c>
      <c r="J25" s="17" t="n">
        <v>518.1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45869</v>
      </c>
      <c r="B26" s="16" t="s">
        <v>226</v>
      </c>
      <c r="C26" s="16" t="s">
        <v>27</v>
      </c>
      <c r="D26" s="16" t="s">
        <v>28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299</v>
      </c>
      <c r="J26" s="17" t="n">
        <v>502.85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46027</v>
      </c>
      <c r="B27" s="16" t="s">
        <v>226</v>
      </c>
      <c r="C27" s="16" t="s">
        <v>27</v>
      </c>
      <c r="D27" s="16" t="s">
        <v>28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142</v>
      </c>
      <c r="J27" s="17" t="n">
        <v>483.5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46055</v>
      </c>
      <c r="B28" s="16" t="s">
        <v>226</v>
      </c>
      <c r="C28" s="16" t="s">
        <v>27</v>
      </c>
      <c r="D28" s="16" t="s">
        <v>28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114</v>
      </c>
      <c r="J28" s="17" t="n">
        <v>499.65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45952</v>
      </c>
      <c r="B29" s="16" t="s">
        <v>226</v>
      </c>
      <c r="C29" s="16" t="s">
        <v>30</v>
      </c>
      <c r="D29" s="16" t="s">
        <v>31</v>
      </c>
      <c r="E29" s="17" t="n">
        <v>6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217</v>
      </c>
      <c r="J29" s="17" t="n">
        <v>1119.6333333333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46055</v>
      </c>
      <c r="B30" s="16" t="s">
        <v>226</v>
      </c>
      <c r="C30" s="16" t="s">
        <v>30</v>
      </c>
      <c r="D30" s="16" t="s">
        <v>31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114</v>
      </c>
      <c r="J30" s="17" t="n">
        <v>1171.2</v>
      </c>
      <c r="K30" s="6" t="s">
        <f>=Портфель!F6*Портфель!$Q$13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45952</v>
      </c>
      <c r="B31" s="16" t="s">
        <v>226</v>
      </c>
      <c r="C31" s="16" t="s">
        <v>33</v>
      </c>
      <c r="D31" s="16" t="s">
        <v>34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217</v>
      </c>
      <c r="J31" s="17" t="n">
        <v>2600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46045</v>
      </c>
      <c r="B32" s="16" t="s">
        <v>226</v>
      </c>
      <c r="C32" s="16" t="s">
        <v>33</v>
      </c>
      <c r="D32" s="16" t="s">
        <v>34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124</v>
      </c>
      <c r="J32" s="17" t="n">
        <v>2582.5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45952</v>
      </c>
      <c r="B33" s="16" t="s">
        <v>226</v>
      </c>
      <c r="C33" s="16" t="s">
        <v>36</v>
      </c>
      <c r="D33" s="16" t="s">
        <v>37</v>
      </c>
      <c r="E33" s="17" t="n">
        <v>130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217</v>
      </c>
      <c r="J33" s="17" t="n">
        <v>40.387857142857</v>
      </c>
      <c r="K33" s="6" t="s">
        <f>=Портфель!F8*Портфель!$Q$13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45961</v>
      </c>
      <c r="B34" s="16" t="s">
        <v>226</v>
      </c>
      <c r="C34" s="16" t="s">
        <v>36</v>
      </c>
      <c r="D34" s="16" t="s">
        <v>37</v>
      </c>
      <c r="E34" s="17" t="n">
        <v>30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207</v>
      </c>
      <c r="J34" s="17" t="n">
        <v>37.951666666667</v>
      </c>
      <c r="K34" s="6" t="s">
        <f>=Портфель!F8*Портфель!$Q$13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46027</v>
      </c>
      <c r="B35" s="16" t="s">
        <v>226</v>
      </c>
      <c r="C35" s="16" t="s">
        <v>36</v>
      </c>
      <c r="D35" s="16" t="s">
        <v>37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142</v>
      </c>
      <c r="J35" s="17" t="n">
        <v>42.145</v>
      </c>
      <c r="K35" s="6" t="s">
        <f>=Портфель!F8*Портфель!$Q$13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46142</v>
      </c>
      <c r="B36" s="16" t="s">
        <v>226</v>
      </c>
      <c r="C36" s="16" t="s">
        <v>36</v>
      </c>
      <c r="D36" s="16" t="s">
        <v>37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26</v>
      </c>
      <c r="J36" s="17" t="n">
        <v>41.79</v>
      </c>
      <c r="K36" s="6" t="s">
        <f>=Портфель!F8*Портфель!$Q$13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 t="n">
        <v>45404</v>
      </c>
      <c r="B37" s="16" t="s">
        <v>226</v>
      </c>
      <c r="C37" s="16" t="s">
        <v>39</v>
      </c>
      <c r="D37" s="16" t="s">
        <v>40</v>
      </c>
      <c r="E37" s="17" t="n">
        <v>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764</v>
      </c>
      <c r="J37" s="17" t="n">
        <v>581.65</v>
      </c>
      <c r="K37" s="6" t="s">
        <f>=Портфель!F9*Портфель!$Q$13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5" t="n">
        <v>45446</v>
      </c>
      <c r="B38" s="16" t="s">
        <v>226</v>
      </c>
      <c r="C38" s="16" t="s">
        <v>39</v>
      </c>
      <c r="D38" s="16" t="s">
        <v>40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722</v>
      </c>
      <c r="J38" s="17" t="n">
        <v>544.85</v>
      </c>
      <c r="K38" s="6" t="s">
        <f>=Портфель!F9*Портфель!$Q$13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5" t="n">
        <v>45594</v>
      </c>
      <c r="B39" s="16" t="s">
        <v>226</v>
      </c>
      <c r="C39" s="16" t="s">
        <v>39</v>
      </c>
      <c r="D39" s="16" t="s">
        <v>40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574</v>
      </c>
      <c r="J39" s="17" t="n">
        <v>439.3</v>
      </c>
      <c r="K39" s="6" t="s">
        <f>=Портфель!F9*Портфель!$Q$13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5" t="n">
        <v>45674</v>
      </c>
      <c r="B40" s="16" t="s">
        <v>226</v>
      </c>
      <c r="C40" s="16" t="s">
        <v>39</v>
      </c>
      <c r="D40" s="16" t="s">
        <v>40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495</v>
      </c>
      <c r="J40" s="17" t="n">
        <v>550.4</v>
      </c>
      <c r="K40" s="6" t="s">
        <f>=Портфель!F9*Портфель!$Q$13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5" t="n">
        <v>45747</v>
      </c>
      <c r="B41" s="16" t="s">
        <v>226</v>
      </c>
      <c r="C41" s="16" t="s">
        <v>39</v>
      </c>
      <c r="D41" s="16" t="s">
        <v>40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422</v>
      </c>
      <c r="J41" s="17" t="n">
        <v>494.3</v>
      </c>
      <c r="K41" s="6" t="s">
        <f>=Портфель!F9*Портфель!$Q$13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5" t="n">
        <v>45838</v>
      </c>
      <c r="B42" s="16" t="s">
        <v>226</v>
      </c>
      <c r="C42" s="16" t="s">
        <v>39</v>
      </c>
      <c r="D42" s="16" t="s">
        <v>40</v>
      </c>
      <c r="E42" s="17" t="n">
        <v>5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330</v>
      </c>
      <c r="J42" s="17" t="n">
        <v>438.68</v>
      </c>
      <c r="K42" s="6" t="s">
        <f>=Портфель!F9*Портфель!$Q$13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5" t="n">
        <v>45930</v>
      </c>
      <c r="B43" s="16" t="s">
        <v>226</v>
      </c>
      <c r="C43" s="16" t="s">
        <v>39</v>
      </c>
      <c r="D43" s="16" t="s">
        <v>40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238</v>
      </c>
      <c r="J43" s="17" t="n">
        <v>411.75</v>
      </c>
      <c r="K43" s="6" t="s">
        <f>=Портфель!F9*Портфель!$Q$13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5" t="n">
        <v>46027</v>
      </c>
      <c r="B44" s="16" t="s">
        <v>226</v>
      </c>
      <c r="C44" s="16" t="s">
        <v>39</v>
      </c>
      <c r="D44" s="16" t="s">
        <v>40</v>
      </c>
      <c r="E44" s="17" t="n">
        <v>3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142</v>
      </c>
      <c r="J44" s="17" t="n">
        <v>400.91666666667</v>
      </c>
      <c r="K44" s="6" t="s">
        <f>=Портфель!F9*Портфель!$Q$13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5" t="n">
        <v>46055</v>
      </c>
      <c r="B45" s="16" t="s">
        <v>226</v>
      </c>
      <c r="C45" s="16" t="s">
        <v>39</v>
      </c>
      <c r="D45" s="16" t="s">
        <v>40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114</v>
      </c>
      <c r="J45" s="17" t="n">
        <v>401.9</v>
      </c>
      <c r="K45" s="6" t="s">
        <f>=Портфель!F9*Портфель!$Q$13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5" t="n">
        <v>45496</v>
      </c>
      <c r="B46" s="16" t="s">
        <v>226</v>
      </c>
      <c r="C46" s="16" t="s">
        <v>42</v>
      </c>
      <c r="D46" s="16" t="s">
        <v>43</v>
      </c>
      <c r="E46" s="17" t="n">
        <v>20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673</v>
      </c>
      <c r="J46" s="17" t="n">
        <v>231.075</v>
      </c>
      <c r="K46" s="6" t="s">
        <f>=Портфель!F10*Портфель!$Q$13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5" t="n">
        <v>45747</v>
      </c>
      <c r="B47" s="16" t="s">
        <v>226</v>
      </c>
      <c r="C47" s="16" t="s">
        <v>42</v>
      </c>
      <c r="D47" s="16" t="s">
        <v>43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422</v>
      </c>
      <c r="J47" s="17" t="n">
        <v>199</v>
      </c>
      <c r="K47" s="6" t="s">
        <f>=Портфель!F10*Портфель!$Q$13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5" t="n">
        <v>45869</v>
      </c>
      <c r="B48" s="16" t="s">
        <v>226</v>
      </c>
      <c r="C48" s="16" t="s">
        <v>42</v>
      </c>
      <c r="D48" s="16" t="s">
        <v>43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299</v>
      </c>
      <c r="J48" s="17" t="n">
        <v>173.52</v>
      </c>
      <c r="K48" s="6" t="s">
        <f>=Портфель!F10*Портфель!$Q$13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5" t="n">
        <v>46045</v>
      </c>
      <c r="B49" s="16" t="s">
        <v>226</v>
      </c>
      <c r="C49" s="16" t="s">
        <v>45</v>
      </c>
      <c r="D49" s="16" t="s">
        <v>46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124</v>
      </c>
      <c r="J49" s="17" t="n">
        <v>5347</v>
      </c>
      <c r="K49" s="6" t="s">
        <f>=Портфель!F11*Портфель!$Q$13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5" t="n">
        <v>46045</v>
      </c>
      <c r="B50" s="16" t="s">
        <v>226</v>
      </c>
      <c r="C50" s="16" t="s">
        <v>50</v>
      </c>
      <c r="D50" s="16" t="s">
        <v>52</v>
      </c>
      <c r="E50" s="17" t="n">
        <v>3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124</v>
      </c>
      <c r="J50" s="17" t="n">
        <v>7.79</v>
      </c>
      <c r="K50" s="6" t="s">
        <f>=Портфель!F13*Портфель!$Q$13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5" t="n">
        <v>46045</v>
      </c>
      <c r="B51" s="16" t="s">
        <v>226</v>
      </c>
      <c r="C51" s="16" t="s">
        <v>50</v>
      </c>
      <c r="D51" s="16" t="s">
        <v>52</v>
      </c>
      <c r="E51" s="17" t="n">
        <v>371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124</v>
      </c>
      <c r="J51" s="17" t="n">
        <v>7.79</v>
      </c>
      <c r="K51" s="6" t="s">
        <f>=Портфель!F13*Портфель!$Q$13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5" t="n">
        <v>46049</v>
      </c>
      <c r="B52" s="16" t="s">
        <v>226</v>
      </c>
      <c r="C52" s="16" t="s">
        <v>50</v>
      </c>
      <c r="D52" s="16" t="s">
        <v>52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119</v>
      </c>
      <c r="J52" s="17" t="n">
        <v>7.79</v>
      </c>
      <c r="K52" s="6" t="s">
        <f>=Портфель!F13*Портфель!$Q$13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5" t="n">
        <v>46055</v>
      </c>
      <c r="B53" s="16" t="s">
        <v>226</v>
      </c>
      <c r="C53" s="16" t="s">
        <v>50</v>
      </c>
      <c r="D53" s="16" t="s">
        <v>52</v>
      </c>
      <c r="E53" s="17" t="n">
        <v>4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114</v>
      </c>
      <c r="J53" s="17" t="n">
        <v>7.81</v>
      </c>
      <c r="K53" s="6" t="s">
        <f>=Портфель!F13*Портфель!$Q$13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5" t="n">
        <v>46083</v>
      </c>
      <c r="B54" s="16" t="s">
        <v>226</v>
      </c>
      <c r="C54" s="16" t="s">
        <v>50</v>
      </c>
      <c r="D54" s="16" t="s">
        <v>52</v>
      </c>
      <c r="E54" s="17" t="n">
        <v>8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86</v>
      </c>
      <c r="J54" s="17" t="n">
        <v>7.95</v>
      </c>
      <c r="K54" s="6" t="s">
        <f>=Портфель!F13*Портфель!$Q$13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5" t="n">
        <v>46136</v>
      </c>
      <c r="B55" s="16" t="s">
        <v>226</v>
      </c>
      <c r="C55" s="16" t="s">
        <v>53</v>
      </c>
      <c r="D55" s="16" t="s">
        <v>54</v>
      </c>
      <c r="E55" s="17" t="n">
        <v>133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33</v>
      </c>
      <c r="J55" s="17" t="n">
        <v>6.56</v>
      </c>
      <c r="K55" s="6" t="s">
        <f>=Портфель!F14*Портфель!$Q$13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5" t="n">
        <v>46141</v>
      </c>
      <c r="B56" s="16" t="s">
        <v>226</v>
      </c>
      <c r="C56" s="16" t="s">
        <v>53</v>
      </c>
      <c r="D56" s="16" t="s">
        <v>54</v>
      </c>
      <c r="E56" s="17" t="n">
        <v>55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28</v>
      </c>
      <c r="J56" s="17" t="n">
        <v>6.36</v>
      </c>
      <c r="K56" s="6" t="s">
        <f>=Портфель!F14*Портфель!$Q$13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5" t="n">
        <v>46142</v>
      </c>
      <c r="B57" s="16" t="s">
        <v>226</v>
      </c>
      <c r="C57" s="16" t="s">
        <v>53</v>
      </c>
      <c r="D57" s="16" t="s">
        <v>54</v>
      </c>
      <c r="E57" s="17" t="n">
        <v>234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26</v>
      </c>
      <c r="J57" s="17" t="n">
        <v>6.31</v>
      </c>
      <c r="K57" s="6" t="s">
        <f>=Портфель!F14*Портфель!$Q$13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5" t="n">
        <v>46136</v>
      </c>
      <c r="B58" s="16" t="s">
        <v>226</v>
      </c>
      <c r="C58" s="16" t="s">
        <v>50</v>
      </c>
      <c r="D58" s="16" t="s">
        <v>52</v>
      </c>
      <c r="E58" s="17" t="n">
        <v>106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33</v>
      </c>
      <c r="J58" s="17" t="n">
        <v>38.509811320755</v>
      </c>
      <c r="K58" s="6" t="s">
        <f>=Портфель!F15*Портфель!$Q$13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5" t="n">
        <v>46142</v>
      </c>
      <c r="B59" s="16" t="s">
        <v>226</v>
      </c>
      <c r="C59" s="16" t="s">
        <v>50</v>
      </c>
      <c r="D59" s="16" t="s">
        <v>52</v>
      </c>
      <c r="E59" s="17" t="n">
        <v>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26</v>
      </c>
      <c r="J59" s="17" t="n">
        <v>8.26</v>
      </c>
      <c r="K59" s="6" t="s">
        <f>=Портфель!F15*Портфель!$Q$13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5"/>
      <c r="B60" s="16"/>
      <c r="C60" s="16"/>
      <c r="D60" s="16"/>
      <c r="E60" s="17"/>
      <c r="F60" s="7"/>
      <c r="G60" s="17"/>
      <c r="H60" s="16"/>
      <c r="I60" s="7"/>
      <c r="J60" s="17"/>
      <c r="K60" s="4" t="s">
        <v>62</v>
      </c>
      <c r="L60" s="8" t="s">
        <f>=SUBTOTAL(109,L2:L59)</f>
      </c>
      <c r="M60" s="8" t="s">
        <f>=SUBTOTAL(109,M2:M59)</f>
      </c>
      <c r="N60" s="8" t="s">
        <f>=MAX(0,M60*0.13)</f>
      </c>
    </row>
  </sheetData>
  <autoFilter ref="A1:O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242</v>
      </c>
      <c r="D1" s="34" t="s">
        <v>243</v>
      </c>
      <c r="E1" s="34" t="s">
        <v>220</v>
      </c>
      <c r="F1" s="34" t="s">
        <v>244</v>
      </c>
      <c r="G1" s="34" t="s">
        <v>217</v>
      </c>
      <c r="H1" s="34" t="s">
        <v>245</v>
      </c>
      <c r="I1" s="34" t="s">
        <v>246</v>
      </c>
      <c r="J1" s="34" t="s">
        <v>247</v>
      </c>
      <c r="K1" s="34" t="s">
        <v>248</v>
      </c>
    </row>
    <row collapsed="false" customFormat="false" customHeight="false" hidden="false" ht="12.1" outlineLevel="0" r="2">
      <c r="A2" s="16" t="s">
        <v>127</v>
      </c>
      <c r="B2" s="16" t="s">
        <v>228</v>
      </c>
      <c r="C2" s="36" t="n">
        <v>45404</v>
      </c>
      <c r="D2" s="37" t="n">
        <v>45952</v>
      </c>
      <c r="E2" s="17" t="n">
        <v>227.39</v>
      </c>
      <c r="F2" s="17" t="n">
        <v>102.4475</v>
      </c>
      <c r="G2" s="17" t="n">
        <v>20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127</v>
      </c>
      <c r="B3" s="16" t="s">
        <v>228</v>
      </c>
      <c r="C3" s="36" t="n">
        <v>45537</v>
      </c>
      <c r="D3" s="37" t="n">
        <v>45952</v>
      </c>
      <c r="E3" s="17" t="n">
        <v>131.08</v>
      </c>
      <c r="F3" s="17" t="n">
        <v>102.4475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127</v>
      </c>
      <c r="B4" s="16" t="s">
        <v>228</v>
      </c>
      <c r="C4" s="36" t="n">
        <v>45747</v>
      </c>
      <c r="D4" s="37" t="n">
        <v>45952</v>
      </c>
      <c r="E4" s="17" t="n">
        <v>143.57</v>
      </c>
      <c r="F4" s="17" t="n">
        <v>102.4475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128</v>
      </c>
      <c r="B5" s="16" t="s">
        <v>230</v>
      </c>
      <c r="C5" s="36" t="n">
        <v>45404</v>
      </c>
      <c r="D5" s="37" t="n">
        <v>45952</v>
      </c>
      <c r="E5" s="17" t="n">
        <v>1872.995</v>
      </c>
      <c r="F5" s="17" t="n">
        <v>919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128</v>
      </c>
      <c r="B6" s="16" t="s">
        <v>230</v>
      </c>
      <c r="C6" s="36" t="n">
        <v>45504</v>
      </c>
      <c r="D6" s="37" t="n">
        <v>45952</v>
      </c>
      <c r="E6" s="17" t="n">
        <v>1421.4</v>
      </c>
      <c r="F6" s="17" t="n">
        <v>919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128</v>
      </c>
      <c r="B7" s="16" t="s">
        <v>230</v>
      </c>
      <c r="C7" s="36" t="n">
        <v>45597</v>
      </c>
      <c r="D7" s="37" t="n">
        <v>45952</v>
      </c>
      <c r="E7" s="17" t="n">
        <v>1080.4</v>
      </c>
      <c r="F7" s="17" t="n">
        <v>919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129</v>
      </c>
      <c r="B8" s="16" t="s">
        <v>231</v>
      </c>
      <c r="C8" s="36" t="n">
        <v>45404</v>
      </c>
      <c r="D8" s="37" t="n">
        <v>45496</v>
      </c>
      <c r="E8" s="17" t="n">
        <v>711.9</v>
      </c>
      <c r="F8" s="17" t="n">
        <v>661.1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129</v>
      </c>
      <c r="B9" s="16" t="s">
        <v>231</v>
      </c>
      <c r="C9" s="36" t="n">
        <v>45404</v>
      </c>
      <c r="D9" s="37" t="n">
        <v>45765</v>
      </c>
      <c r="E9" s="17" t="n">
        <v>711.9</v>
      </c>
      <c r="F9" s="17" t="n">
        <v>687.7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129</v>
      </c>
      <c r="B10" s="16" t="s">
        <v>231</v>
      </c>
      <c r="C10" s="36" t="n">
        <v>45446</v>
      </c>
      <c r="D10" s="37" t="n">
        <v>45765</v>
      </c>
      <c r="E10" s="17" t="n">
        <v>679</v>
      </c>
      <c r="F10" s="17" t="n">
        <v>687.7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129</v>
      </c>
      <c r="B11" s="16" t="s">
        <v>231</v>
      </c>
      <c r="C11" s="36" t="n">
        <v>45565</v>
      </c>
      <c r="D11" s="37" t="n">
        <v>45765</v>
      </c>
      <c r="E11" s="17" t="n">
        <v>647.4</v>
      </c>
      <c r="F11" s="17" t="n">
        <v>687.7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129</v>
      </c>
      <c r="B12" s="16" t="s">
        <v>231</v>
      </c>
      <c r="C12" s="36" t="n">
        <v>45597</v>
      </c>
      <c r="D12" s="37" t="n">
        <v>45765</v>
      </c>
      <c r="E12" s="17" t="n">
        <v>536.8</v>
      </c>
      <c r="F12" s="17" t="n">
        <v>687.7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129</v>
      </c>
      <c r="B13" s="16" t="s">
        <v>231</v>
      </c>
      <c r="C13" s="36" t="n">
        <v>45952</v>
      </c>
      <c r="D13" s="37" t="n">
        <v>46045</v>
      </c>
      <c r="E13" s="17" t="n">
        <v>590</v>
      </c>
      <c r="F13" s="17" t="n">
        <v>560.3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129</v>
      </c>
      <c r="B14" s="16" t="s">
        <v>231</v>
      </c>
      <c r="C14" s="36" t="n">
        <v>45961</v>
      </c>
      <c r="D14" s="37" t="n">
        <v>46045</v>
      </c>
      <c r="E14" s="17" t="n">
        <v>544</v>
      </c>
      <c r="F14" s="17" t="n">
        <v>560.3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130</v>
      </c>
      <c r="B15" s="16" t="s">
        <v>229</v>
      </c>
      <c r="C15" s="36" t="n">
        <v>45404</v>
      </c>
      <c r="D15" s="37" t="n">
        <v>45674</v>
      </c>
      <c r="E15" s="17" t="n">
        <v>56.985</v>
      </c>
      <c r="F15" s="17" t="n">
        <v>37.435</v>
      </c>
      <c r="G15" s="17" t="n">
        <v>20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130</v>
      </c>
      <c r="B16" s="16" t="s">
        <v>229</v>
      </c>
      <c r="C16" s="36" t="n">
        <v>45404</v>
      </c>
      <c r="D16" s="37" t="n">
        <v>45860</v>
      </c>
      <c r="E16" s="17" t="n">
        <v>56.985</v>
      </c>
      <c r="F16" s="17" t="n">
        <v>34.826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130</v>
      </c>
      <c r="B17" s="16" t="s">
        <v>229</v>
      </c>
      <c r="C17" s="36" t="n">
        <v>45404</v>
      </c>
      <c r="D17" s="37" t="n">
        <v>45952</v>
      </c>
      <c r="E17" s="17" t="n">
        <v>56.985</v>
      </c>
      <c r="F17" s="17" t="n">
        <v>26.66</v>
      </c>
      <c r="G17" s="17" t="n">
        <v>40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130</v>
      </c>
      <c r="B18" s="16" t="s">
        <v>229</v>
      </c>
      <c r="C18" s="36" t="n">
        <v>45446</v>
      </c>
      <c r="D18" s="37" t="n">
        <v>45952</v>
      </c>
      <c r="E18" s="17" t="n">
        <v>54.76</v>
      </c>
      <c r="F18" s="17" t="n">
        <v>26.66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130</v>
      </c>
      <c r="B19" s="16" t="s">
        <v>229</v>
      </c>
      <c r="C19" s="36" t="n">
        <v>45565</v>
      </c>
      <c r="D19" s="37" t="n">
        <v>45952</v>
      </c>
      <c r="E19" s="17" t="n">
        <v>45.475</v>
      </c>
      <c r="F19" s="17" t="n">
        <v>26.66</v>
      </c>
      <c r="G19" s="17" t="n">
        <v>20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130</v>
      </c>
      <c r="B20" s="16" t="s">
        <v>229</v>
      </c>
      <c r="C20" s="36" t="n">
        <v>45597</v>
      </c>
      <c r="D20" s="37" t="n">
        <v>45952</v>
      </c>
      <c r="E20" s="17" t="n">
        <v>35.195</v>
      </c>
      <c r="F20" s="17" t="n">
        <v>26.66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130</v>
      </c>
      <c r="B21" s="16" t="s">
        <v>229</v>
      </c>
      <c r="C21" s="36" t="n">
        <v>45628</v>
      </c>
      <c r="D21" s="37" t="n">
        <v>45952</v>
      </c>
      <c r="E21" s="17" t="n">
        <v>33.395</v>
      </c>
      <c r="F21" s="17" t="n">
        <v>26.66</v>
      </c>
      <c r="G21" s="17" t="n">
        <v>50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130</v>
      </c>
      <c r="B22" s="16" t="s">
        <v>229</v>
      </c>
      <c r="C22" s="36" t="n">
        <v>45747</v>
      </c>
      <c r="D22" s="37" t="n">
        <v>45952</v>
      </c>
      <c r="E22" s="17" t="n">
        <v>35.14</v>
      </c>
      <c r="F22" s="17" t="n">
        <v>26.66</v>
      </c>
      <c r="G22" s="17" t="n">
        <v>20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131</v>
      </c>
      <c r="B23" s="16" t="s">
        <v>232</v>
      </c>
      <c r="C23" s="36" t="n">
        <v>45404</v>
      </c>
      <c r="D23" s="37" t="n">
        <v>45496</v>
      </c>
      <c r="E23" s="17" t="n">
        <v>136.483</v>
      </c>
      <c r="F23" s="17" t="n">
        <v>107.7333</v>
      </c>
      <c r="G23" s="17" t="n">
        <v>30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39</v>
      </c>
      <c r="B24" s="16" t="s">
        <v>40</v>
      </c>
      <c r="C24" s="36" t="n">
        <v>45404</v>
      </c>
      <c r="D24" s="37" t="n">
        <v>45860</v>
      </c>
      <c r="E24" s="17" t="n">
        <v>581.65</v>
      </c>
      <c r="F24" s="17" t="n">
        <v>417.35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39</v>
      </c>
      <c r="B25" s="16" t="s">
        <v>40</v>
      </c>
      <c r="C25" s="36" t="n">
        <v>45404</v>
      </c>
      <c r="D25" s="37" t="n">
        <v>45952</v>
      </c>
      <c r="E25" s="17" t="n">
        <v>581.65</v>
      </c>
      <c r="F25" s="17" t="n">
        <v>413.2333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39</v>
      </c>
      <c r="B26" s="16" t="s">
        <v>40</v>
      </c>
      <c r="C26" s="36" t="n">
        <v>45404</v>
      </c>
      <c r="D26" s="37" t="n">
        <v>46136</v>
      </c>
      <c r="E26" s="17" t="n">
        <v>581.65</v>
      </c>
      <c r="F26" s="17" t="n">
        <v>440.1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132</v>
      </c>
      <c r="B27" s="16" t="s">
        <v>227</v>
      </c>
      <c r="C27" s="36" t="n">
        <v>45404</v>
      </c>
      <c r="D27" s="37" t="n">
        <v>45496</v>
      </c>
      <c r="E27" s="17" t="n">
        <v>331.039</v>
      </c>
      <c r="F27" s="17" t="n">
        <v>362.19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24</v>
      </c>
      <c r="B28" s="16" t="s">
        <v>25</v>
      </c>
      <c r="C28" s="36" t="n">
        <v>45404</v>
      </c>
      <c r="D28" s="37" t="n">
        <v>45952</v>
      </c>
      <c r="E28" s="17" t="n">
        <v>313.38</v>
      </c>
      <c r="F28" s="17" t="n">
        <v>294.19</v>
      </c>
      <c r="G28" s="17" t="n">
        <v>7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24</v>
      </c>
      <c r="B29" s="16" t="s">
        <v>25</v>
      </c>
      <c r="C29" s="36" t="n">
        <v>45404</v>
      </c>
      <c r="D29" s="37" t="n">
        <v>46045</v>
      </c>
      <c r="E29" s="17" t="n">
        <v>313.38</v>
      </c>
      <c r="F29" s="17" t="n">
        <v>306.76</v>
      </c>
      <c r="G29" s="17" t="n">
        <v>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24</v>
      </c>
      <c r="B30" s="16" t="s">
        <v>25</v>
      </c>
      <c r="C30" s="36" t="n">
        <v>45404</v>
      </c>
      <c r="D30" s="37" t="n">
        <v>46136</v>
      </c>
      <c r="E30" s="17" t="n">
        <v>313.38</v>
      </c>
      <c r="F30" s="17" t="n">
        <v>327.68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53</v>
      </c>
      <c r="B31" s="16" t="s">
        <v>54</v>
      </c>
      <c r="C31" s="36" t="n">
        <v>45404</v>
      </c>
      <c r="D31" s="37" t="n">
        <v>45446</v>
      </c>
      <c r="E31" s="17" t="n">
        <v>7.06</v>
      </c>
      <c r="F31" s="17" t="n">
        <v>6.39</v>
      </c>
      <c r="G31" s="17" t="n">
        <v>26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53</v>
      </c>
      <c r="B32" s="16" t="s">
        <v>54</v>
      </c>
      <c r="C32" s="36" t="n">
        <v>45426</v>
      </c>
      <c r="D32" s="37" t="n">
        <v>45446</v>
      </c>
      <c r="E32" s="17" t="n">
        <v>7.1</v>
      </c>
      <c r="F32" s="17" t="n">
        <v>6.39</v>
      </c>
      <c r="G32" s="17" t="n">
        <v>257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53</v>
      </c>
      <c r="B33" s="16" t="s">
        <v>54</v>
      </c>
      <c r="C33" s="36" t="n">
        <v>45446</v>
      </c>
      <c r="D33" s="37" t="n">
        <v>45496</v>
      </c>
      <c r="E33" s="17" t="n">
        <v>6.4</v>
      </c>
      <c r="F33" s="17" t="n">
        <v>6.43</v>
      </c>
      <c r="G33" s="17" t="n">
        <v>78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53</v>
      </c>
      <c r="B34" s="16" t="s">
        <v>54</v>
      </c>
      <c r="C34" s="36" t="n">
        <v>45474</v>
      </c>
      <c r="D34" s="37" t="n">
        <v>45496</v>
      </c>
      <c r="E34" s="17" t="n">
        <v>6.54</v>
      </c>
      <c r="F34" s="17" t="n">
        <v>6.43</v>
      </c>
      <c r="G34" s="17" t="n">
        <v>295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53</v>
      </c>
      <c r="B35" s="16" t="s">
        <v>54</v>
      </c>
      <c r="C35" s="36" t="n">
        <v>45496</v>
      </c>
      <c r="D35" s="37" t="n">
        <v>45504</v>
      </c>
      <c r="E35" s="17" t="n">
        <v>6.44</v>
      </c>
      <c r="F35" s="17" t="n">
        <v>6.28</v>
      </c>
      <c r="G35" s="17" t="n">
        <v>48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53</v>
      </c>
      <c r="B36" s="16" t="s">
        <v>54</v>
      </c>
      <c r="C36" s="36" t="n">
        <v>45504</v>
      </c>
      <c r="D36" s="37" t="n">
        <v>45562</v>
      </c>
      <c r="E36" s="17" t="n">
        <v>6.29</v>
      </c>
      <c r="F36" s="17" t="n">
        <v>6.05</v>
      </c>
      <c r="G36" s="17" t="n">
        <v>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53</v>
      </c>
      <c r="B37" s="16" t="s">
        <v>54</v>
      </c>
      <c r="C37" s="36" t="n">
        <v>45504</v>
      </c>
      <c r="D37" s="37" t="n">
        <v>45562</v>
      </c>
      <c r="E37" s="17" t="n">
        <v>6.29</v>
      </c>
      <c r="F37" s="17" t="n">
        <v>6.05</v>
      </c>
      <c r="G37" s="17" t="n">
        <v>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53</v>
      </c>
      <c r="B38" s="16" t="s">
        <v>54</v>
      </c>
      <c r="C38" s="36" t="n">
        <v>45537</v>
      </c>
      <c r="D38" s="37" t="n">
        <v>45562</v>
      </c>
      <c r="E38" s="17" t="n">
        <v>5.61</v>
      </c>
      <c r="F38" s="17" t="n">
        <v>6.05</v>
      </c>
      <c r="G38" s="17" t="n">
        <v>13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53</v>
      </c>
      <c r="B39" s="16" t="s">
        <v>54</v>
      </c>
      <c r="C39" s="36" t="n">
        <v>45537</v>
      </c>
      <c r="D39" s="37" t="n">
        <v>45562</v>
      </c>
      <c r="E39" s="17" t="n">
        <v>5.6</v>
      </c>
      <c r="F39" s="17" t="n">
        <v>6.05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53</v>
      </c>
      <c r="B40" s="16" t="s">
        <v>54</v>
      </c>
      <c r="C40" s="36" t="n">
        <v>45555</v>
      </c>
      <c r="D40" s="37" t="n">
        <v>45562</v>
      </c>
      <c r="E40" s="17" t="n">
        <v>5.92</v>
      </c>
      <c r="F40" s="17" t="n">
        <v>6.05</v>
      </c>
      <c r="G40" s="17" t="n">
        <v>3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53</v>
      </c>
      <c r="B41" s="16" t="s">
        <v>54</v>
      </c>
      <c r="C41" s="36" t="n">
        <v>45555</v>
      </c>
      <c r="D41" s="37" t="n">
        <v>45562</v>
      </c>
      <c r="E41" s="17" t="n">
        <v>5.92</v>
      </c>
      <c r="F41" s="17" t="n">
        <v>6.05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53</v>
      </c>
      <c r="B42" s="16" t="s">
        <v>54</v>
      </c>
      <c r="C42" s="36" t="n">
        <v>45562</v>
      </c>
      <c r="D42" s="37" t="n">
        <v>45582</v>
      </c>
      <c r="E42" s="17" t="n">
        <v>6.06</v>
      </c>
      <c r="F42" s="17" t="n">
        <v>5.98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53</v>
      </c>
      <c r="B43" s="16" t="s">
        <v>54</v>
      </c>
      <c r="C43" s="36" t="n">
        <v>45565</v>
      </c>
      <c r="D43" s="37" t="n">
        <v>45582</v>
      </c>
      <c r="E43" s="17" t="n">
        <v>6.11</v>
      </c>
      <c r="F43" s="17" t="n">
        <v>5.98</v>
      </c>
      <c r="G43" s="17" t="n">
        <v>51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53</v>
      </c>
      <c r="B44" s="16" t="s">
        <v>54</v>
      </c>
      <c r="C44" s="36" t="n">
        <v>45582</v>
      </c>
      <c r="D44" s="37" t="n">
        <v>45587</v>
      </c>
      <c r="E44" s="17" t="n">
        <v>5.99</v>
      </c>
      <c r="F44" s="17" t="n">
        <v>5.94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53</v>
      </c>
      <c r="B45" s="16" t="s">
        <v>54</v>
      </c>
      <c r="C45" s="36" t="n">
        <v>45582</v>
      </c>
      <c r="D45" s="37" t="n">
        <v>45588</v>
      </c>
      <c r="E45" s="17" t="n">
        <v>5.99</v>
      </c>
      <c r="F45" s="17" t="n">
        <v>5.89</v>
      </c>
      <c r="G45" s="17" t="n">
        <v>74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53</v>
      </c>
      <c r="B46" s="16" t="s">
        <v>54</v>
      </c>
      <c r="C46" s="36" t="n">
        <v>45588</v>
      </c>
      <c r="D46" s="37" t="n">
        <v>45594</v>
      </c>
      <c r="E46" s="17" t="n">
        <v>5.9</v>
      </c>
      <c r="F46" s="17" t="n">
        <v>5.51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53</v>
      </c>
      <c r="B47" s="16" t="s">
        <v>54</v>
      </c>
      <c r="C47" s="36" t="n">
        <v>45588</v>
      </c>
      <c r="D47" s="37" t="n">
        <v>45594</v>
      </c>
      <c r="E47" s="17" t="n">
        <v>5.9</v>
      </c>
      <c r="F47" s="17" t="n">
        <v>5.51</v>
      </c>
      <c r="G47" s="17" t="n">
        <v>23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53</v>
      </c>
      <c r="B48" s="16" t="s">
        <v>54</v>
      </c>
      <c r="C48" s="36" t="n">
        <v>45594</v>
      </c>
      <c r="D48" s="37" t="n">
        <v>45595</v>
      </c>
      <c r="E48" s="17" t="n">
        <v>5.52</v>
      </c>
      <c r="F48" s="17" t="n">
        <v>5.63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53</v>
      </c>
      <c r="B49" s="16" t="s">
        <v>54</v>
      </c>
      <c r="C49" s="36" t="n">
        <v>45594</v>
      </c>
      <c r="D49" s="37" t="n">
        <v>45597</v>
      </c>
      <c r="E49" s="17" t="n">
        <v>5.52</v>
      </c>
      <c r="F49" s="17" t="n">
        <v>0</v>
      </c>
      <c r="G49" s="17" t="n">
        <v>22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53</v>
      </c>
      <c r="B50" s="16" t="s">
        <v>54</v>
      </c>
      <c r="C50" s="36" t="n">
        <v>45594</v>
      </c>
      <c r="D50" s="37" t="n">
        <v>45597</v>
      </c>
      <c r="E50" s="17" t="n">
        <v>5.52</v>
      </c>
      <c r="F50" s="17" t="n">
        <v>0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53</v>
      </c>
      <c r="B51" s="16" t="s">
        <v>54</v>
      </c>
      <c r="C51" s="36" t="n">
        <v>45595</v>
      </c>
      <c r="D51" s="37" t="n">
        <v>45597</v>
      </c>
      <c r="E51" s="17" t="n">
        <v>5.64</v>
      </c>
      <c r="F51" s="17" t="n">
        <v>0</v>
      </c>
      <c r="G51" s="17" t="n">
        <v>32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53</v>
      </c>
      <c r="B52" s="16" t="s">
        <v>54</v>
      </c>
      <c r="C52" s="36" t="n">
        <v>45597</v>
      </c>
      <c r="D52" s="37" t="n">
        <v>45601</v>
      </c>
      <c r="E52" s="17" t="n">
        <v>0</v>
      </c>
      <c r="F52" s="17" t="n">
        <v>5.61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53</v>
      </c>
      <c r="B53" s="16" t="s">
        <v>54</v>
      </c>
      <c r="C53" s="36" t="n">
        <v>45597</v>
      </c>
      <c r="D53" s="37" t="n">
        <v>45672</v>
      </c>
      <c r="E53" s="17" t="n">
        <v>0</v>
      </c>
      <c r="F53" s="17" t="n">
        <v>6.22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53</v>
      </c>
      <c r="B54" s="16" t="s">
        <v>54</v>
      </c>
      <c r="C54" s="36" t="n">
        <v>45597</v>
      </c>
      <c r="D54" s="37" t="n">
        <v>45673</v>
      </c>
      <c r="E54" s="17" t="n">
        <v>0</v>
      </c>
      <c r="F54" s="17" t="n">
        <v>6.32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53</v>
      </c>
      <c r="B55" s="16" t="s">
        <v>54</v>
      </c>
      <c r="C55" s="36" t="n">
        <v>45597</v>
      </c>
      <c r="D55" s="37" t="n">
        <v>45674</v>
      </c>
      <c r="E55" s="17" t="n">
        <v>0</v>
      </c>
      <c r="F55" s="17" t="n">
        <v>6.37</v>
      </c>
      <c r="G55" s="17" t="n">
        <v>50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53</v>
      </c>
      <c r="B56" s="16" t="s">
        <v>54</v>
      </c>
      <c r="C56" s="36" t="n">
        <v>45597</v>
      </c>
      <c r="D56" s="37" t="n">
        <v>45674</v>
      </c>
      <c r="E56" s="17" t="n">
        <v>0</v>
      </c>
      <c r="F56" s="17" t="n">
        <v>6.37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53</v>
      </c>
      <c r="B57" s="16" t="s">
        <v>54</v>
      </c>
      <c r="C57" s="36" t="n">
        <v>45628</v>
      </c>
      <c r="D57" s="37" t="n">
        <v>45674</v>
      </c>
      <c r="E57" s="17" t="n">
        <v>5.6</v>
      </c>
      <c r="F57" s="17" t="n">
        <v>6.37</v>
      </c>
      <c r="G57" s="17" t="n">
        <v>33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53</v>
      </c>
      <c r="B58" s="16" t="s">
        <v>54</v>
      </c>
      <c r="C58" s="36" t="n">
        <v>45654</v>
      </c>
      <c r="D58" s="37" t="n">
        <v>45674</v>
      </c>
      <c r="E58" s="17" t="n">
        <v>6.09</v>
      </c>
      <c r="F58" s="17" t="n">
        <v>6.37</v>
      </c>
      <c r="G58" s="17" t="n">
        <v>3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53</v>
      </c>
      <c r="B59" s="16" t="s">
        <v>54</v>
      </c>
      <c r="C59" s="36" t="n">
        <v>45660</v>
      </c>
      <c r="D59" s="37" t="n">
        <v>45674</v>
      </c>
      <c r="E59" s="17" t="n">
        <v>6.25</v>
      </c>
      <c r="F59" s="17" t="n">
        <v>6.37</v>
      </c>
      <c r="G59" s="17" t="n">
        <v>91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53</v>
      </c>
      <c r="B60" s="16" t="s">
        <v>54</v>
      </c>
      <c r="C60" s="36" t="n">
        <v>45660</v>
      </c>
      <c r="D60" s="37" t="n">
        <v>45674</v>
      </c>
      <c r="E60" s="17" t="n">
        <v>6.25</v>
      </c>
      <c r="F60" s="17" t="n">
        <v>6.37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53</v>
      </c>
      <c r="B61" s="16" t="s">
        <v>54</v>
      </c>
      <c r="C61" s="36" t="n">
        <v>45674</v>
      </c>
      <c r="D61" s="37" t="n">
        <v>45680</v>
      </c>
      <c r="E61" s="17" t="n">
        <v>6.37</v>
      </c>
      <c r="F61" s="17" t="n">
        <v>6.39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53</v>
      </c>
      <c r="B62" s="16" t="s">
        <v>54</v>
      </c>
      <c r="C62" s="36" t="n">
        <v>45674</v>
      </c>
      <c r="D62" s="37" t="n">
        <v>45716</v>
      </c>
      <c r="E62" s="17" t="n">
        <v>6.37</v>
      </c>
      <c r="F62" s="17" t="n">
        <v>6.94</v>
      </c>
      <c r="G62" s="17" t="n">
        <v>28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53</v>
      </c>
      <c r="B63" s="16" t="s">
        <v>54</v>
      </c>
      <c r="C63" s="36" t="n">
        <v>45680</v>
      </c>
      <c r="D63" s="37" t="n">
        <v>45716</v>
      </c>
      <c r="E63" s="17" t="n">
        <v>6.39</v>
      </c>
      <c r="F63" s="17" t="n">
        <v>6.94</v>
      </c>
      <c r="G63" s="17" t="n">
        <v>7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53</v>
      </c>
      <c r="B64" s="16" t="s">
        <v>54</v>
      </c>
      <c r="C64" s="36" t="n">
        <v>45688</v>
      </c>
      <c r="D64" s="37" t="n">
        <v>45716</v>
      </c>
      <c r="E64" s="17" t="n">
        <v>6.51</v>
      </c>
      <c r="F64" s="17" t="n">
        <v>6.94</v>
      </c>
      <c r="G64" s="17" t="n">
        <v>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53</v>
      </c>
      <c r="B65" s="16" t="s">
        <v>54</v>
      </c>
      <c r="C65" s="36" t="n">
        <v>45688</v>
      </c>
      <c r="D65" s="37" t="n">
        <v>45716</v>
      </c>
      <c r="E65" s="17" t="n">
        <v>6.51</v>
      </c>
      <c r="F65" s="17" t="n">
        <v>6.94</v>
      </c>
      <c r="G65" s="17" t="n">
        <v>282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53</v>
      </c>
      <c r="B66" s="16" t="s">
        <v>54</v>
      </c>
      <c r="C66" s="36" t="n">
        <v>45716</v>
      </c>
      <c r="D66" s="37" t="n">
        <v>45747</v>
      </c>
      <c r="E66" s="17" t="n">
        <v>6.95</v>
      </c>
      <c r="F66" s="17" t="n">
        <v>6.58</v>
      </c>
      <c r="G66" s="17" t="n">
        <v>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53</v>
      </c>
      <c r="B67" s="16" t="s">
        <v>54</v>
      </c>
      <c r="C67" s="36" t="n">
        <v>45716</v>
      </c>
      <c r="D67" s="37" t="n">
        <v>45747</v>
      </c>
      <c r="E67" s="17" t="n">
        <v>6.95</v>
      </c>
      <c r="F67" s="17" t="n">
        <v>6.58</v>
      </c>
      <c r="G67" s="17" t="n">
        <v>586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53</v>
      </c>
      <c r="B68" s="16" t="s">
        <v>54</v>
      </c>
      <c r="C68" s="36" t="n">
        <v>45747</v>
      </c>
      <c r="D68" s="37" t="n">
        <v>45765</v>
      </c>
      <c r="E68" s="17" t="n">
        <v>6.6</v>
      </c>
      <c r="F68" s="17" t="n">
        <v>6.25</v>
      </c>
      <c r="G68" s="17" t="n">
        <v>24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53</v>
      </c>
      <c r="B69" s="16" t="s">
        <v>54</v>
      </c>
      <c r="C69" s="36" t="n">
        <v>45765</v>
      </c>
      <c r="D69" s="37" t="n">
        <v>45859</v>
      </c>
      <c r="E69" s="17" t="n">
        <v>6.27</v>
      </c>
      <c r="F69" s="17" t="n">
        <v>6.5</v>
      </c>
      <c r="G69" s="17" t="n">
        <v>23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53</v>
      </c>
      <c r="B70" s="16" t="s">
        <v>54</v>
      </c>
      <c r="C70" s="36" t="n">
        <v>45810</v>
      </c>
      <c r="D70" s="37" t="n">
        <v>45859</v>
      </c>
      <c r="E70" s="17" t="n">
        <v>6.18</v>
      </c>
      <c r="F70" s="17" t="n">
        <v>6.5</v>
      </c>
      <c r="G70" s="17" t="n">
        <v>8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53</v>
      </c>
      <c r="B71" s="16" t="s">
        <v>54</v>
      </c>
      <c r="C71" s="36" t="n">
        <v>45838</v>
      </c>
      <c r="D71" s="37" t="n">
        <v>45859</v>
      </c>
      <c r="E71" s="17" t="n">
        <v>6.34</v>
      </c>
      <c r="F71" s="17" t="n">
        <v>6.5</v>
      </c>
      <c r="G71" s="17" t="n">
        <v>52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53</v>
      </c>
      <c r="B72" s="16" t="s">
        <v>54</v>
      </c>
      <c r="C72" s="36" t="n">
        <v>45859</v>
      </c>
      <c r="D72" s="37" t="n">
        <v>45860</v>
      </c>
      <c r="E72" s="17" t="n">
        <v>6.52</v>
      </c>
      <c r="F72" s="17" t="n">
        <v>6.53</v>
      </c>
      <c r="G72" s="17" t="n">
        <v>896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53</v>
      </c>
      <c r="B73" s="16" t="s">
        <v>54</v>
      </c>
      <c r="C73" s="36" t="n">
        <v>45859</v>
      </c>
      <c r="D73" s="37" t="n">
        <v>45860</v>
      </c>
      <c r="E73" s="17" t="n">
        <v>6.52</v>
      </c>
      <c r="F73" s="17" t="n">
        <v>6.53</v>
      </c>
      <c r="G73" s="17" t="n">
        <v>6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53</v>
      </c>
      <c r="B74" s="16" t="s">
        <v>54</v>
      </c>
      <c r="C74" s="36" t="n">
        <v>45860</v>
      </c>
      <c r="D74" s="37" t="n">
        <v>45860</v>
      </c>
      <c r="E74" s="17" t="n">
        <v>6.55</v>
      </c>
      <c r="F74" s="17" t="n">
        <v>6.54</v>
      </c>
      <c r="G74" s="17" t="n">
        <v>172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53</v>
      </c>
      <c r="B75" s="16" t="s">
        <v>54</v>
      </c>
      <c r="C75" s="36" t="n">
        <v>45860</v>
      </c>
      <c r="D75" s="37" t="n">
        <v>45869</v>
      </c>
      <c r="E75" s="17" t="n">
        <v>6.55</v>
      </c>
      <c r="F75" s="17" t="n">
        <v>6.29</v>
      </c>
      <c r="G75" s="17" t="n">
        <v>14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53</v>
      </c>
      <c r="B76" s="16" t="s">
        <v>54</v>
      </c>
      <c r="C76" s="36" t="n">
        <v>45863</v>
      </c>
      <c r="D76" s="37" t="n">
        <v>45869</v>
      </c>
      <c r="E76" s="17" t="n">
        <v>6.51</v>
      </c>
      <c r="F76" s="17" t="n">
        <v>6.29</v>
      </c>
      <c r="G76" s="17" t="n">
        <v>40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53</v>
      </c>
      <c r="B77" s="16" t="s">
        <v>54</v>
      </c>
      <c r="C77" s="36" t="n">
        <v>45869</v>
      </c>
      <c r="D77" s="37" t="n">
        <v>45873</v>
      </c>
      <c r="E77" s="17" t="n">
        <v>6.3</v>
      </c>
      <c r="F77" s="17" t="n">
        <v>6.4</v>
      </c>
      <c r="G77" s="17" t="n">
        <v>16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53</v>
      </c>
      <c r="B78" s="16" t="s">
        <v>54</v>
      </c>
      <c r="C78" s="36" t="n">
        <v>45870</v>
      </c>
      <c r="D78" s="37" t="n">
        <v>45873</v>
      </c>
      <c r="E78" s="17" t="n">
        <v>6.36</v>
      </c>
      <c r="F78" s="17" t="n">
        <v>6.4</v>
      </c>
      <c r="G78" s="17" t="n">
        <v>15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53</v>
      </c>
      <c r="B79" s="16" t="s">
        <v>54</v>
      </c>
      <c r="C79" s="36" t="n">
        <v>45873</v>
      </c>
      <c r="D79" s="37" t="n">
        <v>45873</v>
      </c>
      <c r="E79" s="17" t="n">
        <v>6.41</v>
      </c>
      <c r="F79" s="17" t="n">
        <v>6.4</v>
      </c>
      <c r="G79" s="17" t="n">
        <v>5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53</v>
      </c>
      <c r="B80" s="16" t="s">
        <v>54</v>
      </c>
      <c r="C80" s="36" t="n">
        <v>45873</v>
      </c>
      <c r="D80" s="37" t="n">
        <v>45901</v>
      </c>
      <c r="E80" s="17" t="n">
        <v>6.41</v>
      </c>
      <c r="F80" s="17" t="n">
        <v>6.75</v>
      </c>
      <c r="G80" s="17" t="n">
        <v>24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53</v>
      </c>
      <c r="B81" s="16" t="s">
        <v>54</v>
      </c>
      <c r="C81" s="36" t="n">
        <v>45901</v>
      </c>
      <c r="D81" s="37" t="n">
        <v>45930</v>
      </c>
      <c r="E81" s="17" t="n">
        <v>6.76</v>
      </c>
      <c r="F81" s="17" t="n">
        <v>6.19</v>
      </c>
      <c r="G81" s="17" t="n">
        <v>29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53</v>
      </c>
      <c r="B82" s="16" t="s">
        <v>54</v>
      </c>
      <c r="C82" s="36" t="n">
        <v>45930</v>
      </c>
      <c r="D82" s="37" t="n">
        <v>45952</v>
      </c>
      <c r="E82" s="17" t="n">
        <v>6.2</v>
      </c>
      <c r="F82" s="17" t="n">
        <v>6.21</v>
      </c>
      <c r="G82" s="17" t="n">
        <v>25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53</v>
      </c>
      <c r="B83" s="16" t="s">
        <v>54</v>
      </c>
      <c r="C83" s="36" t="n">
        <v>45952</v>
      </c>
      <c r="D83" s="37" t="n">
        <v>46013</v>
      </c>
      <c r="E83" s="17" t="n">
        <v>6.22</v>
      </c>
      <c r="F83" s="17" t="n">
        <v>6.37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53</v>
      </c>
      <c r="B84" s="16" t="s">
        <v>54</v>
      </c>
      <c r="C84" s="36" t="n">
        <v>45952</v>
      </c>
      <c r="D84" s="37" t="n">
        <v>46027</v>
      </c>
      <c r="E84" s="17" t="n">
        <v>6.22</v>
      </c>
      <c r="F84" s="17" t="n">
        <v>6.38</v>
      </c>
      <c r="G84" s="17" t="n">
        <v>19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53</v>
      </c>
      <c r="B85" s="16" t="s">
        <v>54</v>
      </c>
      <c r="C85" s="36" t="n">
        <v>45957</v>
      </c>
      <c r="D85" s="37" t="n">
        <v>46027</v>
      </c>
      <c r="E85" s="17" t="n">
        <v>5.78</v>
      </c>
      <c r="F85" s="17" t="n">
        <v>6.38</v>
      </c>
      <c r="G85" s="17" t="n">
        <v>48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53</v>
      </c>
      <c r="B86" s="16" t="s">
        <v>54</v>
      </c>
      <c r="C86" s="36" t="n">
        <v>45961</v>
      </c>
      <c r="D86" s="37" t="n">
        <v>46027</v>
      </c>
      <c r="E86" s="17" t="n">
        <v>5.93</v>
      </c>
      <c r="F86" s="17" t="n">
        <v>6.38</v>
      </c>
      <c r="G86" s="17" t="n">
        <v>49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53</v>
      </c>
      <c r="B87" s="16" t="s">
        <v>54</v>
      </c>
      <c r="C87" s="36" t="n">
        <v>45992</v>
      </c>
      <c r="D87" s="37" t="n">
        <v>46027</v>
      </c>
      <c r="E87" s="17" t="n">
        <v>6.23</v>
      </c>
      <c r="F87" s="17" t="n">
        <v>6.38</v>
      </c>
      <c r="G87" s="17" t="n">
        <v>269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53</v>
      </c>
      <c r="B88" s="16" t="s">
        <v>54</v>
      </c>
      <c r="C88" s="36" t="n">
        <v>46027</v>
      </c>
      <c r="D88" s="37" t="n">
        <v>46045</v>
      </c>
      <c r="E88" s="17" t="n">
        <v>6.4</v>
      </c>
      <c r="F88" s="17" t="n">
        <v>6.56</v>
      </c>
      <c r="G88" s="17" t="n">
        <v>39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53</v>
      </c>
      <c r="B89" s="16" t="s">
        <v>54</v>
      </c>
      <c r="C89" s="36" t="n">
        <v>46044</v>
      </c>
      <c r="D89" s="37" t="n">
        <v>46045</v>
      </c>
      <c r="E89" s="17" t="n">
        <v>6.58</v>
      </c>
      <c r="F89" s="17" t="n">
        <v>6.56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53</v>
      </c>
      <c r="B90" s="16" t="s">
        <v>54</v>
      </c>
      <c r="C90" s="36" t="n">
        <v>46044</v>
      </c>
      <c r="D90" s="37" t="n">
        <v>46045</v>
      </c>
      <c r="E90" s="17" t="n">
        <v>6.58</v>
      </c>
      <c r="F90" s="17" t="n">
        <v>6.56</v>
      </c>
      <c r="G90" s="17" t="n">
        <v>75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53</v>
      </c>
      <c r="B91" s="16" t="s">
        <v>54</v>
      </c>
      <c r="C91" s="36" t="n">
        <v>46045</v>
      </c>
      <c r="D91" s="37" t="n">
        <v>46055</v>
      </c>
      <c r="E91" s="17" t="n">
        <v>6.57</v>
      </c>
      <c r="F91" s="17" t="n">
        <v>6.52</v>
      </c>
      <c r="G91" s="17" t="n">
        <v>12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53</v>
      </c>
      <c r="B92" s="16" t="s">
        <v>54</v>
      </c>
      <c r="C92" s="36" t="n">
        <v>46048</v>
      </c>
      <c r="D92" s="37" t="n">
        <v>46055</v>
      </c>
      <c r="E92" s="17" t="n">
        <v>6.55</v>
      </c>
      <c r="F92" s="17" t="n">
        <v>6.52</v>
      </c>
      <c r="G92" s="17" t="n">
        <v>12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53</v>
      </c>
      <c r="B93" s="16" t="s">
        <v>54</v>
      </c>
      <c r="C93" s="36" t="n">
        <v>46049</v>
      </c>
      <c r="D93" s="37" t="n">
        <v>46055</v>
      </c>
      <c r="E93" s="17" t="n">
        <v>6.58</v>
      </c>
      <c r="F93" s="17" t="n">
        <v>6.52</v>
      </c>
      <c r="G93" s="17" t="n">
        <v>25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53</v>
      </c>
      <c r="B94" s="16" t="s">
        <v>54</v>
      </c>
      <c r="C94" s="36" t="n">
        <v>46055</v>
      </c>
      <c r="D94" s="37" t="n">
        <v>46112</v>
      </c>
      <c r="E94" s="17" t="n">
        <v>6.52</v>
      </c>
      <c r="F94" s="17" t="n">
        <v>6.58</v>
      </c>
      <c r="G94" s="17" t="n">
        <v>32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53</v>
      </c>
      <c r="B95" s="16" t="s">
        <v>54</v>
      </c>
      <c r="C95" s="36" t="n">
        <v>46083</v>
      </c>
      <c r="D95" s="37" t="n">
        <v>46112</v>
      </c>
      <c r="E95" s="17" t="n">
        <v>6.68</v>
      </c>
      <c r="F95" s="17" t="n">
        <v>6.58</v>
      </c>
      <c r="G95" s="17" t="n">
        <v>267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53</v>
      </c>
      <c r="B96" s="16" t="s">
        <v>54</v>
      </c>
      <c r="C96" s="36" t="n">
        <v>46112</v>
      </c>
      <c r="D96" s="37" t="n">
        <v>46136</v>
      </c>
      <c r="E96" s="17" t="n">
        <v>6.59</v>
      </c>
      <c r="F96" s="17" t="n">
        <v>6.55</v>
      </c>
      <c r="G96" s="17" t="n">
        <v>4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50</v>
      </c>
      <c r="B97" s="16" t="s">
        <v>52</v>
      </c>
      <c r="C97" s="36" t="n">
        <v>45404</v>
      </c>
      <c r="D97" s="37" t="n">
        <v>45496</v>
      </c>
      <c r="E97" s="17" t="n">
        <v>5.84</v>
      </c>
      <c r="F97" s="17" t="n">
        <v>5.81</v>
      </c>
      <c r="G97" s="17" t="n">
        <v>338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50</v>
      </c>
      <c r="B98" s="16" t="s">
        <v>52</v>
      </c>
      <c r="C98" s="36" t="n">
        <v>45426</v>
      </c>
      <c r="D98" s="37" t="n">
        <v>45496</v>
      </c>
      <c r="E98" s="17" t="n">
        <v>5.87</v>
      </c>
      <c r="F98" s="17" t="n">
        <v>5.81</v>
      </c>
      <c r="G98" s="17" t="n">
        <v>24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50</v>
      </c>
      <c r="B99" s="16" t="s">
        <v>52</v>
      </c>
      <c r="C99" s="36" t="n">
        <v>45474</v>
      </c>
      <c r="D99" s="37" t="n">
        <v>45496</v>
      </c>
      <c r="E99" s="17" t="n">
        <v>5.77</v>
      </c>
      <c r="F99" s="17" t="n">
        <v>5.81</v>
      </c>
      <c r="G99" s="17" t="n">
        <v>24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50</v>
      </c>
      <c r="B100" s="16" t="s">
        <v>52</v>
      </c>
      <c r="C100" s="36" t="n">
        <v>45496</v>
      </c>
      <c r="D100" s="37" t="n">
        <v>45562</v>
      </c>
      <c r="E100" s="17" t="n">
        <v>5.82</v>
      </c>
      <c r="F100" s="17" t="n">
        <v>5.85</v>
      </c>
      <c r="G100" s="17" t="n">
        <v>23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50</v>
      </c>
      <c r="B101" s="16" t="s">
        <v>52</v>
      </c>
      <c r="C101" s="36" t="n">
        <v>45496</v>
      </c>
      <c r="D101" s="37" t="n">
        <v>45582</v>
      </c>
      <c r="E101" s="17" t="n">
        <v>5.82</v>
      </c>
      <c r="F101" s="17" t="n">
        <v>5.84</v>
      </c>
      <c r="G101" s="17" t="n">
        <v>3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50</v>
      </c>
      <c r="B102" s="16" t="s">
        <v>52</v>
      </c>
      <c r="C102" s="36" t="n">
        <v>45496</v>
      </c>
      <c r="D102" s="37" t="n">
        <v>45582</v>
      </c>
      <c r="E102" s="17" t="n">
        <v>5.82</v>
      </c>
      <c r="F102" s="17" t="n">
        <v>5.84</v>
      </c>
      <c r="G102" s="17" t="n">
        <v>326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50</v>
      </c>
      <c r="B103" s="16" t="s">
        <v>52</v>
      </c>
      <c r="C103" s="36" t="n">
        <v>45504</v>
      </c>
      <c r="D103" s="37" t="n">
        <v>45582</v>
      </c>
      <c r="E103" s="17" t="n">
        <v>5.85</v>
      </c>
      <c r="F103" s="17" t="n">
        <v>5.84</v>
      </c>
      <c r="G103" s="17" t="n">
        <v>19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50</v>
      </c>
      <c r="B104" s="16" t="s">
        <v>52</v>
      </c>
      <c r="C104" s="36" t="n">
        <v>45555</v>
      </c>
      <c r="D104" s="37" t="n">
        <v>45582</v>
      </c>
      <c r="E104" s="17" t="n">
        <v>5.83</v>
      </c>
      <c r="F104" s="17" t="n">
        <v>5.84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50</v>
      </c>
      <c r="B105" s="16" t="s">
        <v>52</v>
      </c>
      <c r="C105" s="36" t="n">
        <v>45555</v>
      </c>
      <c r="D105" s="37" t="n">
        <v>45582</v>
      </c>
      <c r="E105" s="17" t="n">
        <v>5.83</v>
      </c>
      <c r="F105" s="17" t="n">
        <v>5.84</v>
      </c>
      <c r="G105" s="17" t="n">
        <v>8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50</v>
      </c>
      <c r="B106" s="16" t="s">
        <v>52</v>
      </c>
      <c r="C106" s="36" t="n">
        <v>45562</v>
      </c>
      <c r="D106" s="37" t="n">
        <v>45582</v>
      </c>
      <c r="E106" s="17" t="n">
        <v>5.86</v>
      </c>
      <c r="F106" s="17" t="n">
        <v>5.84</v>
      </c>
      <c r="G106" s="17" t="n">
        <v>18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50</v>
      </c>
      <c r="B107" s="16" t="s">
        <v>52</v>
      </c>
      <c r="C107" s="36" t="n">
        <v>45565</v>
      </c>
      <c r="D107" s="37" t="n">
        <v>45582</v>
      </c>
      <c r="E107" s="17" t="n">
        <v>5.86</v>
      </c>
      <c r="F107" s="17" t="n">
        <v>5.84</v>
      </c>
      <c r="G107" s="17" t="n">
        <v>20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50</v>
      </c>
      <c r="B108" s="16" t="s">
        <v>52</v>
      </c>
      <c r="C108" s="36" t="n">
        <v>45582</v>
      </c>
      <c r="D108" s="37" t="n">
        <v>45587</v>
      </c>
      <c r="E108" s="17" t="n">
        <v>5.86</v>
      </c>
      <c r="F108" s="17" t="n">
        <v>5.82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50</v>
      </c>
      <c r="B109" s="16" t="s">
        <v>52</v>
      </c>
      <c r="C109" s="36" t="n">
        <v>45582</v>
      </c>
      <c r="D109" s="37" t="n">
        <v>45588</v>
      </c>
      <c r="E109" s="17" t="n">
        <v>5.86</v>
      </c>
      <c r="F109" s="17" t="n">
        <v>5.79</v>
      </c>
      <c r="G109" s="17" t="n">
        <v>373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50</v>
      </c>
      <c r="B110" s="16" t="s">
        <v>52</v>
      </c>
      <c r="C110" s="36" t="n">
        <v>45588</v>
      </c>
      <c r="D110" s="37" t="n">
        <v>45594</v>
      </c>
      <c r="E110" s="17" t="n">
        <v>5.8</v>
      </c>
      <c r="F110" s="17" t="n">
        <v>5.78</v>
      </c>
      <c r="G110" s="17" t="n">
        <v>350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50</v>
      </c>
      <c r="B111" s="16" t="s">
        <v>52</v>
      </c>
      <c r="C111" s="36" t="n">
        <v>45588</v>
      </c>
      <c r="D111" s="37" t="n">
        <v>45594</v>
      </c>
      <c r="E111" s="17" t="n">
        <v>5.8</v>
      </c>
      <c r="F111" s="17" t="n">
        <v>5.78</v>
      </c>
      <c r="G111" s="17" t="n">
        <v>2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50</v>
      </c>
      <c r="B112" s="16" t="s">
        <v>52</v>
      </c>
      <c r="C112" s="36" t="n">
        <v>45594</v>
      </c>
      <c r="D112" s="37" t="n">
        <v>45672</v>
      </c>
      <c r="E112" s="17" t="n">
        <v>5.79</v>
      </c>
      <c r="F112" s="17" t="n">
        <v>6.05</v>
      </c>
      <c r="G112" s="17" t="n">
        <v>2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50</v>
      </c>
      <c r="B113" s="16" t="s">
        <v>52</v>
      </c>
      <c r="C113" s="36" t="n">
        <v>45594</v>
      </c>
      <c r="D113" s="37" t="n">
        <v>45674</v>
      </c>
      <c r="E113" s="17" t="n">
        <v>5.79</v>
      </c>
      <c r="F113" s="17" t="n">
        <v>6.07</v>
      </c>
      <c r="G113" s="17" t="n">
        <v>321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50</v>
      </c>
      <c r="B114" s="16" t="s">
        <v>52</v>
      </c>
      <c r="C114" s="36" t="n">
        <v>45594</v>
      </c>
      <c r="D114" s="37" t="n">
        <v>45674</v>
      </c>
      <c r="E114" s="17" t="n">
        <v>5.79</v>
      </c>
      <c r="F114" s="17" t="n">
        <v>6.07</v>
      </c>
      <c r="G114" s="17" t="n">
        <v>2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50</v>
      </c>
      <c r="B115" s="16" t="s">
        <v>52</v>
      </c>
      <c r="C115" s="36" t="n">
        <v>45595</v>
      </c>
      <c r="D115" s="37" t="n">
        <v>45674</v>
      </c>
      <c r="E115" s="17" t="n">
        <v>5.78</v>
      </c>
      <c r="F115" s="17" t="n">
        <v>6.07</v>
      </c>
      <c r="G115" s="17" t="n">
        <v>6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50</v>
      </c>
      <c r="B116" s="16" t="s">
        <v>52</v>
      </c>
      <c r="C116" s="36" t="n">
        <v>45597</v>
      </c>
      <c r="D116" s="37" t="n">
        <v>45674</v>
      </c>
      <c r="E116" s="17" t="n">
        <v>5.74</v>
      </c>
      <c r="F116" s="17" t="n">
        <v>6.07</v>
      </c>
      <c r="G116" s="17" t="n">
        <v>6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50</v>
      </c>
      <c r="B117" s="16" t="s">
        <v>52</v>
      </c>
      <c r="C117" s="36" t="n">
        <v>45628</v>
      </c>
      <c r="D117" s="37" t="n">
        <v>45674</v>
      </c>
      <c r="E117" s="17" t="n">
        <v>5.68</v>
      </c>
      <c r="F117" s="17" t="n">
        <v>6.07</v>
      </c>
      <c r="G117" s="17" t="n">
        <v>11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50</v>
      </c>
      <c r="B118" s="16" t="s">
        <v>52</v>
      </c>
      <c r="C118" s="36" t="n">
        <v>45654</v>
      </c>
      <c r="D118" s="37" t="n">
        <v>45674</v>
      </c>
      <c r="E118" s="17" t="n">
        <v>5.97</v>
      </c>
      <c r="F118" s="17" t="n">
        <v>6.07</v>
      </c>
      <c r="G118" s="17" t="n">
        <v>9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50</v>
      </c>
      <c r="B119" s="16" t="s">
        <v>52</v>
      </c>
      <c r="C119" s="36" t="n">
        <v>45660</v>
      </c>
      <c r="D119" s="37" t="n">
        <v>45674</v>
      </c>
      <c r="E119" s="17" t="n">
        <v>6.04</v>
      </c>
      <c r="F119" s="17" t="n">
        <v>6.07</v>
      </c>
      <c r="G119" s="17" t="n">
        <v>83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50</v>
      </c>
      <c r="B120" s="16" t="s">
        <v>52</v>
      </c>
      <c r="C120" s="36" t="n">
        <v>45660</v>
      </c>
      <c r="D120" s="37" t="n">
        <v>45674</v>
      </c>
      <c r="E120" s="17" t="n">
        <v>6.04</v>
      </c>
      <c r="F120" s="17" t="n">
        <v>6.07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50</v>
      </c>
      <c r="B121" s="16" t="s">
        <v>52</v>
      </c>
      <c r="C121" s="36" t="n">
        <v>45674</v>
      </c>
      <c r="D121" s="37" t="n">
        <v>45765</v>
      </c>
      <c r="E121" s="17" t="n">
        <v>6.08</v>
      </c>
      <c r="F121" s="17" t="n">
        <v>6.41</v>
      </c>
      <c r="G121" s="17" t="n">
        <v>375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50</v>
      </c>
      <c r="B122" s="16" t="s">
        <v>52</v>
      </c>
      <c r="C122" s="36" t="n">
        <v>45674</v>
      </c>
      <c r="D122" s="37" t="n">
        <v>45765</v>
      </c>
      <c r="E122" s="17" t="n">
        <v>6.08</v>
      </c>
      <c r="F122" s="17" t="n">
        <v>6.41</v>
      </c>
      <c r="G122" s="17" t="n">
        <v>2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50</v>
      </c>
      <c r="B123" s="16" t="s">
        <v>52</v>
      </c>
      <c r="C123" s="36" t="n">
        <v>45747</v>
      </c>
      <c r="D123" s="37" t="n">
        <v>45765</v>
      </c>
      <c r="E123" s="17" t="n">
        <v>6.35</v>
      </c>
      <c r="F123" s="17" t="n">
        <v>6.41</v>
      </c>
      <c r="G123" s="17" t="n">
        <v>70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50</v>
      </c>
      <c r="B124" s="16" t="s">
        <v>52</v>
      </c>
      <c r="C124" s="36" t="n">
        <v>45765</v>
      </c>
      <c r="D124" s="37" t="n">
        <v>45770</v>
      </c>
      <c r="E124" s="17" t="n">
        <v>6.42</v>
      </c>
      <c r="F124" s="17" t="n">
        <v>6.44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50</v>
      </c>
      <c r="B125" s="16" t="s">
        <v>52</v>
      </c>
      <c r="C125" s="36" t="n">
        <v>45765</v>
      </c>
      <c r="D125" s="37" t="n">
        <v>45859</v>
      </c>
      <c r="E125" s="17" t="n">
        <v>6.42</v>
      </c>
      <c r="F125" s="17" t="n">
        <v>7.14</v>
      </c>
      <c r="G125" s="17" t="n">
        <v>426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50</v>
      </c>
      <c r="B126" s="16" t="s">
        <v>52</v>
      </c>
      <c r="C126" s="36" t="n">
        <v>45777</v>
      </c>
      <c r="D126" s="37" t="n">
        <v>45859</v>
      </c>
      <c r="E126" s="17" t="n">
        <v>6.51</v>
      </c>
      <c r="F126" s="17" t="n">
        <v>7.14</v>
      </c>
      <c r="G126" s="17" t="n">
        <v>2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50</v>
      </c>
      <c r="B127" s="16" t="s">
        <v>52</v>
      </c>
      <c r="C127" s="36" t="n">
        <v>45777</v>
      </c>
      <c r="D127" s="37" t="n">
        <v>45859</v>
      </c>
      <c r="E127" s="17" t="n">
        <v>6.51</v>
      </c>
      <c r="F127" s="17" t="n">
        <v>7.14</v>
      </c>
      <c r="G127" s="17" t="n">
        <v>301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50</v>
      </c>
      <c r="B128" s="16" t="s">
        <v>52</v>
      </c>
      <c r="C128" s="36" t="n">
        <v>45859</v>
      </c>
      <c r="D128" s="37" t="n">
        <v>45859</v>
      </c>
      <c r="E128" s="17" t="n">
        <v>7.14</v>
      </c>
      <c r="F128" s="17" t="n">
        <v>7.14</v>
      </c>
      <c r="G128" s="17" t="n">
        <v>19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50</v>
      </c>
      <c r="B129" s="16" t="s">
        <v>52</v>
      </c>
      <c r="C129" s="36" t="n">
        <v>45860</v>
      </c>
      <c r="D129" s="37" t="n">
        <v>45952</v>
      </c>
      <c r="E129" s="17" t="n">
        <v>7.17</v>
      </c>
      <c r="F129" s="17" t="n">
        <v>7.46</v>
      </c>
      <c r="G129" s="17" t="n">
        <v>44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50</v>
      </c>
      <c r="B130" s="16" t="s">
        <v>52</v>
      </c>
      <c r="C130" s="36" t="n">
        <v>45860</v>
      </c>
      <c r="D130" s="37" t="n">
        <v>45952</v>
      </c>
      <c r="E130" s="17" t="n">
        <v>7.17</v>
      </c>
      <c r="F130" s="17" t="n">
        <v>7.46</v>
      </c>
      <c r="G130" s="17" t="n">
        <v>378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50</v>
      </c>
      <c r="B131" s="16" t="s">
        <v>52</v>
      </c>
      <c r="C131" s="36" t="n">
        <v>45860</v>
      </c>
      <c r="D131" s="37" t="n">
        <v>45952</v>
      </c>
      <c r="E131" s="17" t="n">
        <v>7.17</v>
      </c>
      <c r="F131" s="17" t="n">
        <v>7.46</v>
      </c>
      <c r="G131" s="17" t="n">
        <v>3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50</v>
      </c>
      <c r="B132" s="16" t="s">
        <v>52</v>
      </c>
      <c r="C132" s="36" t="n">
        <v>45870</v>
      </c>
      <c r="D132" s="37" t="n">
        <v>45952</v>
      </c>
      <c r="E132" s="17" t="n">
        <v>7.25</v>
      </c>
      <c r="F132" s="17" t="n">
        <v>7.46</v>
      </c>
      <c r="G132" s="17" t="n">
        <v>9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50</v>
      </c>
      <c r="B133" s="16" t="s">
        <v>52</v>
      </c>
      <c r="C133" s="36" t="n">
        <v>45873</v>
      </c>
      <c r="D133" s="37" t="n">
        <v>45952</v>
      </c>
      <c r="E133" s="17" t="n">
        <v>7.25</v>
      </c>
      <c r="F133" s="17" t="n">
        <v>7.46</v>
      </c>
      <c r="G133" s="17" t="n">
        <v>6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50</v>
      </c>
      <c r="B134" s="16" t="s">
        <v>52</v>
      </c>
      <c r="C134" s="36" t="n">
        <v>45873</v>
      </c>
      <c r="D134" s="37" t="n">
        <v>45952</v>
      </c>
      <c r="E134" s="17" t="n">
        <v>7.25</v>
      </c>
      <c r="F134" s="17" t="n">
        <v>7.46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50</v>
      </c>
      <c r="B135" s="16" t="s">
        <v>52</v>
      </c>
      <c r="C135" s="36" t="n">
        <v>45901</v>
      </c>
      <c r="D135" s="37" t="n">
        <v>45952</v>
      </c>
      <c r="E135" s="17" t="n">
        <v>7.41</v>
      </c>
      <c r="F135" s="17" t="n">
        <v>7.46</v>
      </c>
      <c r="G135" s="17" t="n">
        <v>21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50</v>
      </c>
      <c r="B136" s="16" t="s">
        <v>52</v>
      </c>
      <c r="C136" s="36" t="n">
        <v>45952</v>
      </c>
      <c r="D136" s="37" t="n">
        <v>46045</v>
      </c>
      <c r="E136" s="17" t="n">
        <v>7.47</v>
      </c>
      <c r="F136" s="17" t="n">
        <v>7.78</v>
      </c>
      <c r="G136" s="17" t="n">
        <v>280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50</v>
      </c>
      <c r="B137" s="16" t="s">
        <v>52</v>
      </c>
      <c r="C137" s="36" t="n">
        <v>45952</v>
      </c>
      <c r="D137" s="37" t="n">
        <v>46045</v>
      </c>
      <c r="E137" s="17" t="n">
        <v>7.47</v>
      </c>
      <c r="F137" s="17" t="n">
        <v>7.78</v>
      </c>
      <c r="G137" s="17" t="n">
        <v>2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50</v>
      </c>
      <c r="B138" s="16" t="s">
        <v>52</v>
      </c>
      <c r="C138" s="36" t="n">
        <v>45992</v>
      </c>
      <c r="D138" s="37" t="n">
        <v>46045</v>
      </c>
      <c r="E138" s="17" t="n">
        <v>7.62</v>
      </c>
      <c r="F138" s="17" t="n">
        <v>7.78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50</v>
      </c>
      <c r="B139" s="16" t="s">
        <v>52</v>
      </c>
      <c r="C139" s="36" t="n">
        <v>45992</v>
      </c>
      <c r="D139" s="37" t="n">
        <v>46045</v>
      </c>
      <c r="E139" s="17" t="n">
        <v>7.62</v>
      </c>
      <c r="F139" s="17" t="n">
        <v>7.78</v>
      </c>
      <c r="G139" s="17" t="n">
        <v>127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50</v>
      </c>
      <c r="B140" s="16" t="s">
        <v>52</v>
      </c>
      <c r="C140" s="36" t="n">
        <v>46031</v>
      </c>
      <c r="D140" s="37" t="n">
        <v>46045</v>
      </c>
      <c r="E140" s="17" t="n">
        <v>7.83</v>
      </c>
      <c r="F140" s="17" t="n">
        <v>7.78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50</v>
      </c>
      <c r="B141" s="16" t="s">
        <v>52</v>
      </c>
      <c r="C141" s="36" t="n">
        <v>46045</v>
      </c>
      <c r="D141" s="37" t="n">
        <v>46045</v>
      </c>
      <c r="E141" s="17" t="n">
        <v>7.79</v>
      </c>
      <c r="F141" s="17" t="n">
        <v>7.78</v>
      </c>
      <c r="G141" s="17" t="n">
        <v>70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27</v>
      </c>
      <c r="B142" s="16" t="s">
        <v>28</v>
      </c>
      <c r="C142" s="36" t="n">
        <v>45496</v>
      </c>
      <c r="D142" s="37" t="n">
        <v>45957</v>
      </c>
      <c r="E142" s="17" t="n">
        <v>691.425</v>
      </c>
      <c r="F142" s="17" t="n">
        <v>461.11</v>
      </c>
      <c r="G142" s="17" t="n">
        <v>1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27</v>
      </c>
      <c r="B143" s="16" t="s">
        <v>28</v>
      </c>
      <c r="C143" s="36" t="n">
        <v>45496</v>
      </c>
      <c r="D143" s="37" t="n">
        <v>46045</v>
      </c>
      <c r="E143" s="17" t="n">
        <v>691.425</v>
      </c>
      <c r="F143" s="17" t="n">
        <v>499.35</v>
      </c>
      <c r="G143" s="17" t="n">
        <v>1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133</v>
      </c>
      <c r="B144" s="16" t="s">
        <v>249</v>
      </c>
      <c r="C144" s="36" t="n">
        <v>45765</v>
      </c>
      <c r="D144" s="37" t="n">
        <v>45952</v>
      </c>
      <c r="E144" s="17" t="n">
        <v>113</v>
      </c>
      <c r="F144" s="17" t="n">
        <v>130.54</v>
      </c>
      <c r="G144" s="17" t="n">
        <v>50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36</v>
      </c>
      <c r="B145" s="16" t="s">
        <v>37</v>
      </c>
      <c r="C145" s="36" t="n">
        <v>45952</v>
      </c>
      <c r="D145" s="37" t="n">
        <v>45957</v>
      </c>
      <c r="E145" s="17" t="n">
        <v>40.3879</v>
      </c>
      <c r="F145" s="17" t="n">
        <v>37.195</v>
      </c>
      <c r="G145" s="17" t="n">
        <v>10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50</v>
      </c>
      <c r="B146" s="16" t="s">
        <v>52</v>
      </c>
      <c r="C146" s="36" t="n">
        <v>46119</v>
      </c>
      <c r="D146" s="37" t="n">
        <v>46136</v>
      </c>
      <c r="E146" s="17" t="n">
        <v>8.17</v>
      </c>
      <c r="F146" s="17" t="n">
        <v>8.27</v>
      </c>
      <c r="G146" s="17" t="n">
        <v>121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50</v>
      </c>
      <c r="B147" s="16" t="s">
        <v>52</v>
      </c>
      <c r="C147" s="36" t="n">
        <v>46136</v>
      </c>
      <c r="D147" s="37" t="n">
        <v>46136</v>
      </c>
      <c r="E147" s="17" t="n">
        <v>8.27</v>
      </c>
      <c r="F147" s="17" t="n">
        <v>8.28</v>
      </c>
      <c r="G147" s="17" t="n">
        <v>387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2026-05-26T12:56:37.00Z</dcterms:created>
  <dc:creator>izi-invest.ru</dc:creator>
  <cp:revision>0</cp:revision>
</cp:coreProperties>
</file>