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<sst xmlns="http://schemas.openxmlformats.org/spreadsheetml/2006/main" count="204" uniqueCount="106">
  <si>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</si>
  <si>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</si>
  <si>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</si>
  <si>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</si>
  <si>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</si>
  <si>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</si>
  <si>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</si>
  <si>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</si>
  <si>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</si>
  <si>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</si>
  <si>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</si>
  <si>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</si>
  <si>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</si>
  <si>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</si>
  <si>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</si>
  <si>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</si>
  <si>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</si>
  <si>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</si>
  <si>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</si>
  <si>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</si>
  <si>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</si>
  <si>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FEES</t>
  </si>
  <si>
    <t>Россети</t>
  </si>
  <si>
    <t>BYN</t>
  </si>
  <si>
    <t>KMAZ</t>
  </si>
  <si>
    <t>КАМАЗ</t>
  </si>
  <si>
    <t>CAD</t>
  </si>
  <si>
    <t>MVID</t>
  </si>
  <si>
    <t>М.видео</t>
  </si>
  <si>
    <t>CHF</t>
  </si>
  <si>
    <t>Сумма по акциям: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</si>
  <si>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</si>
  <si>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</si>
  <si>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</si>
  <si>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</si>
  <si>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</si>
  <si>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</si>
  <si>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</si>
  <si>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</si>
  <si>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</si>
  <si>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</si>
  <si>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</si>
  <si>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</si>
  <si>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</si>
  <si>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</si>
  <si>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</si>
  <si>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</si>
  <si>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</si>
  <si>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</si>
  <si>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</si>
  <si>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</si>
  <si>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</si>
  <si>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</si>
  <si>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KMAZ - КАМАЗ 700шт. по 4.49 RUR - налог 409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</si>
  <si>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</si>
  <si>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</si>
  <si>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</si>
  <si>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</si>
  <si>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</si>
  <si>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</si>
  <si>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</si>
  <si>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</si>
  <si>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</si>
  <si>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FEES
Россети</t>
  </si>
  <si>
    <t>KMAZ
КАМАЗ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</si>
  <si>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</si>
  <si>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</si>
  <si>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</si>
  <si>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</si>
  <si>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</si>
  <si>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</si>
  <si>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</si>
  <si>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</si>
  <si>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</si>
  <si>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"ФСК - Россети" ПАО</t>
  </si>
  <si>
    <t>"М.видео" ПАО ао</t>
  </si>
  <si>
    <t>КАМАЗ ПАО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</si>
  <si>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</si>
  <si>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</si>
  <si>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</si>
  <si>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</si>
  <si>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</si>
  <si>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</si>
  <si>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</si>
  <si>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</si>
  <si>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</si>
  <si>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</si>
  <si>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</si>
  <si>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</si>
  <si>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Неклюд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</si>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</sst>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780</v>
      </c>
      <c r="F2" s="6" t="n">
        <v>126.89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0.0515</v>
      </c>
      <c r="L2" s="6" t="n">
        <v>116.94</v>
      </c>
      <c r="M2" s="17" t="n">
        <v>35.52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1000000</v>
      </c>
      <c r="F3" s="6" t="n">
        <v>0.0742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-0.1764</v>
      </c>
      <c r="L3" s="6" t="n">
        <v>0.1</v>
      </c>
      <c r="M3" s="17" t="n">
        <v>26.63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700</v>
      </c>
      <c r="F4" s="6" t="n">
        <v>86.3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-0.2756</v>
      </c>
      <c r="L4" s="6" t="n">
        <v>151.1</v>
      </c>
      <c r="M4" s="17" t="n">
        <v>21.68</v>
      </c>
      <c r="N4" s="16"/>
      <c r="O4" s="16" t="s">
        <v>26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600</v>
      </c>
      <c r="F5" s="6" t="n">
        <v>74.4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-0.3288</v>
      </c>
      <c r="L5" s="6" t="n">
        <v>163.11</v>
      </c>
      <c r="M5" s="17" t="n">
        <v>16.02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31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387.2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33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35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/>
      <c r="N9" s="16"/>
      <c r="O9" s="16" t="s">
        <v>37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76.7519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45474.539583333</v>
      </c>
      <c r="B2" s="6" t="n">
        <v>400000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45489</v>
      </c>
      <c r="B3" s="6" t="n">
        <v>-2734</v>
      </c>
      <c r="C3" s="16" t="s">
        <v>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46078</v>
      </c>
      <c r="B4" s="5" t="n">
        <v>-278611.4</v>
      </c>
      <c r="C4" s="14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55</v>
      </c>
      <c r="D5" s="16"/>
      <c r="E5" s="16"/>
      <c r="F5" s="7"/>
      <c r="G5" s="2" t="s">
        <v>56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57</v>
      </c>
      <c r="D6" s="16"/>
      <c r="E6" s="16"/>
      <c r="F6" s="7"/>
      <c r="G6" s="14" t="s">
        <v>58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45474</v>
      </c>
      <c r="B2" s="6" t="n">
        <v>91211.8</v>
      </c>
      <c r="C2" s="0" t="s">
        <v>59</v>
      </c>
      <c r="D2" s="11" t="n">
        <v>45474</v>
      </c>
      <c r="E2" s="6" t="n">
        <v>104768</v>
      </c>
      <c r="F2" s="0" t="s">
        <v>59</v>
      </c>
      <c r="G2" s="11" t="n">
        <v>45474</v>
      </c>
      <c r="H2" s="6" t="n">
        <v>105769</v>
      </c>
      <c r="I2" s="0" t="s">
        <v>59</v>
      </c>
      <c r="J2" s="11" t="n">
        <v>45474</v>
      </c>
      <c r="K2" s="6" t="n">
        <v>97864</v>
      </c>
      <c r="L2" s="0" t="s">
        <v>59</v>
      </c>
    </row>
    <row collapsed="false" customFormat="false" customHeight="false" hidden="false" ht="12.1" outlineLevel="0" r="3">
      <c r="A3" s="11" t="n">
        <v>46078</v>
      </c>
      <c r="B3" s="8" t="s">
        <f>=-Портфель!J2</f>
      </c>
      <c r="C3" s="0" t="s">
        <v>60</v>
      </c>
      <c r="D3" s="11" t="n">
        <v>46078</v>
      </c>
      <c r="E3" s="8" t="s">
        <f>=-Портфель!J3</f>
      </c>
      <c r="F3" s="0" t="s">
        <v>60</v>
      </c>
      <c r="G3" s="11" t="n">
        <v>45489</v>
      </c>
      <c r="H3" s="6" t="n">
        <v>-2734</v>
      </c>
      <c r="I3" s="0" t="s">
        <v>53</v>
      </c>
      <c r="J3" s="11" t="n">
        <v>46078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46078</v>
      </c>
      <c r="H4" s="8" t="s">
        <f>=-Портфель!J4</f>
      </c>
      <c r="I4" s="0" t="s">
        <v>60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  <c r="D5" s="0"/>
      <c r="E5" s="8" t="s">
        <f>=-SUM(E2:E3)</f>
      </c>
      <c r="F5" s="0" t="s">
        <v>61</v>
      </c>
      <c r="G5" s="0"/>
      <c r="H5" s="10" t="s">
        <f>=XIRR(H2:H4,G2:G4)</f>
      </c>
      <c r="I5" s="0"/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8" t="s">
        <f>=-SUM(H2:H4)</f>
      </c>
      <c r="I6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62</v>
      </c>
      <c r="C1" s="0"/>
      <c r="D1" s="0"/>
      <c r="E1" s="3" t="s">
        <v>63</v>
      </c>
      <c r="F1" s="0"/>
      <c r="G1" s="0"/>
      <c r="H1" s="3" t="s">
        <v>64</v>
      </c>
      <c r="I1" s="0"/>
      <c r="J1" s="0"/>
      <c r="K1" s="3" t="s">
        <v>65</v>
      </c>
      <c r="L1" s="0"/>
    </row>
    <row collapsed="false" customFormat="false" customHeight="false" hidden="false" ht="12.1" outlineLevel="0" r="2">
      <c r="A2" s="11" t="n">
        <v>45474</v>
      </c>
      <c r="B2" s="6" t="n">
        <v>780</v>
      </c>
      <c r="C2" s="6" t="n">
        <v>91211.8</v>
      </c>
      <c r="D2" s="11" t="n">
        <v>45474</v>
      </c>
      <c r="E2" s="6" t="n">
        <v>1000000</v>
      </c>
      <c r="F2" s="6" t="n">
        <v>104768</v>
      </c>
      <c r="G2" s="11" t="n">
        <v>45474</v>
      </c>
      <c r="H2" s="6" t="n">
        <v>700</v>
      </c>
      <c r="I2" s="6" t="n">
        <v>105769</v>
      </c>
      <c r="J2" s="11" t="n">
        <v>45474</v>
      </c>
      <c r="K2" s="6" t="n">
        <v>600</v>
      </c>
      <c r="L2" s="6" t="n">
        <v>97864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126.89</v>
      </c>
      <c r="C4" s="0" t="s">
        <v>66</v>
      </c>
      <c r="D4" s="0"/>
      <c r="E4" s="6" t="n">
        <v>0.0742</v>
      </c>
      <c r="F4" s="0" t="s">
        <v>66</v>
      </c>
      <c r="G4" s="0"/>
      <c r="H4" s="6" t="n">
        <v>86.3</v>
      </c>
      <c r="I4" s="0" t="s">
        <v>66</v>
      </c>
      <c r="J4" s="0"/>
      <c r="K4" s="6" t="n">
        <v>74.4</v>
      </c>
      <c r="L4" s="0" t="s">
        <v>66</v>
      </c>
    </row>
    <row collapsed="false" customFormat="false" customHeight="false" hidden="false" ht="12.1" outlineLevel="0" r="5">
      <c r="A5" s="0"/>
      <c r="B5" s="6" t="n">
        <v>780</v>
      </c>
      <c r="C5" s="0" t="s">
        <v>67</v>
      </c>
      <c r="D5" s="0"/>
      <c r="E5" s="6" t="n">
        <v>1000000</v>
      </c>
      <c r="F5" s="0" t="s">
        <v>67</v>
      </c>
      <c r="G5" s="0"/>
      <c r="H5" s="6" t="n">
        <v>700</v>
      </c>
      <c r="I5" s="0" t="s">
        <v>67</v>
      </c>
      <c r="J5" s="0"/>
      <c r="K5" s="6" t="n">
        <v>600</v>
      </c>
      <c r="L5" s="0" t="s">
        <v>67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68</v>
      </c>
      <c r="D6" s="0"/>
      <c r="E6" s="5" t="s">
        <f>=E5*(ABS(E4)-ABS(E3))</f>
      </c>
      <c r="F6" s="0" t="s">
        <v>68</v>
      </c>
      <c r="G6" s="0"/>
      <c r="H6" s="5" t="s">
        <f>=H5*(ABS(H4)-ABS(H3))</f>
      </c>
      <c r="I6" s="0" t="s">
        <v>68</v>
      </c>
      <c r="J6" s="0"/>
      <c r="K6" s="5" t="s">
        <f>=K5*(ABS(K4)-ABS(K3))</f>
      </c>
      <c r="L6" s="0" t="s">
        <v>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69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70</v>
      </c>
      <c r="L1" s="18" t="s">
        <v>71</v>
      </c>
      <c r="M1" s="18" t="s">
        <v>19</v>
      </c>
      <c r="N1" s="18" t="s">
        <v>72</v>
      </c>
    </row>
    <row collapsed="false" customFormat="false" customHeight="false" hidden="false" ht="12.1" outlineLevel="0" r="2">
      <c r="A2" s="21" t="n">
        <v>45474.539583333</v>
      </c>
      <c r="B2" s="22" t="s">
        <v>73</v>
      </c>
      <c r="C2" s="22" t="s">
        <v>52</v>
      </c>
      <c r="D2" s="22" t="s">
        <v>73</v>
      </c>
      <c r="E2" s="22" t="s">
        <v>73</v>
      </c>
      <c r="F2" s="22" t="s">
        <v>19</v>
      </c>
      <c r="G2" s="23" t="n">
        <v>400000</v>
      </c>
      <c r="H2" s="24" t="n">
        <v>1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45474.539583333</v>
      </c>
      <c r="B3" s="16" t="s">
        <v>21</v>
      </c>
      <c r="C3" s="16" t="s">
        <v>74</v>
      </c>
      <c r="D3" s="16" t="s">
        <v>59</v>
      </c>
      <c r="E3" s="16" t="s">
        <v>17</v>
      </c>
      <c r="F3" s="16" t="s">
        <v>19</v>
      </c>
      <c r="G3" s="7" t="n">
        <v>1000000</v>
      </c>
      <c r="H3" s="6" t="n">
        <v>0.1047</v>
      </c>
      <c r="I3" s="6" t="n">
        <v>-104700</v>
      </c>
      <c r="J3" s="6" t="n">
        <v>0</v>
      </c>
      <c r="K3" s="6" t="n">
        <v>-68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45474.539583333</v>
      </c>
      <c r="B4" s="16" t="s">
        <v>27</v>
      </c>
      <c r="C4" s="16" t="s">
        <v>75</v>
      </c>
      <c r="D4" s="16" t="s">
        <v>59</v>
      </c>
      <c r="E4" s="16" t="s">
        <v>17</v>
      </c>
      <c r="F4" s="16" t="s">
        <v>19</v>
      </c>
      <c r="G4" s="7" t="n">
        <v>600</v>
      </c>
      <c r="H4" s="6" t="n">
        <v>163</v>
      </c>
      <c r="I4" s="6" t="n">
        <v>-97800</v>
      </c>
      <c r="J4" s="6" t="n">
        <v>0</v>
      </c>
      <c r="K4" s="6" t="n">
        <v>-64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45474.539583333</v>
      </c>
      <c r="B5" s="16" t="s">
        <v>24</v>
      </c>
      <c r="C5" s="16" t="s">
        <v>76</v>
      </c>
      <c r="D5" s="16" t="s">
        <v>59</v>
      </c>
      <c r="E5" s="16" t="s">
        <v>17</v>
      </c>
      <c r="F5" s="16" t="s">
        <v>19</v>
      </c>
      <c r="G5" s="7" t="n">
        <v>700</v>
      </c>
      <c r="H5" s="6" t="n">
        <v>151</v>
      </c>
      <c r="I5" s="6" t="n">
        <v>-105700</v>
      </c>
      <c r="J5" s="6" t="n">
        <v>0</v>
      </c>
      <c r="K5" s="6" t="n">
        <v>-69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45474.539583333</v>
      </c>
      <c r="B6" s="16" t="s">
        <v>16</v>
      </c>
      <c r="C6" s="16" t="s">
        <v>77</v>
      </c>
      <c r="D6" s="16" t="s">
        <v>59</v>
      </c>
      <c r="E6" s="16" t="s">
        <v>17</v>
      </c>
      <c r="F6" s="16" t="s">
        <v>19</v>
      </c>
      <c r="G6" s="7" t="n">
        <v>780</v>
      </c>
      <c r="H6" s="6" t="n">
        <v>116.86</v>
      </c>
      <c r="I6" s="6" t="n">
        <v>-91150.8</v>
      </c>
      <c r="J6" s="6" t="n">
        <v>0</v>
      </c>
      <c r="K6" s="6" t="n">
        <v>-61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78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3</v>
      </c>
      <c r="G1" s="26" t="s">
        <v>81</v>
      </c>
      <c r="H1" s="26" t="s">
        <v>82</v>
      </c>
      <c r="I1" s="26" t="s">
        <v>83</v>
      </c>
      <c r="J1" s="26" t="s">
        <v>84</v>
      </c>
      <c r="K1" s="26" t="s">
        <v>85</v>
      </c>
      <c r="L1" s="26" t="s">
        <v>86</v>
      </c>
      <c r="M1" s="26" t="s">
        <v>87</v>
      </c>
      <c r="N1" s="26" t="s">
        <v>88</v>
      </c>
    </row>
    <row collapsed="false" customFormat="false" customHeight="false" hidden="false" ht="12.1" outlineLevel="0" r="2">
      <c r="A2" s="25" t="n">
        <v>45489</v>
      </c>
      <c r="B2" s="16" t="s">
        <v>89</v>
      </c>
      <c r="C2" s="16" t="s">
        <v>24</v>
      </c>
      <c r="D2" s="16" t="s">
        <v>25</v>
      </c>
      <c r="E2" s="7" t="n">
        <v>700</v>
      </c>
      <c r="F2" s="16" t="s">
        <v>19</v>
      </c>
      <c r="G2" s="6" t="n">
        <v>4.49</v>
      </c>
      <c r="H2" s="6" t="n">
        <v>138.2</v>
      </c>
      <c r="I2" s="6" t="n">
        <v>151.1</v>
      </c>
      <c r="J2" s="6" t="n">
        <v>409</v>
      </c>
      <c r="K2" s="6" t="n">
        <v>3143</v>
      </c>
      <c r="L2" s="6" t="n">
        <v>2734</v>
      </c>
      <c r="M2" s="6" t="n">
        <v>2.58</v>
      </c>
      <c r="N2" s="6" t="n">
        <v>2.83</v>
      </c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90</v>
      </c>
      <c r="G1" s="26" t="s">
        <v>91</v>
      </c>
      <c r="H1" s="26" t="s">
        <v>49</v>
      </c>
      <c r="I1" s="26" t="s">
        <v>92</v>
      </c>
      <c r="J1" s="26" t="s">
        <v>93</v>
      </c>
      <c r="K1" s="26" t="s">
        <v>94</v>
      </c>
      <c r="L1" s="26" t="s">
        <v>95</v>
      </c>
      <c r="M1" s="26" t="s">
        <v>96</v>
      </c>
      <c r="N1" s="26" t="s">
        <v>97</v>
      </c>
      <c r="O1" s="26" t="s">
        <v>98</v>
      </c>
    </row>
    <row collapsed="false" customFormat="false" customHeight="false" hidden="false" ht="12.1" outlineLevel="0" r="2">
      <c r="A2" s="27" t="n">
        <v>45474</v>
      </c>
      <c r="B2" s="16" t="s">
        <v>89</v>
      </c>
      <c r="C2" s="16" t="s">
        <v>16</v>
      </c>
      <c r="D2" s="16" t="s">
        <v>18</v>
      </c>
      <c r="E2" s="17" t="n">
        <v>780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604</v>
      </c>
      <c r="J2" s="17" t="n">
        <v>116.93820512821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45474</v>
      </c>
      <c r="B3" s="16" t="s">
        <v>89</v>
      </c>
      <c r="C3" s="16" t="s">
        <v>21</v>
      </c>
      <c r="D3" s="16" t="s">
        <v>22</v>
      </c>
      <c r="E3" s="17" t="n">
        <v>1000000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604</v>
      </c>
      <c r="J3" s="17" t="n">
        <v>0.104768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45474</v>
      </c>
      <c r="B4" s="16" t="s">
        <v>89</v>
      </c>
      <c r="C4" s="16" t="s">
        <v>24</v>
      </c>
      <c r="D4" s="16" t="s">
        <v>25</v>
      </c>
      <c r="E4" s="17" t="n">
        <v>700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604</v>
      </c>
      <c r="J4" s="17" t="n">
        <v>151.09857142857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45474</v>
      </c>
      <c r="B5" s="16" t="s">
        <v>89</v>
      </c>
      <c r="C5" s="16" t="s">
        <v>27</v>
      </c>
      <c r="D5" s="16" t="s">
        <v>28</v>
      </c>
      <c r="E5" s="17" t="n">
        <v>600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604</v>
      </c>
      <c r="J5" s="17" t="n">
        <v>163.10666666667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/>
      <c r="B6" s="16"/>
      <c r="C6" s="16"/>
      <c r="D6" s="16"/>
      <c r="E6" s="17"/>
      <c r="F6" s="7"/>
      <c r="G6" s="17"/>
      <c r="H6" s="16"/>
      <c r="I6" s="7"/>
      <c r="J6" s="17"/>
      <c r="K6" s="4" t="s">
        <v>36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99</v>
      </c>
      <c r="D1" s="26" t="s">
        <v>100</v>
      </c>
      <c r="E1" s="26" t="s">
        <v>83</v>
      </c>
      <c r="F1" s="26" t="s">
        <v>101</v>
      </c>
      <c r="G1" s="26" t="s">
        <v>80</v>
      </c>
      <c r="H1" s="26" t="s">
        <v>102</v>
      </c>
      <c r="I1" s="26" t="s">
        <v>103</v>
      </c>
      <c r="J1" s="26" t="s">
        <v>104</v>
      </c>
      <c r="K1" s="26" t="s">
        <v>105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2026-02-25T06:14:47.00Z</dcterms:created>
  <dc:creator>izi-invest.ru</dc:creator>
  <cp:revision>0</cp:revision>
</cp:coreProperties>
</file>