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<sst xmlns="http://schemas.openxmlformats.org/spreadsheetml/2006/main" count="962" uniqueCount="227">
  <si>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</si>
  <si>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</si>
  <si>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</si>
  <si>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</si>
  <si>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</si>
  <si>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</si>
  <si>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</si>
  <si>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</si>
  <si>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</si>
  <si>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</si>
  <si>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</si>
  <si>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</si>
  <si>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</si>
  <si>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</si>
  <si>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</si>
  <si>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</si>
  <si>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</si>
  <si>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</si>
  <si>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</si>
  <si>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CNY</t>
  </si>
  <si>
    <t>Юань</t>
  </si>
  <si>
    <t>BYN</t>
  </si>
  <si>
    <t>Сумма по валютам:</t>
  </si>
  <si>
    <t>CAD</t>
  </si>
  <si>
    <t>Сумма:</t>
  </si>
  <si>
    <t>CHF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</si>
  <si>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</si>
  <si>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</si>
  <si>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</si>
  <si>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</si>
  <si>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</si>
  <si>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</si>
  <si>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</si>
  <si>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</si>
  <si>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</si>
  <si>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</si>
  <si>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</si>
  <si>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</si>
  <si>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</si>
  <si>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</si>
  <si>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</si>
  <si>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</si>
  <si>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</si>
  <si>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</si>
  <si>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</si>
  <si>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PLZL - Полюс 1шт. по 1301.75 RUR (данные из БД)</t>
  </si>
  <si>
    <t>Дивиденд по CHMF - СевСт-ао 4шт. по 49.06 RUR (данные из БД)</t>
  </si>
  <si>
    <t>Дивиденд по LKOH - ЛУКОЙЛ 7шт. по 514 RUR (данные из БД)</t>
  </si>
  <si>
    <t>Купон по RU000A100HY9 - РЖД 1Р-16R 5шт. по 39.39 RUR (данные из БД)</t>
  </si>
  <si>
    <t>Выплата купонов RU000A100HY9/ РЖД 1Р-16R/ 5 шт. (данные из сделок)</t>
  </si>
  <si>
    <t>Купон по RU000A108L81 - Полюс Б1P4 2шт. по 51.86 RUR (данные из БД)</t>
  </si>
  <si>
    <t>Дивиденд по TATN - Татнфт 3ао 30шт. по 17.39 RUR (данные из БД)</t>
  </si>
  <si>
    <t>Дивиденд по ROSN - Роснефть 20шт. по 36.47 RUR (данные из БД)</t>
  </si>
  <si>
    <t>Выплата купонов RU000A108L81/ Полюс оббП04/ 2 шт. (данные из сделок)</t>
  </si>
  <si>
    <t>Купон по RU000A107MM9 - КАМАЗ БП11 5шт. по 36.15 RUR (данные из БД)</t>
  </si>
  <si>
    <t>Выплата купонов RU000A107MM9/ КАМАЗ оббП11/ 5 шт. (данные из сделок)</t>
  </si>
  <si>
    <t>Купон по RU000A1094G0 - РУСАЛ 1Р8 1шт. по 224.37 RUR (данные из БД)</t>
  </si>
  <si>
    <t>Выплата купонов RU000A1094G0/ МКПАО ОК РУСАЛ оббП08/ 1 шт. (данные из сделок)</t>
  </si>
  <si>
    <t>Купон по RU000A108L81 - Полюс Б1P4 2шт. по 49.99 RUR (данные из БД)</t>
  </si>
  <si>
    <t>Прочий доход</t>
  </si>
  <si>
    <t>Баланс сейчас</t>
  </si>
  <si>
    <t>XIRR</t>
  </si>
  <si>
    <t>Сред.взвеш.сумм.</t>
  </si>
  <si>
    <t>Полный доход, RUR</t>
  </si>
  <si>
    <t>Сред.год.дох.</t>
  </si>
  <si>
    <t>SBER</t>
  </si>
  <si>
    <t>GAZP</t>
  </si>
  <si>
    <t>YDEX</t>
  </si>
  <si>
    <t>NVTK</t>
  </si>
  <si>
    <t>GMKN</t>
  </si>
  <si>
    <t>LKOH</t>
  </si>
  <si>
    <t>ROSN</t>
  </si>
  <si>
    <t>PLZL</t>
  </si>
  <si>
    <t>CHMF</t>
  </si>
  <si>
    <t>MAGN</t>
  </si>
  <si>
    <t>TATN</t>
  </si>
  <si>
    <t>MGNT</t>
  </si>
  <si>
    <t>SNGS</t>
  </si>
  <si>
    <t>T</t>
  </si>
  <si>
    <t>NLMK</t>
  </si>
  <si>
    <t>RU000A108G70</t>
  </si>
  <si>
    <t>RU000A1094G0</t>
  </si>
  <si>
    <t>RU000A108LP2</t>
  </si>
  <si>
    <t>SU26238RMFS4</t>
  </si>
  <si>
    <t>SU26246RMFS7</t>
  </si>
  <si>
    <t>TBRU</t>
  </si>
  <si>
    <t>RU000A102YG7</t>
  </si>
  <si>
    <t>RU000A106516</t>
  </si>
  <si>
    <t>RU000A100HY9</t>
  </si>
  <si>
    <t>RU000A104V75</t>
  </si>
  <si>
    <t>RU000A105VC5</t>
  </si>
  <si>
    <t>RU000A107MM9</t>
  </si>
  <si>
    <t>RU000A1065K2</t>
  </si>
  <si>
    <t>RU000A105GE2</t>
  </si>
  <si>
    <t>RU000A1013P1</t>
  </si>
  <si>
    <t>RU000A108L81</t>
  </si>
  <si>
    <t>SU26229RMFS3</t>
  </si>
  <si>
    <t>SU26232RMFS7</t>
  </si>
  <si>
    <t>TGLD</t>
  </si>
  <si>
    <t>TRUR</t>
  </si>
  <si>
    <t>SU26248RMFS3</t>
  </si>
  <si>
    <t>RU000A108PZ2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</si>
  <si>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</si>
  <si>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</si>
  <si>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</si>
  <si>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</si>
  <si>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</si>
  <si>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</si>
  <si>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</si>
  <si>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</si>
  <si>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</si>
  <si>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</si>
  <si>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"Газпром" (ПАО) ао</t>
  </si>
  <si>
    <t>МКПАО ЯНДЕКС</t>
  </si>
  <si>
    <t>ПАО "НОВАТЭК" ао</t>
  </si>
  <si>
    <t>ГМК "Нор.Никель" ПАО ао</t>
  </si>
  <si>
    <t>НК ЛУКОЙЛ (ПАО) - ао</t>
  </si>
  <si>
    <t>ПАО НК Роснефть</t>
  </si>
  <si>
    <t>Полюс ПАО ао</t>
  </si>
  <si>
    <t>Северсталь (ПАО)ао</t>
  </si>
  <si>
    <t>"Магнитогорск.мет.комб" ПАО ао</t>
  </si>
  <si>
    <t>ПАО "Татнефть" ао</t>
  </si>
  <si>
    <t>"Магнит" ПАО ао</t>
  </si>
  <si>
    <t>Сургутнефтегаз ПАО акции об.</t>
  </si>
  <si>
    <t>Т-Технологии МКПАО ао</t>
  </si>
  <si>
    <t>ПАО "НЛМК" ао</t>
  </si>
  <si>
    <t>НОВАТЭК 001P-02</t>
  </si>
  <si>
    <t>bond</t>
  </si>
  <si>
    <t>МКПАО ОК РУСАЛ БО-001P-08</t>
  </si>
  <si>
    <t>ФосАгро БО-П01-USD</t>
  </si>
  <si>
    <t>ОФЗ-ПД 26238 15/05/2041</t>
  </si>
  <si>
    <t>ОФЗ-ПД 26246 12/03/36</t>
  </si>
  <si>
    <t>БПИФ Т-Капитал ОБЛИГАЦИИ</t>
  </si>
  <si>
    <t>etf</t>
  </si>
  <si>
    <t>Сбербанк ПАО 001Р-SBER25</t>
  </si>
  <si>
    <t>ФосАгро БО-П01</t>
  </si>
  <si>
    <t>РЖД ОАО БО 001Р-16R</t>
  </si>
  <si>
    <t>Почта России БО-002P-01</t>
  </si>
  <si>
    <t>Полюс ПБО-03</t>
  </si>
  <si>
    <t>КАМАЗ ПАО БО-П11</t>
  </si>
  <si>
    <t>ДОМ.РФ АО 001P-15R</t>
  </si>
  <si>
    <t>Газпром капитал ООО БО-001Р-07</t>
  </si>
  <si>
    <t>ВЭБ.РФ ПБО-001Р-18</t>
  </si>
  <si>
    <t>Полюс ПБО-04</t>
  </si>
  <si>
    <t>ОФЗ-ПД 26229 12/11/25</t>
  </si>
  <si>
    <t>ОФЗ-ПД 26232 06/10/27</t>
  </si>
  <si>
    <t>БПИФ ТИНЬКОФФ ЗОЛОТО</t>
  </si>
  <si>
    <t>БПИФ Т-Кап ВЕЧНЫЙ ПОРТФ РУБ</t>
  </si>
  <si>
    <t>ОФЗ-ПД 26248 16/05/40</t>
  </si>
  <si>
    <t>CNYRUB_TOM</t>
  </si>
  <si>
    <t>CNY/RUB_TOM - CNY/РУБ</t>
  </si>
  <si>
    <t>selt</t>
  </si>
  <si>
    <t>dohod</t>
  </si>
  <si>
    <t>Выплата купонов RU000A100HY9/ РЖД 1Р-16R/ 5 шт.</t>
  </si>
  <si>
    <t>Газпром нефть БО 003P-12R</t>
  </si>
  <si>
    <t>Выплата купонов RU000A108L81/ Полюс оббП04/ 2 шт.</t>
  </si>
  <si>
    <t>Выплата купонов RU000A107MM9/ КАМАЗ оббП11/ 5 шт.</t>
  </si>
  <si>
    <t>Выплата купонов RU000A1094G0/ МКПАО ОК РУСАЛ оббП08/ 1 шт.</t>
  </si>
  <si>
    <t>commission</t>
  </si>
  <si>
    <t>Комиссия по тарифу</t>
  </si>
  <si>
    <t>Остаток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</si>
  <si>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</si>
  <si>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</si>
  <si>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</si>
  <si>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</si>
  <si>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</si>
  <si>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</si>
  <si>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</si>
  <si>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</si>
  <si>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</si>
  <si>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</si>
  <si>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</si>
  <si>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</si>
  <si>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Полюс</t>
  </si>
  <si>
    <t>СевСт-ао</t>
  </si>
  <si>
    <t>ЛУКОЙЛ</t>
  </si>
  <si>
    <t>Татнфт 3ао</t>
  </si>
  <si>
    <t>Роснефть</t>
  </si>
  <si>
    <t>Купон</t>
  </si>
  <si>
    <t>РЖД 1Р-16R</t>
  </si>
  <si>
    <t>Полюс Б1P4</t>
  </si>
  <si>
    <t>КАМАЗ БП11</t>
  </si>
  <si>
    <t>РУСАЛ 1Р8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</si>
  <si>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</si>
  <si>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</si>
  <si>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</si>
  <si>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</si>
  <si>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</si>
  <si>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</si>
  <si>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</si>
  <si>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</si>
  <si>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</si>
  <si>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</si>
  <si>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</si>
  <si>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</si>
  <si>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</si>
  <si>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</si>
  <si>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</si>
  <si>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</si>
  <si>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</si>
  <si>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ГАЗПРОМ ао</t>
  </si>
  <si>
    <t>ЯНДЕКС</t>
  </si>
  <si>
    <t>Новатэк ао</t>
  </si>
  <si>
    <t>ГМКНорНик</t>
  </si>
  <si>
    <t>ММК</t>
  </si>
  <si>
    <t>Магнит ао</t>
  </si>
  <si>
    <t>Сургнфгз</t>
  </si>
  <si>
    <t>Т-Техно ао</t>
  </si>
  <si>
    <t>НЛМК ао</t>
  </si>
  <si>
    <t>НОВАТЭК1Р2</t>
  </si>
  <si>
    <t>ФосА1П1USD</t>
  </si>
  <si>
    <t>ОФЗ 26238</t>
  </si>
  <si>
    <t>ОФЗ 26246</t>
  </si>
  <si>
    <t>TBRU ETF</t>
  </si>
  <si>
    <t>Сбер Sb25R</t>
  </si>
  <si>
    <t>ФосАгро П1</t>
  </si>
  <si>
    <t>ПочтаР2P01</t>
  </si>
  <si>
    <t>Полюс Б1P3</t>
  </si>
  <si>
    <t>ДОМ 1P-15R</t>
  </si>
  <si>
    <t>ГазпромКP7</t>
  </si>
  <si>
    <t>ВЭБ1P-18</t>
  </si>
  <si>
    <t>ОФЗ 26229</t>
  </si>
  <si>
    <t>ОФЗ 26232</t>
  </si>
  <si>
    <t>TGLD ETF</t>
  </si>
  <si>
    <t>TRUR ETF</t>
  </si>
  <si>
    <t>ОФЗ 26248</t>
  </si>
  <si>
    <t>Газпн3P12R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</si>
</sst>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837185.19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19</v>
      </c>
      <c r="B3" s="16" t="s">
        <v>3</v>
      </c>
      <c r="C3" s="16" t="s">
        <v>20</v>
      </c>
      <c r="D3" s="16" t="s">
        <v>16</v>
      </c>
      <c r="E3" s="7" t="n">
        <v>14.95</v>
      </c>
      <c r="F3" s="6" t="n">
        <v>10.5317</v>
      </c>
      <c r="G3" s="17" t="n">
        <v>0</v>
      </c>
      <c r="H3" s="6" t="n">
        <v>0</v>
      </c>
      <c r="I3" s="16"/>
      <c r="J3" s="6" t="s">
        <f>=E3*F3</f>
      </c>
      <c r="K3" s="17"/>
      <c r="L3" s="6"/>
      <c r="M3" s="17"/>
      <c r="N3" s="16"/>
      <c r="O3" s="16" t="s">
        <v>21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22</v>
      </c>
      <c r="I4" s="4"/>
      <c r="J4" s="5" t="s">
        <f>=SUM(J2:J3)</f>
      </c>
      <c r="K4" s="4"/>
      <c r="L4" s="4"/>
      <c r="M4" s="10" t="s">
        <f>=J4/J5</f>
      </c>
      <c r="N4" s="16"/>
      <c r="O4" s="16" t="s">
        <v>23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24</v>
      </c>
      <c r="I5" s="4"/>
      <c r="J5" s="5" t="s">
        <f>=J4</f>
      </c>
      <c r="K5" s="17"/>
      <c r="L5" s="6"/>
      <c r="M5" s="17"/>
      <c r="N5" s="16"/>
      <c r="O5" s="16" t="s">
        <v>25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19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27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28</v>
      </c>
      <c r="P9" s="17" t="n">
        <v>10266.6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29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30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31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32</v>
      </c>
      <c r="P14" s="17" t="n">
        <v>174.13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33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34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35</v>
      </c>
      <c r="P17" s="17" t="n">
        <v>71.546</v>
      </c>
      <c r="Q17" s="6" t="s">
        <f>=P17/$P$13</f>
      </c>
    </row>
  </sheetData>
  <mergeCells>
    <mergeCell ref="H4:I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  <c r="I1" s="18" t="s">
        <v>43</v>
      </c>
    </row>
    <row collapsed="false" customFormat="false" customHeight="false" hidden="false" ht="12.1" outlineLevel="0" r="2">
      <c r="A2" s="13" t="n">
        <v>45637.634409722</v>
      </c>
      <c r="B2" s="6" t="n">
        <v>400000</v>
      </c>
      <c r="C2" s="6" t="n">
        <v>400000</v>
      </c>
      <c r="D2" s="16" t="s">
        <v>44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45639</v>
      </c>
      <c r="B3" s="6" t="n">
        <v>-1301.75</v>
      </c>
      <c r="C3" s="6" t="n">
        <v>-1301.75</v>
      </c>
      <c r="D3" s="16" t="s">
        <v>45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45643</v>
      </c>
      <c r="B4" s="6" t="n">
        <v>-196.24</v>
      </c>
      <c r="C4" s="6" t="n">
        <v>-196.24</v>
      </c>
      <c r="D4" s="16" t="s">
        <v>46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45643</v>
      </c>
      <c r="B5" s="6" t="n">
        <v>-3598</v>
      </c>
      <c r="C5" s="6" t="n">
        <v>-3598</v>
      </c>
      <c r="D5" s="16" t="s">
        <v>47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45652</v>
      </c>
      <c r="B6" s="6" t="n">
        <v>-196.95</v>
      </c>
      <c r="C6" s="6" t="n">
        <v>-196.95</v>
      </c>
      <c r="D6" s="16" t="s">
        <v>48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45653</v>
      </c>
      <c r="B7" s="6" t="n">
        <v>196.95</v>
      </c>
      <c r="C7" s="6" t="n">
        <v>196.95</v>
      </c>
      <c r="D7" s="16" t="s">
        <v>49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45657</v>
      </c>
      <c r="B8" s="6" t="n">
        <v>-103.72</v>
      </c>
      <c r="C8" s="6" t="n">
        <v>-103.72</v>
      </c>
      <c r="D8" s="16" t="s">
        <v>50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45665</v>
      </c>
      <c r="B9" s="6" t="n">
        <v>-521.7</v>
      </c>
      <c r="C9" s="6" t="n">
        <v>-521.7</v>
      </c>
      <c r="D9" s="16" t="s">
        <v>51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45667</v>
      </c>
      <c r="B10" s="6" t="n">
        <v>-729.4</v>
      </c>
      <c r="C10" s="6" t="n">
        <v>-729.4</v>
      </c>
      <c r="D10" s="16" t="s">
        <v>52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45670</v>
      </c>
      <c r="B11" s="6" t="n">
        <v>103.72</v>
      </c>
      <c r="C11" s="6" t="n">
        <v>103.72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45679</v>
      </c>
      <c r="B12" s="6" t="n">
        <v>-180.75</v>
      </c>
      <c r="C12" s="6" t="n">
        <v>-180.75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45680</v>
      </c>
      <c r="B13" s="6" t="n">
        <v>180.75</v>
      </c>
      <c r="C13" s="6" t="n">
        <v>180.75</v>
      </c>
      <c r="D13" s="16" t="s">
        <v>55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45685</v>
      </c>
      <c r="B14" s="6" t="n">
        <v>-224.37</v>
      </c>
      <c r="C14" s="6" t="n">
        <v>-224.37</v>
      </c>
      <c r="D14" s="16" t="s">
        <v>56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45686</v>
      </c>
      <c r="B15" s="6" t="n">
        <v>224.37</v>
      </c>
      <c r="C15" s="6" t="n">
        <v>224.37</v>
      </c>
      <c r="D15" s="16" t="s">
        <v>57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45687</v>
      </c>
      <c r="B16" s="6" t="n">
        <v>-99.98</v>
      </c>
      <c r="C16" s="6" t="n">
        <v>-99.98</v>
      </c>
      <c r="D16" s="16" t="s">
        <v>58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45687</v>
      </c>
      <c r="B17" s="6" t="n">
        <v>99.98</v>
      </c>
      <c r="C17" s="6" t="n">
        <v>99.98</v>
      </c>
      <c r="D17" s="16" t="s">
        <v>53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45693.454097222</v>
      </c>
      <c r="B18" s="6" t="n">
        <v>400000</v>
      </c>
      <c r="C18" s="6" t="n">
        <v>400000</v>
      </c>
      <c r="D18" s="16" t="s">
        <v>44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45715</v>
      </c>
      <c r="B19" s="6" t="n">
        <v>-52000</v>
      </c>
      <c r="C19" s="6" t="n">
        <v>0</v>
      </c>
      <c r="D19" s="16" t="s">
        <v>59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2" t="n">
        <v>46168.643842593</v>
      </c>
      <c r="B20" s="5" t="n">
        <v>-837342.64</v>
      </c>
      <c r="C20" s="5" t="n">
        <v>-837342.64</v>
      </c>
      <c r="D20" s="14" t="s">
        <v>60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/>
      <c r="B21" s="9" t="s">
        <f>=XIRR(B2:B20,A2:A20)</f>
      </c>
      <c r="C21" s="9" t="s">
        <f>=XIRR(C2:C20,A2:A20)</f>
      </c>
      <c r="D21" s="16" t="s">
        <v>61</v>
      </c>
      <c r="E21" s="16"/>
      <c r="F21" s="16"/>
      <c r="G21" s="7"/>
      <c r="H21" s="2" t="s">
        <v>62</v>
      </c>
      <c r="I21" s="6" t="s">
        <f>=SUM(I2:I20)/365</f>
      </c>
    </row>
    <row collapsed="false" customFormat="false" customHeight="false" hidden="false" ht="12.1" outlineLevel="0" r="22">
      <c r="A22" s="13"/>
      <c r="B22" s="5" t="s">
        <f>=-SUM(B2:B20)</f>
      </c>
      <c r="C22" s="5" t="s">
        <f>=-SUM(C2:C20)</f>
      </c>
      <c r="D22" s="16" t="s">
        <v>63</v>
      </c>
      <c r="E22" s="16"/>
      <c r="F22" s="16"/>
      <c r="G22" s="7"/>
      <c r="H22" s="14" t="s">
        <v>64</v>
      </c>
      <c r="I22" s="9" t="s">
        <f>=B22/I21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65</v>
      </c>
      <c r="C1" s="0"/>
      <c r="D1" s="0"/>
      <c r="E1" s="4" t="s">
        <v>66</v>
      </c>
      <c r="F1" s="0"/>
      <c r="G1" s="0"/>
      <c r="H1" s="4" t="s">
        <v>67</v>
      </c>
      <c r="I1" s="0"/>
      <c r="J1" s="0"/>
      <c r="K1" s="4" t="s">
        <v>68</v>
      </c>
      <c r="L1" s="0"/>
      <c r="M1" s="0"/>
      <c r="N1" s="4" t="s">
        <v>69</v>
      </c>
      <c r="O1" s="0"/>
      <c r="P1" s="0"/>
      <c r="Q1" s="4" t="s">
        <v>70</v>
      </c>
      <c r="R1" s="0"/>
      <c r="S1" s="0"/>
      <c r="T1" s="4" t="s">
        <v>71</v>
      </c>
      <c r="U1" s="0"/>
      <c r="V1" s="0"/>
      <c r="W1" s="4" t="s">
        <v>72</v>
      </c>
      <c r="X1" s="0"/>
      <c r="Y1" s="0"/>
      <c r="Z1" s="4" t="s">
        <v>73</v>
      </c>
      <c r="AA1" s="0"/>
      <c r="AB1" s="0"/>
      <c r="AC1" s="4" t="s">
        <v>74</v>
      </c>
      <c r="AD1" s="0"/>
      <c r="AE1" s="0"/>
      <c r="AF1" s="4" t="s">
        <v>75</v>
      </c>
      <c r="AG1" s="0"/>
      <c r="AH1" s="0"/>
      <c r="AI1" s="4" t="s">
        <v>76</v>
      </c>
      <c r="AJ1" s="0"/>
      <c r="AK1" s="0"/>
      <c r="AL1" s="4" t="s">
        <v>77</v>
      </c>
      <c r="AM1" s="0"/>
      <c r="AN1" s="0"/>
      <c r="AO1" s="4" t="s">
        <v>78</v>
      </c>
      <c r="AP1" s="0"/>
      <c r="AQ1" s="0"/>
      <c r="AR1" s="4" t="s">
        <v>79</v>
      </c>
      <c r="AS1" s="0"/>
      <c r="AT1" s="0"/>
      <c r="AU1" s="4" t="s">
        <v>80</v>
      </c>
      <c r="AV1" s="0"/>
      <c r="AW1" s="0"/>
      <c r="AX1" s="4" t="s">
        <v>81</v>
      </c>
      <c r="AY1" s="0"/>
      <c r="AZ1" s="0"/>
      <c r="BA1" s="4" t="s">
        <v>82</v>
      </c>
      <c r="BB1" s="0"/>
      <c r="BC1" s="0"/>
      <c r="BD1" s="4" t="s">
        <v>83</v>
      </c>
      <c r="BE1" s="0"/>
      <c r="BF1" s="0"/>
      <c r="BG1" s="4" t="s">
        <v>84</v>
      </c>
      <c r="BH1" s="0"/>
      <c r="BI1" s="0"/>
      <c r="BJ1" s="4" t="s">
        <v>85</v>
      </c>
      <c r="BK1" s="0"/>
      <c r="BL1" s="0"/>
      <c r="BM1" s="4" t="s">
        <v>86</v>
      </c>
      <c r="BN1" s="0"/>
      <c r="BO1" s="0"/>
      <c r="BP1" s="4" t="s">
        <v>87</v>
      </c>
      <c r="BQ1" s="0"/>
      <c r="BR1" s="0"/>
      <c r="BS1" s="4" t="s">
        <v>88</v>
      </c>
      <c r="BT1" s="0"/>
      <c r="BU1" s="0"/>
      <c r="BV1" s="4" t="s">
        <v>89</v>
      </c>
      <c r="BW1" s="0"/>
      <c r="BX1" s="0"/>
      <c r="BY1" s="4" t="s">
        <v>90</v>
      </c>
      <c r="BZ1" s="0"/>
      <c r="CA1" s="0"/>
      <c r="CB1" s="4" t="s">
        <v>91</v>
      </c>
      <c r="CC1" s="0"/>
      <c r="CD1" s="0"/>
      <c r="CE1" s="4" t="s">
        <v>92</v>
      </c>
      <c r="CF1" s="0"/>
      <c r="CG1" s="0"/>
      <c r="CH1" s="4" t="s">
        <v>93</v>
      </c>
      <c r="CI1" s="0"/>
      <c r="CJ1" s="0"/>
      <c r="CK1" s="4" t="s">
        <v>94</v>
      </c>
      <c r="CL1" s="0"/>
      <c r="CM1" s="0"/>
      <c r="CN1" s="4" t="s">
        <v>95</v>
      </c>
      <c r="CO1" s="0"/>
      <c r="CP1" s="0"/>
      <c r="CQ1" s="4" t="s">
        <v>96</v>
      </c>
      <c r="CR1" s="0"/>
      <c r="CS1" s="0"/>
      <c r="CT1" s="4" t="s">
        <v>97</v>
      </c>
      <c r="CU1" s="0"/>
      <c r="CV1" s="0"/>
      <c r="CW1" s="4" t="s">
        <v>98</v>
      </c>
      <c r="CX1" s="0"/>
      <c r="CY1" s="0"/>
      <c r="CZ1" s="4" t="s">
        <v>99</v>
      </c>
      <c r="DA1" s="0"/>
      <c r="DB1" s="0"/>
      <c r="DC1" s="4" t="s">
        <v>100</v>
      </c>
      <c r="DD1" s="0"/>
      <c r="DE1" s="0"/>
      <c r="DF1" s="4" t="s">
        <v>101</v>
      </c>
      <c r="DG1" s="0"/>
    </row>
    <row collapsed="false" customFormat="false" customHeight="false" hidden="false" ht="12.1" outlineLevel="0" r="2">
      <c r="A2" s="11" t="n">
        <v>45638</v>
      </c>
      <c r="B2" s="6" t="n">
        <v>32601.29</v>
      </c>
      <c r="C2" s="0" t="s">
        <v>102</v>
      </c>
      <c r="D2" s="11" t="n">
        <v>45638</v>
      </c>
      <c r="E2" s="6" t="n">
        <v>28561.77</v>
      </c>
      <c r="F2" s="0" t="s">
        <v>102</v>
      </c>
      <c r="G2" s="11" t="n">
        <v>45638</v>
      </c>
      <c r="H2" s="6" t="n">
        <v>10070.03</v>
      </c>
      <c r="I2" s="0" t="s">
        <v>102</v>
      </c>
      <c r="J2" s="11" t="n">
        <v>45638</v>
      </c>
      <c r="K2" s="6" t="n">
        <v>8004</v>
      </c>
      <c r="L2" s="0" t="s">
        <v>102</v>
      </c>
      <c r="M2" s="11" t="n">
        <v>45638</v>
      </c>
      <c r="N2" s="6" t="n">
        <v>11236.62</v>
      </c>
      <c r="O2" s="0" t="s">
        <v>102</v>
      </c>
      <c r="P2" s="11" t="n">
        <v>45638</v>
      </c>
      <c r="Q2" s="6" t="n">
        <v>48422.2</v>
      </c>
      <c r="R2" s="0" t="s">
        <v>102</v>
      </c>
      <c r="S2" s="11" t="n">
        <v>45638</v>
      </c>
      <c r="T2" s="6" t="n">
        <v>5870.93</v>
      </c>
      <c r="U2" s="0" t="s">
        <v>102</v>
      </c>
      <c r="V2" s="11" t="n">
        <v>45638</v>
      </c>
      <c r="W2" s="6" t="n">
        <v>14953.97</v>
      </c>
      <c r="X2" s="0" t="s">
        <v>102</v>
      </c>
      <c r="Y2" s="11" t="n">
        <v>45638</v>
      </c>
      <c r="Z2" s="6" t="n">
        <v>4390</v>
      </c>
      <c r="AA2" s="0" t="s">
        <v>102</v>
      </c>
      <c r="AB2" s="11" t="n">
        <v>45638</v>
      </c>
      <c r="AC2" s="6" t="n">
        <v>2218.36</v>
      </c>
      <c r="AD2" s="0" t="s">
        <v>102</v>
      </c>
      <c r="AE2" s="11" t="n">
        <v>45638</v>
      </c>
      <c r="AF2" s="6" t="n">
        <v>17018.51</v>
      </c>
      <c r="AG2" s="0" t="s">
        <v>102</v>
      </c>
      <c r="AH2" s="11" t="n">
        <v>45638</v>
      </c>
      <c r="AI2" s="6" t="n">
        <v>4485.24</v>
      </c>
      <c r="AJ2" s="0" t="s">
        <v>102</v>
      </c>
      <c r="AK2" s="11" t="n">
        <v>45638</v>
      </c>
      <c r="AL2" s="6" t="n">
        <v>6864.43</v>
      </c>
      <c r="AM2" s="0" t="s">
        <v>102</v>
      </c>
      <c r="AN2" s="11" t="n">
        <v>45638</v>
      </c>
      <c r="AO2" s="6" t="n">
        <v>9376.69</v>
      </c>
      <c r="AP2" s="0" t="s">
        <v>102</v>
      </c>
      <c r="AQ2" s="11" t="n">
        <v>45638</v>
      </c>
      <c r="AR2" s="6" t="n">
        <v>3568.78</v>
      </c>
      <c r="AS2" s="0" t="s">
        <v>102</v>
      </c>
      <c r="AT2" s="11" t="n">
        <v>45639</v>
      </c>
      <c r="AU2" s="6" t="n">
        <v>18396.13</v>
      </c>
      <c r="AV2" s="0" t="s">
        <v>102</v>
      </c>
      <c r="AW2" s="11" t="n">
        <v>45639</v>
      </c>
      <c r="AX2" s="6" t="n">
        <v>10381.38</v>
      </c>
      <c r="AY2" s="0" t="s">
        <v>102</v>
      </c>
      <c r="AZ2" s="11" t="n">
        <v>45639</v>
      </c>
      <c r="BA2" s="6" t="n">
        <v>9685.16</v>
      </c>
      <c r="BB2" s="0" t="s">
        <v>102</v>
      </c>
      <c r="BC2" s="11" t="n">
        <v>45639</v>
      </c>
      <c r="BD2" s="6" t="n">
        <v>5020.8</v>
      </c>
      <c r="BE2" s="0" t="s">
        <v>102</v>
      </c>
      <c r="BF2" s="11" t="n">
        <v>45639</v>
      </c>
      <c r="BG2" s="6" t="n">
        <v>7837.68</v>
      </c>
      <c r="BH2" s="0" t="s">
        <v>102</v>
      </c>
      <c r="BI2" s="11" t="n">
        <v>45639</v>
      </c>
      <c r="BJ2" s="6" t="n">
        <v>5640</v>
      </c>
      <c r="BK2" s="0" t="s">
        <v>102</v>
      </c>
      <c r="BL2" s="11" t="n">
        <v>45639</v>
      </c>
      <c r="BM2" s="6" t="n">
        <v>8710.09</v>
      </c>
      <c r="BN2" s="0" t="s">
        <v>102</v>
      </c>
      <c r="BO2" s="11" t="n">
        <v>45639</v>
      </c>
      <c r="BP2" s="6" t="n">
        <v>4457.94</v>
      </c>
      <c r="BQ2" s="0" t="s">
        <v>102</v>
      </c>
      <c r="BR2" s="11" t="n">
        <v>45639</v>
      </c>
      <c r="BS2" s="6" t="n">
        <v>4284.2</v>
      </c>
      <c r="BT2" s="0" t="s">
        <v>102</v>
      </c>
      <c r="BU2" s="11" t="n">
        <v>45639</v>
      </c>
      <c r="BV2" s="6" t="n">
        <v>6000.98</v>
      </c>
      <c r="BW2" s="0" t="s">
        <v>102</v>
      </c>
      <c r="BX2" s="11" t="n">
        <v>45639</v>
      </c>
      <c r="BY2" s="6" t="n">
        <v>3246.49</v>
      </c>
      <c r="BZ2" s="0" t="s">
        <v>102</v>
      </c>
      <c r="CA2" s="11" t="n">
        <v>45639</v>
      </c>
      <c r="CB2" s="6" t="n">
        <v>4642.02</v>
      </c>
      <c r="CC2" s="0" t="s">
        <v>102</v>
      </c>
      <c r="CD2" s="11" t="n">
        <v>45639</v>
      </c>
      <c r="CE2" s="6" t="n">
        <v>4894.11</v>
      </c>
      <c r="CF2" s="0" t="s">
        <v>102</v>
      </c>
      <c r="CG2" s="11" t="n">
        <v>45639</v>
      </c>
      <c r="CH2" s="6" t="n">
        <v>4553.36</v>
      </c>
      <c r="CI2" s="0" t="s">
        <v>102</v>
      </c>
      <c r="CJ2" s="11" t="n">
        <v>45639</v>
      </c>
      <c r="CK2" s="6" t="n">
        <v>3137.48</v>
      </c>
      <c r="CL2" s="0" t="s">
        <v>102</v>
      </c>
      <c r="CM2" s="11" t="n">
        <v>45639</v>
      </c>
      <c r="CN2" s="6" t="n">
        <v>18772.34</v>
      </c>
      <c r="CO2" s="0" t="s">
        <v>102</v>
      </c>
      <c r="CP2" s="11" t="n">
        <v>45639</v>
      </c>
      <c r="CQ2" s="6" t="n">
        <v>8966.15</v>
      </c>
      <c r="CR2" s="0" t="s">
        <v>102</v>
      </c>
      <c r="CS2" s="11" t="n">
        <v>45639</v>
      </c>
      <c r="CT2" s="6" t="n">
        <v>7233.06</v>
      </c>
      <c r="CU2" s="0" t="s">
        <v>102</v>
      </c>
      <c r="CV2" s="11" t="n">
        <v>45639</v>
      </c>
      <c r="CW2" s="6" t="n">
        <v>11080</v>
      </c>
      <c r="CX2" s="0" t="s">
        <v>102</v>
      </c>
      <c r="CY2" s="11" t="n">
        <v>45639</v>
      </c>
      <c r="CZ2" s="6" t="n">
        <v>8030</v>
      </c>
      <c r="DA2" s="0" t="s">
        <v>102</v>
      </c>
      <c r="DB2" s="11" t="n">
        <v>45639</v>
      </c>
      <c r="DC2" s="6" t="n">
        <v>11236.54</v>
      </c>
      <c r="DD2" s="0" t="s">
        <v>102</v>
      </c>
      <c r="DE2" s="11" t="n">
        <v>45654</v>
      </c>
      <c r="DF2" s="6" t="n">
        <v>13277.911746</v>
      </c>
      <c r="DG2" s="0" t="s">
        <v>102</v>
      </c>
    </row>
    <row collapsed="false" customFormat="false" customHeight="false" hidden="false" ht="12.1" outlineLevel="0" r="3">
      <c r="A3" s="11" t="n">
        <v>45693</v>
      </c>
      <c r="B3" s="6" t="n">
        <v>69284.63</v>
      </c>
      <c r="C3" s="0" t="s">
        <v>102</v>
      </c>
      <c r="D3" s="11" t="n">
        <v>45643</v>
      </c>
      <c r="E3" s="6" t="n">
        <v>2147.07</v>
      </c>
      <c r="F3" s="0" t="s">
        <v>102</v>
      </c>
      <c r="G3" s="11" t="n">
        <v>45693</v>
      </c>
      <c r="H3" s="6" t="n">
        <v>20170.08</v>
      </c>
      <c r="I3" s="0" t="s">
        <v>102</v>
      </c>
      <c r="J3" s="11" t="n">
        <v>45654</v>
      </c>
      <c r="K3" s="6" t="n">
        <v>3789.09</v>
      </c>
      <c r="L3" s="0" t="s">
        <v>102</v>
      </c>
      <c r="M3" s="11" t="n">
        <v>45693</v>
      </c>
      <c r="N3" s="6" t="n">
        <v>17633.81</v>
      </c>
      <c r="O3" s="0" t="s">
        <v>102</v>
      </c>
      <c r="P3" s="11" t="n">
        <v>45643</v>
      </c>
      <c r="Q3" s="6" t="n">
        <v>-3598</v>
      </c>
      <c r="R3" s="0" t="s">
        <v>47</v>
      </c>
      <c r="S3" s="11" t="n">
        <v>45654</v>
      </c>
      <c r="T3" s="6" t="n">
        <v>4771.98</v>
      </c>
      <c r="U3" s="0" t="s">
        <v>102</v>
      </c>
      <c r="V3" s="11" t="n">
        <v>45639</v>
      </c>
      <c r="W3" s="6" t="n">
        <v>-1301.75</v>
      </c>
      <c r="X3" s="0" t="s">
        <v>45</v>
      </c>
      <c r="Y3" s="11" t="n">
        <v>45643</v>
      </c>
      <c r="Z3" s="6" t="n">
        <v>-196.24</v>
      </c>
      <c r="AA3" s="0" t="s">
        <v>46</v>
      </c>
      <c r="AB3" s="11" t="n">
        <v>45693</v>
      </c>
      <c r="AC3" s="6" t="n">
        <v>-2325.28</v>
      </c>
      <c r="AD3" s="0" t="s">
        <v>103</v>
      </c>
      <c r="AE3" s="11" t="n">
        <v>45665</v>
      </c>
      <c r="AF3" s="6" t="n">
        <v>-521.7</v>
      </c>
      <c r="AG3" s="0" t="s">
        <v>51</v>
      </c>
      <c r="AH3" s="11" t="n">
        <v>45693</v>
      </c>
      <c r="AI3" s="6" t="n">
        <v>-4595.7</v>
      </c>
      <c r="AJ3" s="0" t="s">
        <v>103</v>
      </c>
      <c r="AK3" s="11" t="n">
        <v>45693</v>
      </c>
      <c r="AL3" s="6" t="n">
        <v>13876.94</v>
      </c>
      <c r="AM3" s="0" t="s">
        <v>102</v>
      </c>
      <c r="AN3" s="11" t="n">
        <v>45693</v>
      </c>
      <c r="AO3" s="6" t="n">
        <v>18102.65</v>
      </c>
      <c r="AP3" s="0" t="s">
        <v>102</v>
      </c>
      <c r="AQ3" s="11" t="n">
        <v>45693</v>
      </c>
      <c r="AR3" s="6" t="n">
        <v>6893.45</v>
      </c>
      <c r="AS3" s="0" t="s">
        <v>102</v>
      </c>
      <c r="AT3" s="11" t="n">
        <v>45694</v>
      </c>
      <c r="AU3" s="6" t="n">
        <v>-18085.87</v>
      </c>
      <c r="AV3" s="0" t="s">
        <v>103</v>
      </c>
      <c r="AW3" s="11" t="n">
        <v>45685</v>
      </c>
      <c r="AX3" s="6" t="n">
        <v>-224.37</v>
      </c>
      <c r="AY3" s="0" t="s">
        <v>56</v>
      </c>
      <c r="AZ3" s="11" t="n">
        <v>45693</v>
      </c>
      <c r="BA3" s="6" t="n">
        <v>-9728.33</v>
      </c>
      <c r="BB3" s="0" t="s">
        <v>103</v>
      </c>
      <c r="BC3" s="11" t="n">
        <v>45693</v>
      </c>
      <c r="BD3" s="6" t="n">
        <v>-5169.08</v>
      </c>
      <c r="BE3" s="0" t="s">
        <v>103</v>
      </c>
      <c r="BF3" s="11" t="n">
        <v>45693</v>
      </c>
      <c r="BG3" s="6" t="n">
        <v>-8071.28</v>
      </c>
      <c r="BH3" s="0" t="s">
        <v>103</v>
      </c>
      <c r="BI3" s="11" t="n">
        <v>45693</v>
      </c>
      <c r="BJ3" s="6" t="n">
        <v>-6060</v>
      </c>
      <c r="BK3" s="0" t="s">
        <v>103</v>
      </c>
      <c r="BL3" s="11" t="n">
        <v>45693</v>
      </c>
      <c r="BM3" s="6" t="n">
        <v>-8976.53</v>
      </c>
      <c r="BN3" s="0" t="s">
        <v>103</v>
      </c>
      <c r="BO3" s="11" t="n">
        <v>45693</v>
      </c>
      <c r="BP3" s="6" t="n">
        <v>-4662.69</v>
      </c>
      <c r="BQ3" s="0" t="s">
        <v>103</v>
      </c>
      <c r="BR3" s="11" t="n">
        <v>45652</v>
      </c>
      <c r="BS3" s="6" t="n">
        <v>-196.95</v>
      </c>
      <c r="BT3" s="0" t="s">
        <v>48</v>
      </c>
      <c r="BU3" s="11" t="n">
        <v>45693</v>
      </c>
      <c r="BV3" s="6" t="n">
        <v>-6568.72</v>
      </c>
      <c r="BW3" s="0" t="s">
        <v>103</v>
      </c>
      <c r="BX3" s="11" t="n">
        <v>45693</v>
      </c>
      <c r="BY3" s="6" t="n">
        <v>-3542.64</v>
      </c>
      <c r="BZ3" s="0" t="s">
        <v>103</v>
      </c>
      <c r="CA3" s="11" t="n">
        <v>45679</v>
      </c>
      <c r="CB3" s="6" t="n">
        <v>-180.75</v>
      </c>
      <c r="CC3" s="0" t="s">
        <v>54</v>
      </c>
      <c r="CD3" s="11" t="n">
        <v>45694</v>
      </c>
      <c r="CE3" s="6" t="n">
        <v>-5008.01</v>
      </c>
      <c r="CF3" s="0" t="s">
        <v>103</v>
      </c>
      <c r="CG3" s="11" t="n">
        <v>45694</v>
      </c>
      <c r="CH3" s="6" t="n">
        <v>-4685.26</v>
      </c>
      <c r="CI3" s="0" t="s">
        <v>103</v>
      </c>
      <c r="CJ3" s="11" t="n">
        <v>45694</v>
      </c>
      <c r="CK3" s="6" t="n">
        <v>-3334.88</v>
      </c>
      <c r="CL3" s="0" t="s">
        <v>103</v>
      </c>
      <c r="CM3" s="11" t="n">
        <v>45657</v>
      </c>
      <c r="CN3" s="6" t="n">
        <v>-103.72</v>
      </c>
      <c r="CO3" s="0" t="s">
        <v>50</v>
      </c>
      <c r="CP3" s="11" t="n">
        <v>45693</v>
      </c>
      <c r="CQ3" s="6" t="n">
        <v>-9392.68</v>
      </c>
      <c r="CR3" s="0" t="s">
        <v>103</v>
      </c>
      <c r="CS3" s="11" t="n">
        <v>45693</v>
      </c>
      <c r="CT3" s="6" t="n">
        <v>-7911.94</v>
      </c>
      <c r="CU3" s="0" t="s">
        <v>103</v>
      </c>
      <c r="CV3" s="11" t="n">
        <v>45693</v>
      </c>
      <c r="CW3" s="6" t="n">
        <v>-11210</v>
      </c>
      <c r="CX3" s="0" t="s">
        <v>103</v>
      </c>
      <c r="CY3" s="11" t="n">
        <v>45693</v>
      </c>
      <c r="CZ3" s="6" t="n">
        <v>-8460</v>
      </c>
      <c r="DA3" s="0" t="s">
        <v>103</v>
      </c>
      <c r="DB3" s="11" t="n">
        <v>45693</v>
      </c>
      <c r="DC3" s="6" t="n">
        <v>-11685.62</v>
      </c>
      <c r="DD3" s="0" t="s">
        <v>103</v>
      </c>
      <c r="DE3" s="11" t="n">
        <v>45693</v>
      </c>
      <c r="DF3" s="6" t="n">
        <v>-13333.60804</v>
      </c>
      <c r="DG3" s="0" t="s">
        <v>103</v>
      </c>
    </row>
    <row collapsed="false" customFormat="false" customHeight="false" hidden="false" ht="12.1" outlineLevel="0" r="4">
      <c r="A4" s="11" t="n">
        <v>45693</v>
      </c>
      <c r="B4" s="6" t="n">
        <v>-108385.28</v>
      </c>
      <c r="C4" s="0" t="s">
        <v>103</v>
      </c>
      <c r="D4" s="11" t="n">
        <v>45693</v>
      </c>
      <c r="E4" s="6" t="n">
        <v>68959.46</v>
      </c>
      <c r="F4" s="0" t="s">
        <v>102</v>
      </c>
      <c r="G4" s="11" t="n">
        <v>45693</v>
      </c>
      <c r="H4" s="6" t="n">
        <v>-32303.84</v>
      </c>
      <c r="I4" s="0" t="s">
        <v>103</v>
      </c>
      <c r="J4" s="11" t="n">
        <v>45693</v>
      </c>
      <c r="K4" s="6" t="n">
        <v>21390.69</v>
      </c>
      <c r="L4" s="0" t="s">
        <v>102</v>
      </c>
      <c r="M4" s="11" t="n">
        <v>45693</v>
      </c>
      <c r="N4" s="6" t="n">
        <v>-30664.66</v>
      </c>
      <c r="O4" s="0" t="s">
        <v>103</v>
      </c>
      <c r="P4" s="11" t="n">
        <v>45654</v>
      </c>
      <c r="Q4" s="6" t="n">
        <v>-6992</v>
      </c>
      <c r="R4" s="0" t="s">
        <v>103</v>
      </c>
      <c r="S4" s="11" t="n">
        <v>45667</v>
      </c>
      <c r="T4" s="6" t="n">
        <v>-729.4</v>
      </c>
      <c r="U4" s="0" t="s">
        <v>52</v>
      </c>
      <c r="V4" s="11" t="n">
        <v>45693</v>
      </c>
      <c r="W4" s="6" t="n">
        <v>-17954.52</v>
      </c>
      <c r="X4" s="0" t="s">
        <v>103</v>
      </c>
      <c r="Y4" s="11" t="n">
        <v>45693</v>
      </c>
      <c r="Z4" s="6" t="n">
        <v>7017.51</v>
      </c>
      <c r="AA4" s="0" t="s">
        <v>102</v>
      </c>
      <c r="AB4" s="0"/>
      <c r="AC4" s="10" t="s">
        <f>=XIRR(AC2:AC3,AB2:AB3)</f>
      </c>
      <c r="AD4" s="0"/>
      <c r="AE4" s="11" t="n">
        <v>45693</v>
      </c>
      <c r="AF4" s="6" t="n">
        <v>30912.45</v>
      </c>
      <c r="AG4" s="0" t="s">
        <v>102</v>
      </c>
      <c r="AH4" s="0"/>
      <c r="AI4" s="10" t="s">
        <f>=XIRR(AI2:AI3,AH2:AH3)</f>
      </c>
      <c r="AJ4" s="0"/>
      <c r="AK4" s="11" t="n">
        <v>45693</v>
      </c>
      <c r="AL4" s="6" t="n">
        <v>-21996.99</v>
      </c>
      <c r="AM4" s="0" t="s">
        <v>103</v>
      </c>
      <c r="AN4" s="11" t="n">
        <v>45693</v>
      </c>
      <c r="AO4" s="6" t="n">
        <v>-30334.82</v>
      </c>
      <c r="AP4" s="0" t="s">
        <v>103</v>
      </c>
      <c r="AQ4" s="11" t="n">
        <v>45693</v>
      </c>
      <c r="AR4" s="6" t="n">
        <v>-11084.06</v>
      </c>
      <c r="AS4" s="0" t="s">
        <v>103</v>
      </c>
      <c r="AT4" s="0"/>
      <c r="AU4" s="10" t="s">
        <f>=XIRR(AU2:AU3,AT2:AT3)</f>
      </c>
      <c r="AV4" s="0"/>
      <c r="AW4" s="11" t="n">
        <v>45694</v>
      </c>
      <c r="AX4" s="6" t="n">
        <v>-9869.68</v>
      </c>
      <c r="AY4" s="0" t="s">
        <v>103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45694</v>
      </c>
      <c r="BS4" s="6" t="n">
        <v>-4320.91</v>
      </c>
      <c r="BT4" s="0" t="s">
        <v>103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45694</v>
      </c>
      <c r="CB4" s="6" t="n">
        <v>-4712.96</v>
      </c>
      <c r="CC4" s="0" t="s">
        <v>103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45687</v>
      </c>
      <c r="CN4" s="6" t="n">
        <v>-99.98</v>
      </c>
      <c r="CO4" s="0" t="s">
        <v>58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45693</v>
      </c>
      <c r="E5" s="6" t="n">
        <v>-106976.48</v>
      </c>
      <c r="F5" s="0" t="s">
        <v>103</v>
      </c>
      <c r="G5" s="0"/>
      <c r="H5" s="10" t="s">
        <f>=XIRR(H2:H4,G2:G4)</f>
      </c>
      <c r="I5" s="0"/>
      <c r="J5" s="11" t="n">
        <v>45693</v>
      </c>
      <c r="K5" s="6" t="n">
        <v>-36953.91</v>
      </c>
      <c r="L5" s="0" t="s">
        <v>103</v>
      </c>
      <c r="M5" s="0"/>
      <c r="N5" s="10" t="s">
        <f>=XIRR(N2:N4,M2:M4)</f>
      </c>
      <c r="O5" s="0"/>
      <c r="P5" s="11" t="n">
        <v>45693</v>
      </c>
      <c r="Q5" s="6" t="n">
        <v>71295.63</v>
      </c>
      <c r="R5" s="0" t="s">
        <v>102</v>
      </c>
      <c r="S5" s="11" t="n">
        <v>45693</v>
      </c>
      <c r="T5" s="6" t="n">
        <v>20712.35</v>
      </c>
      <c r="U5" s="0" t="s">
        <v>102</v>
      </c>
      <c r="V5" s="0"/>
      <c r="W5" s="10" t="s">
        <f>=XIRR(W2:W4,V2:V4)</f>
      </c>
      <c r="X5" s="0"/>
      <c r="Y5" s="11" t="n">
        <v>45693</v>
      </c>
      <c r="Z5" s="6" t="n">
        <v>-11712.14</v>
      </c>
      <c r="AA5" s="0" t="s">
        <v>103</v>
      </c>
      <c r="AB5" s="0"/>
      <c r="AC5" s="8" t="s">
        <f>=-SUM(AC2:AC3)</f>
      </c>
      <c r="AD5" s="0" t="s">
        <v>104</v>
      </c>
      <c r="AE5" s="11" t="n">
        <v>45693</v>
      </c>
      <c r="AF5" s="6" t="n">
        <v>-51094.44</v>
      </c>
      <c r="AG5" s="0" t="s">
        <v>103</v>
      </c>
      <c r="AH5" s="0"/>
      <c r="AI5" s="8" t="s">
        <f>=-SUM(AI2:AI3)</f>
      </c>
      <c r="AJ5" s="0" t="s">
        <v>104</v>
      </c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0"/>
      <c r="AU5" s="8" t="s">
        <f>=-SUM(AU2:AU3)</f>
      </c>
      <c r="AV5" s="0" t="s">
        <v>104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104</v>
      </c>
      <c r="BC5" s="0"/>
      <c r="BD5" s="8" t="s">
        <f>=-SUM(BD2:BD3)</f>
      </c>
      <c r="BE5" s="0" t="s">
        <v>104</v>
      </c>
      <c r="BF5" s="0"/>
      <c r="BG5" s="8" t="s">
        <f>=-SUM(BG2:BG3)</f>
      </c>
      <c r="BH5" s="0" t="s">
        <v>104</v>
      </c>
      <c r="BI5" s="0"/>
      <c r="BJ5" s="8" t="s">
        <f>=-SUM(BJ2:BJ3)</f>
      </c>
      <c r="BK5" s="0" t="s">
        <v>104</v>
      </c>
      <c r="BL5" s="0"/>
      <c r="BM5" s="8" t="s">
        <f>=-SUM(BM2:BM3)</f>
      </c>
      <c r="BN5" s="0" t="s">
        <v>104</v>
      </c>
      <c r="BO5" s="0"/>
      <c r="BP5" s="8" t="s">
        <f>=-SUM(BP2:BP3)</f>
      </c>
      <c r="BQ5" s="0" t="s">
        <v>104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104</v>
      </c>
      <c r="BX5" s="0"/>
      <c r="BY5" s="8" t="s">
        <f>=-SUM(BY2:BY3)</f>
      </c>
      <c r="BZ5" s="0" t="s">
        <v>104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104</v>
      </c>
      <c r="CG5" s="0"/>
      <c r="CH5" s="8" t="s">
        <f>=-SUM(CH2:CH3)</f>
      </c>
      <c r="CI5" s="0" t="s">
        <v>104</v>
      </c>
      <c r="CJ5" s="0"/>
      <c r="CK5" s="8" t="s">
        <f>=-SUM(CK2:CK3)</f>
      </c>
      <c r="CL5" s="0" t="s">
        <v>104</v>
      </c>
      <c r="CM5" s="11" t="n">
        <v>45694</v>
      </c>
      <c r="CN5" s="6" t="n">
        <v>-18452.99</v>
      </c>
      <c r="CO5" s="0" t="s">
        <v>103</v>
      </c>
      <c r="CP5" s="0"/>
      <c r="CQ5" s="8" t="s">
        <f>=-SUM(CQ2:CQ3)</f>
      </c>
      <c r="CR5" s="0" t="s">
        <v>104</v>
      </c>
      <c r="CS5" s="0"/>
      <c r="CT5" s="8" t="s">
        <f>=-SUM(CT2:CT3)</f>
      </c>
      <c r="CU5" s="0" t="s">
        <v>104</v>
      </c>
      <c r="CV5" s="0"/>
      <c r="CW5" s="8" t="s">
        <f>=-SUM(CW2:CW3)</f>
      </c>
      <c r="CX5" s="0" t="s">
        <v>104</v>
      </c>
      <c r="CY5" s="0"/>
      <c r="CZ5" s="8" t="s">
        <f>=-SUM(CZ2:CZ3)</f>
      </c>
      <c r="DA5" s="0" t="s">
        <v>104</v>
      </c>
      <c r="DB5" s="0"/>
      <c r="DC5" s="8" t="s">
        <f>=-SUM(DC2:DC3)</f>
      </c>
      <c r="DD5" s="0" t="s">
        <v>104</v>
      </c>
      <c r="DE5" s="0"/>
      <c r="DF5" s="8" t="s">
        <f>=-SUM(DF2:DF3)</f>
      </c>
      <c r="DG5" s="0" t="s">
        <v>104</v>
      </c>
    </row>
    <row collapsed="false" customFormat="false" customHeight="false" hidden="false" ht="12.1" outlineLevel="0" r="6">
      <c r="A6" s="0"/>
      <c r="B6" s="8" t="s">
        <f>=-SUM(B2:B4)</f>
      </c>
      <c r="C6" s="0" t="s">
        <v>104</v>
      </c>
      <c r="D6" s="0"/>
      <c r="E6" s="10" t="s">
        <f>=XIRR(E2:E5,D2:D5)</f>
      </c>
      <c r="F6" s="0"/>
      <c r="G6" s="0"/>
      <c r="H6" s="8" t="s">
        <f>=-SUM(H2:H4)</f>
      </c>
      <c r="I6" s="0" t="s">
        <v>104</v>
      </c>
      <c r="J6" s="0"/>
      <c r="K6" s="10" t="s">
        <f>=XIRR(K2:K5,J2:J5)</f>
      </c>
      <c r="L6" s="0"/>
      <c r="M6" s="0"/>
      <c r="N6" s="8" t="s">
        <f>=-SUM(N2:N4)</f>
      </c>
      <c r="O6" s="0" t="s">
        <v>104</v>
      </c>
      <c r="P6" s="11" t="n">
        <v>45693</v>
      </c>
      <c r="Q6" s="6" t="n">
        <v>-114262.84</v>
      </c>
      <c r="R6" s="0" t="s">
        <v>103</v>
      </c>
      <c r="S6" s="11" t="n">
        <v>45693</v>
      </c>
      <c r="T6" s="6" t="n">
        <v>-31144.41</v>
      </c>
      <c r="U6" s="0" t="s">
        <v>103</v>
      </c>
      <c r="V6" s="0"/>
      <c r="W6" s="8" t="s">
        <f>=-SUM(W2:W4)</f>
      </c>
      <c r="X6" s="0" t="s">
        <v>104</v>
      </c>
      <c r="Y6" s="0"/>
      <c r="Z6" s="10" t="s">
        <f>=XIRR(Z2:Z5,Y2:Y5)</f>
      </c>
      <c r="AA6" s="0"/>
      <c r="AB6" s="0"/>
      <c r="AC6" s="0"/>
      <c r="AD6" s="0"/>
      <c r="AE6" s="0"/>
      <c r="AF6" s="10" t="s">
        <f>=XIRR(AF2:AF5,AE2:AE5)</f>
      </c>
      <c r="AG6" s="0"/>
      <c r="AH6" s="0"/>
      <c r="AI6" s="0"/>
      <c r="AJ6" s="0"/>
      <c r="AK6" s="0"/>
      <c r="AL6" s="8" t="s">
        <f>=-SUM(AL2:AL4)</f>
      </c>
      <c r="AM6" s="0" t="s">
        <v>104</v>
      </c>
      <c r="AN6" s="0"/>
      <c r="AO6" s="8" t="s">
        <f>=-SUM(AO2:AO4)</f>
      </c>
      <c r="AP6" s="0" t="s">
        <v>104</v>
      </c>
      <c r="AQ6" s="0"/>
      <c r="AR6" s="8" t="s">
        <f>=-SUM(AR2:AR4)</f>
      </c>
      <c r="AS6" s="0" t="s">
        <v>104</v>
      </c>
      <c r="AT6" s="0"/>
      <c r="AU6" s="0"/>
      <c r="AV6" s="0"/>
      <c r="AW6" s="0"/>
      <c r="AX6" s="8" t="s">
        <f>=-SUM(AX2:AX4)</f>
      </c>
      <c r="AY6" s="0" t="s">
        <v>104</v>
      </c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104</v>
      </c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104</v>
      </c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104</v>
      </c>
      <c r="G7" s="0"/>
      <c r="H7" s="0"/>
      <c r="I7" s="0"/>
      <c r="J7" s="0"/>
      <c r="K7" s="8" t="s">
        <f>=-SUM(K2:K5)</f>
      </c>
      <c r="L7" s="0" t="s">
        <v>104</v>
      </c>
      <c r="M7" s="0"/>
      <c r="N7" s="0"/>
      <c r="O7" s="0"/>
      <c r="P7" s="0"/>
      <c r="Q7" s="10" t="s">
        <f>=XIRR(Q2:Q6,P2:P6)</f>
      </c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104</v>
      </c>
      <c r="AB7" s="0"/>
      <c r="AC7" s="0"/>
      <c r="AD7" s="0"/>
      <c r="AE7" s="0"/>
      <c r="AF7" s="8" t="s">
        <f>=-SUM(AF2:AF5)</f>
      </c>
      <c r="AG7" s="0" t="s">
        <v>104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104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104</v>
      </c>
      <c r="S8" s="0"/>
      <c r="T8" s="8" t="s">
        <f>=-SUM(T2:T6)</f>
      </c>
      <c r="U8" s="0" t="s">
        <v>104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105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106</v>
      </c>
      <c r="L1" s="18" t="s">
        <v>107</v>
      </c>
      <c r="M1" s="18" t="s">
        <v>16</v>
      </c>
      <c r="N1" s="18" t="s">
        <v>19</v>
      </c>
      <c r="O1" s="18" t="s">
        <v>108</v>
      </c>
    </row>
    <row collapsed="false" customFormat="false" customHeight="false" hidden="false" ht="12.1" outlineLevel="0" r="2">
      <c r="A2" s="21" t="n">
        <v>45637.634409722</v>
      </c>
      <c r="B2" s="22" t="s">
        <v>109</v>
      </c>
      <c r="C2" s="22" t="s">
        <v>44</v>
      </c>
      <c r="D2" s="22" t="s">
        <v>109</v>
      </c>
      <c r="E2" s="22" t="s">
        <v>109</v>
      </c>
      <c r="F2" s="22" t="s">
        <v>16</v>
      </c>
      <c r="G2" s="23" t="n">
        <v>1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45638.650763889</v>
      </c>
      <c r="B3" s="16" t="s">
        <v>65</v>
      </c>
      <c r="C3" s="16" t="s">
        <v>110</v>
      </c>
      <c r="D3" s="16" t="s">
        <v>102</v>
      </c>
      <c r="E3" s="16" t="s">
        <v>111</v>
      </c>
      <c r="F3" s="16" t="s">
        <v>16</v>
      </c>
      <c r="G3" s="7" t="n">
        <v>140</v>
      </c>
      <c r="H3" s="6" t="n">
        <v>232.75</v>
      </c>
      <c r="I3" s="6" t="n">
        <v>-32585</v>
      </c>
      <c r="J3" s="6" t="n">
        <v>0</v>
      </c>
      <c r="K3" s="6" t="n">
        <v>-16.29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45638.651886574</v>
      </c>
      <c r="B4" s="16" t="s">
        <v>66</v>
      </c>
      <c r="C4" s="16" t="s">
        <v>112</v>
      </c>
      <c r="D4" s="16" t="s">
        <v>102</v>
      </c>
      <c r="E4" s="16" t="s">
        <v>111</v>
      </c>
      <c r="F4" s="16" t="s">
        <v>16</v>
      </c>
      <c r="G4" s="7" t="n">
        <v>250</v>
      </c>
      <c r="H4" s="6" t="n">
        <v>114.19</v>
      </c>
      <c r="I4" s="6" t="n">
        <v>-28547.5</v>
      </c>
      <c r="J4" s="6" t="n">
        <v>0</v>
      </c>
      <c r="K4" s="6" t="n">
        <v>-14.27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45638.653368056</v>
      </c>
      <c r="B5" s="16" t="s">
        <v>67</v>
      </c>
      <c r="C5" s="16" t="s">
        <v>113</v>
      </c>
      <c r="D5" s="16" t="s">
        <v>102</v>
      </c>
      <c r="E5" s="16" t="s">
        <v>111</v>
      </c>
      <c r="F5" s="16" t="s">
        <v>16</v>
      </c>
      <c r="G5" s="7" t="n">
        <v>3</v>
      </c>
      <c r="H5" s="6" t="n">
        <v>3355</v>
      </c>
      <c r="I5" s="6" t="n">
        <v>-10065</v>
      </c>
      <c r="J5" s="6" t="n">
        <v>0</v>
      </c>
      <c r="K5" s="6" t="n">
        <v>-5.03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45638.653923611</v>
      </c>
      <c r="B6" s="16" t="s">
        <v>68</v>
      </c>
      <c r="C6" s="16" t="s">
        <v>114</v>
      </c>
      <c r="D6" s="16" t="s">
        <v>102</v>
      </c>
      <c r="E6" s="16" t="s">
        <v>111</v>
      </c>
      <c r="F6" s="16" t="s">
        <v>16</v>
      </c>
      <c r="G6" s="7" t="n">
        <v>10</v>
      </c>
      <c r="H6" s="6" t="n">
        <v>800</v>
      </c>
      <c r="I6" s="6" t="n">
        <v>-8000</v>
      </c>
      <c r="J6" s="6" t="n">
        <v>0</v>
      </c>
      <c r="K6" s="6" t="n">
        <v>-4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45638.656354167</v>
      </c>
      <c r="B7" s="16" t="s">
        <v>69</v>
      </c>
      <c r="C7" s="16" t="s">
        <v>115</v>
      </c>
      <c r="D7" s="16" t="s">
        <v>102</v>
      </c>
      <c r="E7" s="16" t="s">
        <v>111</v>
      </c>
      <c r="F7" s="16" t="s">
        <v>16</v>
      </c>
      <c r="G7" s="7" t="n">
        <v>110</v>
      </c>
      <c r="H7" s="6" t="n">
        <v>102.1</v>
      </c>
      <c r="I7" s="6" t="n">
        <v>-11231</v>
      </c>
      <c r="J7" s="6" t="n">
        <v>0</v>
      </c>
      <c r="K7" s="6" t="n">
        <v>-5.62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45638.676851852</v>
      </c>
      <c r="B8" s="16" t="s">
        <v>70</v>
      </c>
      <c r="C8" s="16" t="s">
        <v>116</v>
      </c>
      <c r="D8" s="16" t="s">
        <v>102</v>
      </c>
      <c r="E8" s="16" t="s">
        <v>111</v>
      </c>
      <c r="F8" s="16" t="s">
        <v>16</v>
      </c>
      <c r="G8" s="7" t="n">
        <v>7</v>
      </c>
      <c r="H8" s="6" t="n">
        <v>6914</v>
      </c>
      <c r="I8" s="6" t="n">
        <v>-48398</v>
      </c>
      <c r="J8" s="6" t="n">
        <v>0</v>
      </c>
      <c r="K8" s="6" t="n">
        <v>-24.2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45638.680578704</v>
      </c>
      <c r="B9" s="16" t="s">
        <v>71</v>
      </c>
      <c r="C9" s="16" t="s">
        <v>117</v>
      </c>
      <c r="D9" s="16" t="s">
        <v>102</v>
      </c>
      <c r="E9" s="16" t="s">
        <v>111</v>
      </c>
      <c r="F9" s="16" t="s">
        <v>16</v>
      </c>
      <c r="G9" s="7" t="n">
        <v>12</v>
      </c>
      <c r="H9" s="6" t="n">
        <v>489</v>
      </c>
      <c r="I9" s="6" t="n">
        <v>-5868</v>
      </c>
      <c r="J9" s="6" t="n">
        <v>0</v>
      </c>
      <c r="K9" s="6" t="n">
        <v>-2.93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45638.680891204</v>
      </c>
      <c r="B10" s="16" t="s">
        <v>72</v>
      </c>
      <c r="C10" s="16" t="s">
        <v>118</v>
      </c>
      <c r="D10" s="16" t="s">
        <v>102</v>
      </c>
      <c r="E10" s="16" t="s">
        <v>111</v>
      </c>
      <c r="F10" s="16" t="s">
        <v>16</v>
      </c>
      <c r="G10" s="7" t="n">
        <v>1</v>
      </c>
      <c r="H10" s="6" t="n">
        <v>14946.5</v>
      </c>
      <c r="I10" s="6" t="n">
        <v>-14946.5</v>
      </c>
      <c r="J10" s="6" t="n">
        <v>0</v>
      </c>
      <c r="K10" s="6" t="n">
        <v>-7.47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45638.681412037</v>
      </c>
      <c r="B11" s="16" t="s">
        <v>73</v>
      </c>
      <c r="C11" s="16" t="s">
        <v>119</v>
      </c>
      <c r="D11" s="16" t="s">
        <v>102</v>
      </c>
      <c r="E11" s="16" t="s">
        <v>111</v>
      </c>
      <c r="F11" s="16" t="s">
        <v>16</v>
      </c>
      <c r="G11" s="7" t="n">
        <v>4</v>
      </c>
      <c r="H11" s="6" t="n">
        <v>1096.95</v>
      </c>
      <c r="I11" s="6" t="n">
        <v>-4387.8</v>
      </c>
      <c r="J11" s="6" t="n">
        <v>0</v>
      </c>
      <c r="K11" s="6" t="n">
        <v>-2.2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45638.684236111</v>
      </c>
      <c r="B12" s="16" t="s">
        <v>74</v>
      </c>
      <c r="C12" s="16" t="s">
        <v>120</v>
      </c>
      <c r="D12" s="16" t="s">
        <v>102</v>
      </c>
      <c r="E12" s="16" t="s">
        <v>111</v>
      </c>
      <c r="F12" s="16" t="s">
        <v>16</v>
      </c>
      <c r="G12" s="7" t="n">
        <v>70</v>
      </c>
      <c r="H12" s="6" t="n">
        <v>31.675</v>
      </c>
      <c r="I12" s="6" t="n">
        <v>-2217.25</v>
      </c>
      <c r="J12" s="6" t="n">
        <v>0</v>
      </c>
      <c r="K12" s="6" t="n">
        <v>-1.11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45638.684606481</v>
      </c>
      <c r="B13" s="16" t="s">
        <v>75</v>
      </c>
      <c r="C13" s="16" t="s">
        <v>121</v>
      </c>
      <c r="D13" s="16" t="s">
        <v>102</v>
      </c>
      <c r="E13" s="16" t="s">
        <v>111</v>
      </c>
      <c r="F13" s="16" t="s">
        <v>16</v>
      </c>
      <c r="G13" s="7" t="n">
        <v>30</v>
      </c>
      <c r="H13" s="6" t="n">
        <v>567</v>
      </c>
      <c r="I13" s="6" t="n">
        <v>-17010</v>
      </c>
      <c r="J13" s="6" t="n">
        <v>0</v>
      </c>
      <c r="K13" s="6" t="n">
        <v>-8.51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45638.685451389</v>
      </c>
      <c r="B14" s="16" t="s">
        <v>76</v>
      </c>
      <c r="C14" s="16" t="s">
        <v>122</v>
      </c>
      <c r="D14" s="16" t="s">
        <v>102</v>
      </c>
      <c r="E14" s="16" t="s">
        <v>111</v>
      </c>
      <c r="F14" s="16" t="s">
        <v>16</v>
      </c>
      <c r="G14" s="7" t="n">
        <v>1</v>
      </c>
      <c r="H14" s="6" t="n">
        <v>4483</v>
      </c>
      <c r="I14" s="6" t="n">
        <v>-4483</v>
      </c>
      <c r="J14" s="6" t="n">
        <v>0</v>
      </c>
      <c r="K14" s="6" t="n">
        <v>-2.24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45638.687488426</v>
      </c>
      <c r="B15" s="16" t="s">
        <v>77</v>
      </c>
      <c r="C15" s="16" t="s">
        <v>123</v>
      </c>
      <c r="D15" s="16" t="s">
        <v>102</v>
      </c>
      <c r="E15" s="16" t="s">
        <v>111</v>
      </c>
      <c r="F15" s="16" t="s">
        <v>16</v>
      </c>
      <c r="G15" s="7" t="n">
        <v>300</v>
      </c>
      <c r="H15" s="6" t="n">
        <v>22.87</v>
      </c>
      <c r="I15" s="6" t="n">
        <v>-6861</v>
      </c>
      <c r="J15" s="6" t="n">
        <v>0</v>
      </c>
      <c r="K15" s="6" t="n">
        <v>-3.43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45638.687615741</v>
      </c>
      <c r="B16" s="16" t="s">
        <v>78</v>
      </c>
      <c r="C16" s="16" t="s">
        <v>124</v>
      </c>
      <c r="D16" s="16" t="s">
        <v>102</v>
      </c>
      <c r="E16" s="16" t="s">
        <v>111</v>
      </c>
      <c r="F16" s="16" t="s">
        <v>16</v>
      </c>
      <c r="G16" s="7" t="n">
        <v>4</v>
      </c>
      <c r="H16" s="6" t="n">
        <v>2343</v>
      </c>
      <c r="I16" s="6" t="n">
        <v>-9372</v>
      </c>
      <c r="J16" s="6" t="n">
        <v>0</v>
      </c>
      <c r="K16" s="6" t="n">
        <v>-4.69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45638.69412037</v>
      </c>
      <c r="B17" s="16" t="s">
        <v>79</v>
      </c>
      <c r="C17" s="16" t="s">
        <v>125</v>
      </c>
      <c r="D17" s="16" t="s">
        <v>102</v>
      </c>
      <c r="E17" s="16" t="s">
        <v>111</v>
      </c>
      <c r="F17" s="16" t="s">
        <v>16</v>
      </c>
      <c r="G17" s="7" t="n">
        <v>30</v>
      </c>
      <c r="H17" s="6" t="n">
        <v>118.9</v>
      </c>
      <c r="I17" s="6" t="n">
        <v>-3567</v>
      </c>
      <c r="J17" s="6" t="n">
        <v>0</v>
      </c>
      <c r="K17" s="6" t="n">
        <v>-1.78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45639.504837963</v>
      </c>
      <c r="B18" s="16" t="s">
        <v>80</v>
      </c>
      <c r="C18" s="16" t="s">
        <v>126</v>
      </c>
      <c r="D18" s="16" t="s">
        <v>102</v>
      </c>
      <c r="E18" s="16" t="s">
        <v>127</v>
      </c>
      <c r="F18" s="16" t="s">
        <v>16</v>
      </c>
      <c r="G18" s="7" t="n">
        <v>2</v>
      </c>
      <c r="H18" s="6" t="n">
        <v>87.9915</v>
      </c>
      <c r="I18" s="6" t="n">
        <v>-18293.43</v>
      </c>
      <c r="J18" s="6" t="n">
        <v>-93.56</v>
      </c>
      <c r="K18" s="6" t="n">
        <v>-9.14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45639.506539352</v>
      </c>
      <c r="B19" s="16" t="s">
        <v>81</v>
      </c>
      <c r="C19" s="16" t="s">
        <v>128</v>
      </c>
      <c r="D19" s="16" t="s">
        <v>102</v>
      </c>
      <c r="E19" s="16" t="s">
        <v>127</v>
      </c>
      <c r="F19" s="16" t="s">
        <v>16</v>
      </c>
      <c r="G19" s="7" t="n">
        <v>1</v>
      </c>
      <c r="H19" s="6" t="n">
        <v>98.5997</v>
      </c>
      <c r="I19" s="6" t="n">
        <v>-10249.44</v>
      </c>
      <c r="J19" s="6" t="n">
        <v>-126.82</v>
      </c>
      <c r="K19" s="6" t="n">
        <v>-5.12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45639.507986111</v>
      </c>
      <c r="B20" s="16" t="s">
        <v>82</v>
      </c>
      <c r="C20" s="16" t="s">
        <v>129</v>
      </c>
      <c r="D20" s="16" t="s">
        <v>102</v>
      </c>
      <c r="E20" s="16" t="s">
        <v>127</v>
      </c>
      <c r="F20" s="16" t="s">
        <v>16</v>
      </c>
      <c r="G20" s="7" t="n">
        <v>1</v>
      </c>
      <c r="H20" s="6" t="n">
        <v>92.9349</v>
      </c>
      <c r="I20" s="6" t="n">
        <v>-9660.58</v>
      </c>
      <c r="J20" s="6" t="n">
        <v>-19.75</v>
      </c>
      <c r="K20" s="6" t="n">
        <v>-4.83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45639.51150463</v>
      </c>
      <c r="B21" s="16" t="s">
        <v>83</v>
      </c>
      <c r="C21" s="16" t="s">
        <v>130</v>
      </c>
      <c r="D21" s="16" t="s">
        <v>102</v>
      </c>
      <c r="E21" s="16" t="s">
        <v>127</v>
      </c>
      <c r="F21" s="16" t="s">
        <v>16</v>
      </c>
      <c r="G21" s="7" t="n">
        <v>10</v>
      </c>
      <c r="H21" s="6" t="n">
        <v>49.95</v>
      </c>
      <c r="I21" s="6" t="n">
        <v>-4995</v>
      </c>
      <c r="J21" s="6" t="n">
        <v>-23.3</v>
      </c>
      <c r="K21" s="6" t="n">
        <v>-2.5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45639.511863426</v>
      </c>
      <c r="B22" s="16" t="s">
        <v>84</v>
      </c>
      <c r="C22" s="16" t="s">
        <v>131</v>
      </c>
      <c r="D22" s="16" t="s">
        <v>102</v>
      </c>
      <c r="E22" s="16" t="s">
        <v>127</v>
      </c>
      <c r="F22" s="16" t="s">
        <v>16</v>
      </c>
      <c r="G22" s="7" t="n">
        <v>10</v>
      </c>
      <c r="H22" s="6" t="n">
        <v>75.643</v>
      </c>
      <c r="I22" s="6" t="n">
        <v>-7564.3</v>
      </c>
      <c r="J22" s="6" t="n">
        <v>-269.6</v>
      </c>
      <c r="K22" s="6" t="n">
        <v>-3.78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45639.512037037</v>
      </c>
      <c r="B23" s="16" t="s">
        <v>85</v>
      </c>
      <c r="C23" s="16" t="s">
        <v>132</v>
      </c>
      <c r="D23" s="16" t="s">
        <v>102</v>
      </c>
      <c r="E23" s="16" t="s">
        <v>133</v>
      </c>
      <c r="F23" s="16" t="s">
        <v>16</v>
      </c>
      <c r="G23" s="7" t="n">
        <v>1000</v>
      </c>
      <c r="H23" s="6" t="n">
        <v>5.64</v>
      </c>
      <c r="I23" s="6" t="n">
        <v>-5640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45639.533229167</v>
      </c>
      <c r="B24" s="16" t="s">
        <v>86</v>
      </c>
      <c r="C24" s="16" t="s">
        <v>134</v>
      </c>
      <c r="D24" s="16" t="s">
        <v>102</v>
      </c>
      <c r="E24" s="16" t="s">
        <v>127</v>
      </c>
      <c r="F24" s="16" t="s">
        <v>16</v>
      </c>
      <c r="G24" s="7" t="n">
        <v>10</v>
      </c>
      <c r="H24" s="6" t="n">
        <v>85.69</v>
      </c>
      <c r="I24" s="6" t="n">
        <v>-8569</v>
      </c>
      <c r="J24" s="6" t="n">
        <v>-136.8</v>
      </c>
      <c r="K24" s="6" t="n">
        <v>-4.29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45639.533993056</v>
      </c>
      <c r="B25" s="16" t="s">
        <v>87</v>
      </c>
      <c r="C25" s="16" t="s">
        <v>135</v>
      </c>
      <c r="D25" s="16" t="s">
        <v>102</v>
      </c>
      <c r="E25" s="16" t="s">
        <v>127</v>
      </c>
      <c r="F25" s="16" t="s">
        <v>16</v>
      </c>
      <c r="G25" s="7" t="n">
        <v>5</v>
      </c>
      <c r="H25" s="6" t="n">
        <v>87.596</v>
      </c>
      <c r="I25" s="6" t="n">
        <v>-4379.8</v>
      </c>
      <c r="J25" s="6" t="n">
        <v>-75.95</v>
      </c>
      <c r="K25" s="6" t="n">
        <v>-2.19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45639.534641204</v>
      </c>
      <c r="B26" s="16" t="s">
        <v>88</v>
      </c>
      <c r="C26" s="16" t="s">
        <v>136</v>
      </c>
      <c r="D26" s="16" t="s">
        <v>102</v>
      </c>
      <c r="E26" s="16" t="s">
        <v>127</v>
      </c>
      <c r="F26" s="16" t="s">
        <v>16</v>
      </c>
      <c r="G26" s="7" t="n">
        <v>5</v>
      </c>
      <c r="H26" s="6" t="n">
        <v>81.92</v>
      </c>
      <c r="I26" s="6" t="n">
        <v>-4096</v>
      </c>
      <c r="J26" s="6" t="n">
        <v>-186.15</v>
      </c>
      <c r="K26" s="6" t="n">
        <v>-2.05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45639.535069444</v>
      </c>
      <c r="B27" s="16" t="s">
        <v>89</v>
      </c>
      <c r="C27" s="16" t="s">
        <v>137</v>
      </c>
      <c r="D27" s="16" t="s">
        <v>102</v>
      </c>
      <c r="E27" s="16" t="s">
        <v>127</v>
      </c>
      <c r="F27" s="16" t="s">
        <v>16</v>
      </c>
      <c r="G27" s="7" t="n">
        <v>8</v>
      </c>
      <c r="H27" s="6" t="n">
        <v>74.6</v>
      </c>
      <c r="I27" s="6" t="n">
        <v>-5968</v>
      </c>
      <c r="J27" s="6" t="n">
        <v>-30</v>
      </c>
      <c r="K27" s="6" t="n">
        <v>-2.98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45639.535358796</v>
      </c>
      <c r="B28" s="16" t="s">
        <v>90</v>
      </c>
      <c r="C28" s="16" t="s">
        <v>138</v>
      </c>
      <c r="D28" s="16" t="s">
        <v>102</v>
      </c>
      <c r="E28" s="16" t="s">
        <v>127</v>
      </c>
      <c r="F28" s="16" t="s">
        <v>16</v>
      </c>
      <c r="G28" s="7" t="n">
        <v>4</v>
      </c>
      <c r="H28" s="6" t="n">
        <v>77.6475</v>
      </c>
      <c r="I28" s="6" t="n">
        <v>-3105.9</v>
      </c>
      <c r="J28" s="6" t="n">
        <v>-139.04</v>
      </c>
      <c r="K28" s="6" t="n">
        <v>-1.55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45639.536180556</v>
      </c>
      <c r="B29" s="16" t="s">
        <v>91</v>
      </c>
      <c r="C29" s="16" t="s">
        <v>139</v>
      </c>
      <c r="D29" s="16" t="s">
        <v>102</v>
      </c>
      <c r="E29" s="16" t="s">
        <v>127</v>
      </c>
      <c r="F29" s="16" t="s">
        <v>16</v>
      </c>
      <c r="G29" s="7" t="n">
        <v>5</v>
      </c>
      <c r="H29" s="6" t="n">
        <v>90.65</v>
      </c>
      <c r="I29" s="6" t="n">
        <v>-4532.5</v>
      </c>
      <c r="J29" s="6" t="n">
        <v>-107.25</v>
      </c>
      <c r="K29" s="6" t="n">
        <v>-2.27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45639.536597222</v>
      </c>
      <c r="B30" s="16" t="s">
        <v>92</v>
      </c>
      <c r="C30" s="16" t="s">
        <v>140</v>
      </c>
      <c r="D30" s="16" t="s">
        <v>102</v>
      </c>
      <c r="E30" s="16" t="s">
        <v>127</v>
      </c>
      <c r="F30" s="16" t="s">
        <v>16</v>
      </c>
      <c r="G30" s="7" t="n">
        <v>5</v>
      </c>
      <c r="H30" s="6" t="n">
        <v>96.5</v>
      </c>
      <c r="I30" s="6" t="n">
        <v>-4825</v>
      </c>
      <c r="J30" s="6" t="n">
        <v>-66.7</v>
      </c>
      <c r="K30" s="6" t="n">
        <v>-2.41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45639.537303241</v>
      </c>
      <c r="B31" s="16" t="s">
        <v>93</v>
      </c>
      <c r="C31" s="16" t="s">
        <v>141</v>
      </c>
      <c r="D31" s="16" t="s">
        <v>102</v>
      </c>
      <c r="E31" s="16" t="s">
        <v>127</v>
      </c>
      <c r="F31" s="16" t="s">
        <v>16</v>
      </c>
      <c r="G31" s="7" t="n">
        <v>5</v>
      </c>
      <c r="H31" s="6" t="n">
        <v>90.22</v>
      </c>
      <c r="I31" s="6" t="n">
        <v>-4511</v>
      </c>
      <c r="J31" s="6" t="n">
        <v>-40.1</v>
      </c>
      <c r="K31" s="6" t="n">
        <v>-2.26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45639.53755787</v>
      </c>
      <c r="B32" s="16" t="s">
        <v>94</v>
      </c>
      <c r="C32" s="16" t="s">
        <v>142</v>
      </c>
      <c r="D32" s="16" t="s">
        <v>102</v>
      </c>
      <c r="E32" s="16" t="s">
        <v>127</v>
      </c>
      <c r="F32" s="16" t="s">
        <v>16</v>
      </c>
      <c r="G32" s="7" t="n">
        <v>4</v>
      </c>
      <c r="H32" s="6" t="n">
        <v>77.86</v>
      </c>
      <c r="I32" s="6" t="n">
        <v>-3114.4</v>
      </c>
      <c r="J32" s="6" t="n">
        <v>-21.52</v>
      </c>
      <c r="K32" s="6" t="n">
        <v>-1.56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45639.538761574</v>
      </c>
      <c r="B33" s="16" t="s">
        <v>95</v>
      </c>
      <c r="C33" s="16" t="s">
        <v>143</v>
      </c>
      <c r="D33" s="16" t="s">
        <v>102</v>
      </c>
      <c r="E33" s="16" t="s">
        <v>127</v>
      </c>
      <c r="F33" s="16" t="s">
        <v>16</v>
      </c>
      <c r="G33" s="7" t="n">
        <v>2</v>
      </c>
      <c r="H33" s="6" t="n">
        <v>90</v>
      </c>
      <c r="I33" s="6" t="n">
        <v>-18711</v>
      </c>
      <c r="J33" s="6" t="n">
        <v>-51.98</v>
      </c>
      <c r="K33" s="6" t="n">
        <v>-9.36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45639.540451389</v>
      </c>
      <c r="B34" s="16" t="s">
        <v>96</v>
      </c>
      <c r="C34" s="16" t="s">
        <v>144</v>
      </c>
      <c r="D34" s="16" t="s">
        <v>102</v>
      </c>
      <c r="E34" s="16" t="s">
        <v>127</v>
      </c>
      <c r="F34" s="16" t="s">
        <v>16</v>
      </c>
      <c r="G34" s="7" t="n">
        <v>10</v>
      </c>
      <c r="H34" s="6" t="n">
        <v>88.971</v>
      </c>
      <c r="I34" s="6" t="n">
        <v>-8897.1</v>
      </c>
      <c r="J34" s="6" t="n">
        <v>-64.6</v>
      </c>
      <c r="K34" s="6" t="n">
        <v>-4.45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45639.540706019</v>
      </c>
      <c r="B35" s="16" t="s">
        <v>97</v>
      </c>
      <c r="C35" s="16" t="s">
        <v>145</v>
      </c>
      <c r="D35" s="16" t="s">
        <v>102</v>
      </c>
      <c r="E35" s="16" t="s">
        <v>127</v>
      </c>
      <c r="F35" s="16" t="s">
        <v>16</v>
      </c>
      <c r="G35" s="7" t="n">
        <v>10</v>
      </c>
      <c r="H35" s="6" t="n">
        <v>71.177</v>
      </c>
      <c r="I35" s="6" t="n">
        <v>-7117.7</v>
      </c>
      <c r="J35" s="6" t="n">
        <v>-111.8</v>
      </c>
      <c r="K35" s="6" t="n">
        <v>-3.56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45639.541435185</v>
      </c>
      <c r="B36" s="16" t="s">
        <v>98</v>
      </c>
      <c r="C36" s="16" t="s">
        <v>146</v>
      </c>
      <c r="D36" s="16" t="s">
        <v>102</v>
      </c>
      <c r="E36" s="16" t="s">
        <v>133</v>
      </c>
      <c r="F36" s="16" t="s">
        <v>16</v>
      </c>
      <c r="G36" s="7" t="n">
        <v>1000</v>
      </c>
      <c r="H36" s="6" t="n">
        <v>11.08</v>
      </c>
      <c r="I36" s="6" t="n">
        <v>-11080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45639.545520833</v>
      </c>
      <c r="B37" s="16" t="s">
        <v>99</v>
      </c>
      <c r="C37" s="16" t="s">
        <v>147</v>
      </c>
      <c r="D37" s="16" t="s">
        <v>102</v>
      </c>
      <c r="E37" s="16" t="s">
        <v>133</v>
      </c>
      <c r="F37" s="16" t="s">
        <v>16</v>
      </c>
      <c r="G37" s="7" t="n">
        <v>1000</v>
      </c>
      <c r="H37" s="6" t="n">
        <v>8.03</v>
      </c>
      <c r="I37" s="6" t="n">
        <v>-8030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45639.546354167</v>
      </c>
      <c r="B38" s="16" t="s">
        <v>100</v>
      </c>
      <c r="C38" s="16" t="s">
        <v>148</v>
      </c>
      <c r="D38" s="16" t="s">
        <v>102</v>
      </c>
      <c r="E38" s="16" t="s">
        <v>127</v>
      </c>
      <c r="F38" s="16" t="s">
        <v>16</v>
      </c>
      <c r="G38" s="7" t="n">
        <v>15</v>
      </c>
      <c r="H38" s="6" t="n">
        <v>74.47</v>
      </c>
      <c r="I38" s="6" t="n">
        <v>-11170.5</v>
      </c>
      <c r="J38" s="6" t="n">
        <v>-60.45</v>
      </c>
      <c r="K38" s="6" t="n">
        <v>-5.59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45639.574201389</v>
      </c>
      <c r="B39" s="16" t="s">
        <v>149</v>
      </c>
      <c r="C39" s="16" t="s">
        <v>150</v>
      </c>
      <c r="D39" s="16" t="s">
        <v>102</v>
      </c>
      <c r="E39" s="16" t="s">
        <v>151</v>
      </c>
      <c r="F39" s="16" t="s">
        <v>16</v>
      </c>
      <c r="G39" s="7" t="n">
        <v>1000</v>
      </c>
      <c r="H39" s="6" t="n">
        <v>14.04</v>
      </c>
      <c r="I39" s="6" t="n">
        <v>-14040</v>
      </c>
      <c r="J39" s="6" t="n">
        <v>0</v>
      </c>
      <c r="K39" s="6" t="n">
        <v>-70.2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45643.726990741</v>
      </c>
      <c r="B40" s="16" t="s">
        <v>66</v>
      </c>
      <c r="C40" s="16" t="s">
        <v>112</v>
      </c>
      <c r="D40" s="16" t="s">
        <v>102</v>
      </c>
      <c r="E40" s="16" t="s">
        <v>111</v>
      </c>
      <c r="F40" s="16" t="s">
        <v>16</v>
      </c>
      <c r="G40" s="7" t="n">
        <v>20</v>
      </c>
      <c r="H40" s="6" t="n">
        <v>107.3</v>
      </c>
      <c r="I40" s="6" t="n">
        <v>-2146</v>
      </c>
      <c r="J40" s="6" t="n">
        <v>0</v>
      </c>
      <c r="K40" s="6" t="n">
        <v>-1.07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1" t="n">
        <v>45653</v>
      </c>
      <c r="B41" s="22" t="s">
        <v>152</v>
      </c>
      <c r="C41" s="22" t="s">
        <v>153</v>
      </c>
      <c r="D41" s="22" t="s">
        <v>152</v>
      </c>
      <c r="E41" s="22" t="s">
        <v>152</v>
      </c>
      <c r="F41" s="22" t="s">
        <v>16</v>
      </c>
      <c r="G41" s="23" t="n">
        <v>1</v>
      </c>
      <c r="H41" s="24" t="n">
        <v>1</v>
      </c>
      <c r="I41" s="24" t="n">
        <v>196.95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</row>
    <row collapsed="false" customFormat="false" customHeight="false" hidden="false" ht="12.1" outlineLevel="0" r="42">
      <c r="A42" s="20" t="n">
        <v>45654.450775463</v>
      </c>
      <c r="B42" s="16" t="s">
        <v>101</v>
      </c>
      <c r="C42" s="16" t="s">
        <v>154</v>
      </c>
      <c r="D42" s="16" t="s">
        <v>102</v>
      </c>
      <c r="E42" s="16" t="s">
        <v>127</v>
      </c>
      <c r="F42" s="16" t="s">
        <v>19</v>
      </c>
      <c r="G42" s="7" t="n">
        <v>1</v>
      </c>
      <c r="H42" s="6" t="n">
        <v>98.2099</v>
      </c>
      <c r="I42" s="6" t="n">
        <v>-982.1</v>
      </c>
      <c r="J42" s="6" t="n">
        <v>-5.1</v>
      </c>
      <c r="K42" s="6" t="n">
        <v>-0.49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45654.821782407</v>
      </c>
      <c r="B43" s="26" t="s">
        <v>70</v>
      </c>
      <c r="C43" s="26" t="s">
        <v>116</v>
      </c>
      <c r="D43" s="26" t="s">
        <v>103</v>
      </c>
      <c r="E43" s="26" t="s">
        <v>111</v>
      </c>
      <c r="F43" s="26" t="s">
        <v>16</v>
      </c>
      <c r="G43" s="27" t="n">
        <v>-1</v>
      </c>
      <c r="H43" s="28" t="n">
        <v>6995.5</v>
      </c>
      <c r="I43" s="28" t="n">
        <v>6995.5</v>
      </c>
      <c r="J43" s="28" t="n">
        <v>0</v>
      </c>
      <c r="K43" s="28" t="n">
        <v>-3.5</v>
      </c>
      <c r="L43" s="28" t="n">
        <v>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0" t="n">
        <v>45654.822210648</v>
      </c>
      <c r="B44" s="16" t="s">
        <v>71</v>
      </c>
      <c r="C44" s="16" t="s">
        <v>117</v>
      </c>
      <c r="D44" s="16" t="s">
        <v>102</v>
      </c>
      <c r="E44" s="16" t="s">
        <v>111</v>
      </c>
      <c r="F44" s="16" t="s">
        <v>16</v>
      </c>
      <c r="G44" s="7" t="n">
        <v>8</v>
      </c>
      <c r="H44" s="6" t="n">
        <v>596.2</v>
      </c>
      <c r="I44" s="6" t="n">
        <v>-4769.6</v>
      </c>
      <c r="J44" s="6" t="n">
        <v>0</v>
      </c>
      <c r="K44" s="6" t="n">
        <v>-2.38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45654.823599537</v>
      </c>
      <c r="B45" s="16" t="s">
        <v>68</v>
      </c>
      <c r="C45" s="16" t="s">
        <v>114</v>
      </c>
      <c r="D45" s="16" t="s">
        <v>102</v>
      </c>
      <c r="E45" s="16" t="s">
        <v>111</v>
      </c>
      <c r="F45" s="16" t="s">
        <v>16</v>
      </c>
      <c r="G45" s="7" t="n">
        <v>4</v>
      </c>
      <c r="H45" s="6" t="n">
        <v>946.8</v>
      </c>
      <c r="I45" s="6" t="n">
        <v>-3787.2</v>
      </c>
      <c r="J45" s="6" t="n">
        <v>0</v>
      </c>
      <c r="K45" s="6" t="n">
        <v>-1.89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1" t="n">
        <v>45670</v>
      </c>
      <c r="B46" s="22" t="s">
        <v>152</v>
      </c>
      <c r="C46" s="22" t="s">
        <v>155</v>
      </c>
      <c r="D46" s="22" t="s">
        <v>152</v>
      </c>
      <c r="E46" s="22" t="s">
        <v>152</v>
      </c>
      <c r="F46" s="22" t="s">
        <v>16</v>
      </c>
      <c r="G46" s="23" t="n">
        <v>1</v>
      </c>
      <c r="H46" s="24" t="n">
        <v>1</v>
      </c>
      <c r="I46" s="24" t="n">
        <v>103.72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1" t="n">
        <v>45680</v>
      </c>
      <c r="B47" s="22" t="s">
        <v>152</v>
      </c>
      <c r="C47" s="22" t="s">
        <v>156</v>
      </c>
      <c r="D47" s="22" t="s">
        <v>152</v>
      </c>
      <c r="E47" s="22" t="s">
        <v>152</v>
      </c>
      <c r="F47" s="22" t="s">
        <v>16</v>
      </c>
      <c r="G47" s="23" t="n">
        <v>1</v>
      </c>
      <c r="H47" s="24" t="n">
        <v>1</v>
      </c>
      <c r="I47" s="24" t="n">
        <v>180.75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4"/>
      <c r="O47" s="22"/>
    </row>
    <row collapsed="false" customFormat="false" customHeight="false" hidden="false" ht="12.1" outlineLevel="0" r="48">
      <c r="A48" s="21" t="n">
        <v>45686</v>
      </c>
      <c r="B48" s="22" t="s">
        <v>152</v>
      </c>
      <c r="C48" s="22" t="s">
        <v>157</v>
      </c>
      <c r="D48" s="22" t="s">
        <v>152</v>
      </c>
      <c r="E48" s="22" t="s">
        <v>152</v>
      </c>
      <c r="F48" s="22" t="s">
        <v>16</v>
      </c>
      <c r="G48" s="23" t="n">
        <v>1</v>
      </c>
      <c r="H48" s="24" t="n">
        <v>1</v>
      </c>
      <c r="I48" s="24" t="n">
        <v>224.37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2"/>
    </row>
    <row collapsed="false" customFormat="false" customHeight="false" hidden="false" ht="12.1" outlineLevel="0" r="49">
      <c r="A49" s="21" t="n">
        <v>45687</v>
      </c>
      <c r="B49" s="22" t="s">
        <v>152</v>
      </c>
      <c r="C49" s="22" t="s">
        <v>155</v>
      </c>
      <c r="D49" s="22" t="s">
        <v>152</v>
      </c>
      <c r="E49" s="22" t="s">
        <v>152</v>
      </c>
      <c r="F49" s="22" t="s">
        <v>16</v>
      </c>
      <c r="G49" s="23" t="n">
        <v>1</v>
      </c>
      <c r="H49" s="24" t="n">
        <v>1</v>
      </c>
      <c r="I49" s="24" t="n">
        <v>99.98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21" t="n">
        <v>45693.454097222</v>
      </c>
      <c r="B50" s="22" t="s">
        <v>109</v>
      </c>
      <c r="C50" s="22" t="s">
        <v>44</v>
      </c>
      <c r="D50" s="22" t="s">
        <v>109</v>
      </c>
      <c r="E50" s="22" t="s">
        <v>109</v>
      </c>
      <c r="F50" s="22" t="s">
        <v>16</v>
      </c>
      <c r="G50" s="23" t="n">
        <v>1</v>
      </c>
      <c r="H50" s="24" t="n">
        <v>1</v>
      </c>
      <c r="I50" s="24" t="n">
        <v>400000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</row>
    <row collapsed="false" customFormat="false" customHeight="false" hidden="false" ht="12.1" outlineLevel="0" r="51">
      <c r="A51" s="20" t="n">
        <v>45693.457268519</v>
      </c>
      <c r="B51" s="16" t="s">
        <v>66</v>
      </c>
      <c r="C51" s="16" t="s">
        <v>112</v>
      </c>
      <c r="D51" s="16" t="s">
        <v>102</v>
      </c>
      <c r="E51" s="16" t="s">
        <v>111</v>
      </c>
      <c r="F51" s="16" t="s">
        <v>16</v>
      </c>
      <c r="G51" s="7" t="n">
        <v>500</v>
      </c>
      <c r="H51" s="6" t="n">
        <v>137.85</v>
      </c>
      <c r="I51" s="6" t="n">
        <v>-68925</v>
      </c>
      <c r="J51" s="6" t="n">
        <v>0</v>
      </c>
      <c r="K51" s="6" t="n">
        <v>-34.46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0" t="n">
        <v>45693.457962963</v>
      </c>
      <c r="B52" s="16" t="s">
        <v>70</v>
      </c>
      <c r="C52" s="16" t="s">
        <v>116</v>
      </c>
      <c r="D52" s="16" t="s">
        <v>102</v>
      </c>
      <c r="E52" s="16" t="s">
        <v>111</v>
      </c>
      <c r="F52" s="16" t="s">
        <v>16</v>
      </c>
      <c r="G52" s="7" t="n">
        <v>10</v>
      </c>
      <c r="H52" s="6" t="n">
        <v>7126</v>
      </c>
      <c r="I52" s="6" t="n">
        <v>-71260</v>
      </c>
      <c r="J52" s="6" t="n">
        <v>0</v>
      </c>
      <c r="K52" s="6" t="n">
        <v>-35.63</v>
      </c>
      <c r="L52" s="6" t="n">
        <v>0</v>
      </c>
      <c r="M52" s="6" t="s">
        <f>=I52+J52+K52+L52</f>
      </c>
      <c r="N52" s="6"/>
      <c r="O52" s="16"/>
    </row>
    <row collapsed="false" customFormat="false" customHeight="false" hidden="false" ht="12.1" outlineLevel="0" r="53">
      <c r="A53" s="20" t="n">
        <v>45693.458900463</v>
      </c>
      <c r="B53" s="16" t="s">
        <v>75</v>
      </c>
      <c r="C53" s="16" t="s">
        <v>121</v>
      </c>
      <c r="D53" s="16" t="s">
        <v>102</v>
      </c>
      <c r="E53" s="16" t="s">
        <v>111</v>
      </c>
      <c r="F53" s="16" t="s">
        <v>16</v>
      </c>
      <c r="G53" s="7" t="n">
        <v>45</v>
      </c>
      <c r="H53" s="6" t="n">
        <v>686.6</v>
      </c>
      <c r="I53" s="6" t="n">
        <v>-30897</v>
      </c>
      <c r="J53" s="6" t="n">
        <v>0</v>
      </c>
      <c r="K53" s="6" t="n">
        <v>-15.45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45693.458900463</v>
      </c>
      <c r="B54" s="16" t="s">
        <v>65</v>
      </c>
      <c r="C54" s="16" t="s">
        <v>110</v>
      </c>
      <c r="D54" s="16" t="s">
        <v>102</v>
      </c>
      <c r="E54" s="16" t="s">
        <v>111</v>
      </c>
      <c r="F54" s="16" t="s">
        <v>16</v>
      </c>
      <c r="G54" s="7" t="n">
        <v>250</v>
      </c>
      <c r="H54" s="6" t="n">
        <v>277</v>
      </c>
      <c r="I54" s="6" t="n">
        <v>-69250</v>
      </c>
      <c r="J54" s="6" t="n">
        <v>0</v>
      </c>
      <c r="K54" s="6" t="n">
        <v>-34.63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45693.459699074</v>
      </c>
      <c r="B55" s="16" t="s">
        <v>69</v>
      </c>
      <c r="C55" s="16" t="s">
        <v>115</v>
      </c>
      <c r="D55" s="16" t="s">
        <v>102</v>
      </c>
      <c r="E55" s="16" t="s">
        <v>111</v>
      </c>
      <c r="F55" s="16" t="s">
        <v>16</v>
      </c>
      <c r="G55" s="7" t="n">
        <v>150</v>
      </c>
      <c r="H55" s="6" t="n">
        <v>117.5</v>
      </c>
      <c r="I55" s="6" t="n">
        <v>-17625</v>
      </c>
      <c r="J55" s="6" t="n">
        <v>0</v>
      </c>
      <c r="K55" s="6" t="n">
        <v>-8.81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45693.460752315</v>
      </c>
      <c r="B56" s="16" t="s">
        <v>67</v>
      </c>
      <c r="C56" s="16" t="s">
        <v>113</v>
      </c>
      <c r="D56" s="16" t="s">
        <v>102</v>
      </c>
      <c r="E56" s="16" t="s">
        <v>111</v>
      </c>
      <c r="F56" s="16" t="s">
        <v>16</v>
      </c>
      <c r="G56" s="7" t="n">
        <v>5</v>
      </c>
      <c r="H56" s="6" t="n">
        <v>4032</v>
      </c>
      <c r="I56" s="6" t="n">
        <v>-20160</v>
      </c>
      <c r="J56" s="6" t="n">
        <v>0</v>
      </c>
      <c r="K56" s="6" t="n">
        <v>-10.08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45693.461481481</v>
      </c>
      <c r="B57" s="16" t="s">
        <v>71</v>
      </c>
      <c r="C57" s="16" t="s">
        <v>117</v>
      </c>
      <c r="D57" s="16" t="s">
        <v>102</v>
      </c>
      <c r="E57" s="16" t="s">
        <v>111</v>
      </c>
      <c r="F57" s="16" t="s">
        <v>16</v>
      </c>
      <c r="G57" s="7" t="n">
        <v>40</v>
      </c>
      <c r="H57" s="6" t="n">
        <v>517.55</v>
      </c>
      <c r="I57" s="6" t="n">
        <v>-20702</v>
      </c>
      <c r="J57" s="6" t="n">
        <v>0</v>
      </c>
      <c r="K57" s="6" t="n">
        <v>-10.35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45693.462037037</v>
      </c>
      <c r="B58" s="16" t="s">
        <v>77</v>
      </c>
      <c r="C58" s="16" t="s">
        <v>123</v>
      </c>
      <c r="D58" s="16" t="s">
        <v>102</v>
      </c>
      <c r="E58" s="16" t="s">
        <v>111</v>
      </c>
      <c r="F58" s="16" t="s">
        <v>16</v>
      </c>
      <c r="G58" s="7" t="n">
        <v>500</v>
      </c>
      <c r="H58" s="6" t="n">
        <v>27.74</v>
      </c>
      <c r="I58" s="6" t="n">
        <v>-13870</v>
      </c>
      <c r="J58" s="6" t="n">
        <v>0</v>
      </c>
      <c r="K58" s="6" t="n">
        <v>-6.94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45693.4621875</v>
      </c>
      <c r="B59" s="16" t="s">
        <v>78</v>
      </c>
      <c r="C59" s="16" t="s">
        <v>124</v>
      </c>
      <c r="D59" s="16" t="s">
        <v>102</v>
      </c>
      <c r="E59" s="16" t="s">
        <v>111</v>
      </c>
      <c r="F59" s="16" t="s">
        <v>16</v>
      </c>
      <c r="G59" s="7" t="n">
        <v>6</v>
      </c>
      <c r="H59" s="6" t="n">
        <v>3015.6</v>
      </c>
      <c r="I59" s="6" t="n">
        <v>-18093.6</v>
      </c>
      <c r="J59" s="6" t="n">
        <v>0</v>
      </c>
      <c r="K59" s="6" t="n">
        <v>-9.05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45693.463958333</v>
      </c>
      <c r="B60" s="16" t="s">
        <v>79</v>
      </c>
      <c r="C60" s="16" t="s">
        <v>125</v>
      </c>
      <c r="D60" s="16" t="s">
        <v>102</v>
      </c>
      <c r="E60" s="16" t="s">
        <v>111</v>
      </c>
      <c r="F60" s="16" t="s">
        <v>16</v>
      </c>
      <c r="G60" s="7" t="n">
        <v>50</v>
      </c>
      <c r="H60" s="6" t="n">
        <v>137.8</v>
      </c>
      <c r="I60" s="6" t="n">
        <v>-6890</v>
      </c>
      <c r="J60" s="6" t="n">
        <v>0</v>
      </c>
      <c r="K60" s="6" t="n">
        <v>-3.45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5" t="n">
        <v>45693.464409722</v>
      </c>
      <c r="B61" s="26" t="s">
        <v>76</v>
      </c>
      <c r="C61" s="26" t="s">
        <v>122</v>
      </c>
      <c r="D61" s="26" t="s">
        <v>103</v>
      </c>
      <c r="E61" s="26" t="s">
        <v>111</v>
      </c>
      <c r="F61" s="26" t="s">
        <v>16</v>
      </c>
      <c r="G61" s="27" t="n">
        <v>-1</v>
      </c>
      <c r="H61" s="28" t="n">
        <v>4598</v>
      </c>
      <c r="I61" s="28" t="n">
        <v>4598</v>
      </c>
      <c r="J61" s="28" t="n">
        <v>0</v>
      </c>
      <c r="K61" s="28" t="n">
        <v>-2.3</v>
      </c>
      <c r="L61" s="28" t="n">
        <v>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45693.466655093</v>
      </c>
      <c r="B62" s="26" t="s">
        <v>90</v>
      </c>
      <c r="C62" s="26" t="s">
        <v>138</v>
      </c>
      <c r="D62" s="26" t="s">
        <v>103</v>
      </c>
      <c r="E62" s="26" t="s">
        <v>127</v>
      </c>
      <c r="F62" s="26" t="s">
        <v>16</v>
      </c>
      <c r="G62" s="27" t="n">
        <v>-4</v>
      </c>
      <c r="H62" s="28" t="n">
        <v>83.65</v>
      </c>
      <c r="I62" s="28" t="n">
        <v>3346</v>
      </c>
      <c r="J62" s="28" t="n">
        <v>198.32</v>
      </c>
      <c r="K62" s="28" t="n">
        <v>-1.68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45693.467858796</v>
      </c>
      <c r="B63" s="16" t="s">
        <v>68</v>
      </c>
      <c r="C63" s="16" t="s">
        <v>114</v>
      </c>
      <c r="D63" s="16" t="s">
        <v>102</v>
      </c>
      <c r="E63" s="16" t="s">
        <v>111</v>
      </c>
      <c r="F63" s="16" t="s">
        <v>16</v>
      </c>
      <c r="G63" s="7" t="n">
        <v>20</v>
      </c>
      <c r="H63" s="6" t="n">
        <v>1069</v>
      </c>
      <c r="I63" s="6" t="n">
        <v>-21380</v>
      </c>
      <c r="J63" s="6" t="n">
        <v>0</v>
      </c>
      <c r="K63" s="6" t="n">
        <v>-10.69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45693.467893519</v>
      </c>
      <c r="B64" s="16" t="s">
        <v>73</v>
      </c>
      <c r="C64" s="16" t="s">
        <v>119</v>
      </c>
      <c r="D64" s="16" t="s">
        <v>102</v>
      </c>
      <c r="E64" s="16" t="s">
        <v>111</v>
      </c>
      <c r="F64" s="16" t="s">
        <v>16</v>
      </c>
      <c r="G64" s="7" t="n">
        <v>6</v>
      </c>
      <c r="H64" s="6" t="n">
        <v>1169</v>
      </c>
      <c r="I64" s="6" t="n">
        <v>-7014</v>
      </c>
      <c r="J64" s="6" t="n">
        <v>0</v>
      </c>
      <c r="K64" s="6" t="n">
        <v>-3.51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45693.473912037</v>
      </c>
      <c r="B65" s="26" t="s">
        <v>100</v>
      </c>
      <c r="C65" s="26" t="s">
        <v>148</v>
      </c>
      <c r="D65" s="26" t="s">
        <v>103</v>
      </c>
      <c r="E65" s="26" t="s">
        <v>127</v>
      </c>
      <c r="F65" s="26" t="s">
        <v>16</v>
      </c>
      <c r="G65" s="27" t="n">
        <v>-15</v>
      </c>
      <c r="H65" s="28" t="n">
        <v>75.794</v>
      </c>
      <c r="I65" s="28" t="n">
        <v>11369.1</v>
      </c>
      <c r="J65" s="28" t="n">
        <v>322.2</v>
      </c>
      <c r="K65" s="28" t="n">
        <v>-5.68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5" t="n">
        <v>45693.474282407</v>
      </c>
      <c r="B66" s="26" t="s">
        <v>84</v>
      </c>
      <c r="C66" s="26" t="s">
        <v>131</v>
      </c>
      <c r="D66" s="26" t="s">
        <v>103</v>
      </c>
      <c r="E66" s="26" t="s">
        <v>127</v>
      </c>
      <c r="F66" s="26" t="s">
        <v>16</v>
      </c>
      <c r="G66" s="27" t="n">
        <v>-10</v>
      </c>
      <c r="H66" s="28" t="n">
        <v>76.345</v>
      </c>
      <c r="I66" s="28" t="n">
        <v>7634.5</v>
      </c>
      <c r="J66" s="28" t="n">
        <v>440.6</v>
      </c>
      <c r="K66" s="28" t="n">
        <v>-3.82</v>
      </c>
      <c r="L66" s="28" t="n">
        <v>0</v>
      </c>
      <c r="M66" s="6" t="s">
        <f>=I66+J66+K66+L66</f>
      </c>
      <c r="N66" s="28"/>
      <c r="O66" s="26"/>
    </row>
    <row collapsed="false" customFormat="false" customHeight="false" hidden="false" ht="12.1" outlineLevel="0" r="67">
      <c r="A67" s="25" t="n">
        <v>45693.474756944</v>
      </c>
      <c r="B67" s="26" t="s">
        <v>97</v>
      </c>
      <c r="C67" s="26" t="s">
        <v>145</v>
      </c>
      <c r="D67" s="26" t="s">
        <v>103</v>
      </c>
      <c r="E67" s="26" t="s">
        <v>127</v>
      </c>
      <c r="F67" s="26" t="s">
        <v>16</v>
      </c>
      <c r="G67" s="27" t="n">
        <v>-10</v>
      </c>
      <c r="H67" s="28" t="n">
        <v>77.185</v>
      </c>
      <c r="I67" s="28" t="n">
        <v>7718.5</v>
      </c>
      <c r="J67" s="28" t="n">
        <v>197.3</v>
      </c>
      <c r="K67" s="28" t="n">
        <v>-3.86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45693.476145833</v>
      </c>
      <c r="B68" s="26" t="s">
        <v>96</v>
      </c>
      <c r="C68" s="26" t="s">
        <v>144</v>
      </c>
      <c r="D68" s="26" t="s">
        <v>103</v>
      </c>
      <c r="E68" s="26" t="s">
        <v>127</v>
      </c>
      <c r="F68" s="26" t="s">
        <v>16</v>
      </c>
      <c r="G68" s="27" t="n">
        <v>-10</v>
      </c>
      <c r="H68" s="28" t="n">
        <v>92.308</v>
      </c>
      <c r="I68" s="28" t="n">
        <v>9230.8</v>
      </c>
      <c r="J68" s="28" t="n">
        <v>166.5</v>
      </c>
      <c r="K68" s="28" t="n">
        <v>-4.62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5" t="n">
        <v>45693.506979167</v>
      </c>
      <c r="B69" s="26" t="s">
        <v>82</v>
      </c>
      <c r="C69" s="26" t="s">
        <v>129</v>
      </c>
      <c r="D69" s="26" t="s">
        <v>103</v>
      </c>
      <c r="E69" s="26" t="s">
        <v>127</v>
      </c>
      <c r="F69" s="26" t="s">
        <v>16</v>
      </c>
      <c r="G69" s="27" t="n">
        <v>-1</v>
      </c>
      <c r="H69" s="28" t="n">
        <v>97.6999</v>
      </c>
      <c r="I69" s="28" t="n">
        <v>9626.72</v>
      </c>
      <c r="J69" s="28" t="n">
        <v>106.42</v>
      </c>
      <c r="K69" s="28" t="n">
        <v>-4.81</v>
      </c>
      <c r="L69" s="28" t="n">
        <v>0</v>
      </c>
      <c r="M69" s="6" t="s">
        <f>=I69+J69+K69+L69</f>
      </c>
      <c r="N69" s="28"/>
      <c r="O69" s="26"/>
    </row>
    <row collapsed="false" customFormat="false" customHeight="false" hidden="false" ht="12.1" outlineLevel="0" r="70">
      <c r="A70" s="25" t="n">
        <v>45693.532766204</v>
      </c>
      <c r="B70" s="26" t="s">
        <v>72</v>
      </c>
      <c r="C70" s="26" t="s">
        <v>118</v>
      </c>
      <c r="D70" s="26" t="s">
        <v>103</v>
      </c>
      <c r="E70" s="26" t="s">
        <v>111</v>
      </c>
      <c r="F70" s="26" t="s">
        <v>16</v>
      </c>
      <c r="G70" s="27" t="n">
        <v>-1</v>
      </c>
      <c r="H70" s="28" t="n">
        <v>17963.5</v>
      </c>
      <c r="I70" s="28" t="n">
        <v>17963.5</v>
      </c>
      <c r="J70" s="28" t="n">
        <v>0</v>
      </c>
      <c r="K70" s="28" t="n">
        <v>-8.98</v>
      </c>
      <c r="L70" s="28" t="n">
        <v>0</v>
      </c>
      <c r="M70" s="6" t="s">
        <f>=I70+J70+K70+L70</f>
      </c>
      <c r="N70" s="28"/>
      <c r="O70" s="26"/>
    </row>
    <row collapsed="false" customFormat="false" customHeight="false" hidden="false" ht="12.1" outlineLevel="0" r="71">
      <c r="A71" s="25" t="n">
        <v>45693.536319444</v>
      </c>
      <c r="B71" s="26" t="s">
        <v>65</v>
      </c>
      <c r="C71" s="26" t="s">
        <v>110</v>
      </c>
      <c r="D71" s="26" t="s">
        <v>103</v>
      </c>
      <c r="E71" s="26" t="s">
        <v>111</v>
      </c>
      <c r="F71" s="26" t="s">
        <v>16</v>
      </c>
      <c r="G71" s="27" t="n">
        <v>-390</v>
      </c>
      <c r="H71" s="28" t="n">
        <v>278.05</v>
      </c>
      <c r="I71" s="28" t="n">
        <v>108439.5</v>
      </c>
      <c r="J71" s="28" t="n">
        <v>0</v>
      </c>
      <c r="K71" s="28" t="n">
        <v>-54.22</v>
      </c>
      <c r="L71" s="28" t="n">
        <v>0</v>
      </c>
      <c r="M71" s="6" t="s">
        <f>=I71+J71+K71+L71</f>
      </c>
      <c r="N71" s="28"/>
      <c r="O71" s="26"/>
    </row>
    <row collapsed="false" customFormat="false" customHeight="false" hidden="false" ht="12.1" outlineLevel="0" r="72">
      <c r="A72" s="25" t="n">
        <v>45693.552395833</v>
      </c>
      <c r="B72" s="26" t="s">
        <v>83</v>
      </c>
      <c r="C72" s="26" t="s">
        <v>130</v>
      </c>
      <c r="D72" s="26" t="s">
        <v>103</v>
      </c>
      <c r="E72" s="26" t="s">
        <v>127</v>
      </c>
      <c r="F72" s="26" t="s">
        <v>16</v>
      </c>
      <c r="G72" s="27" t="n">
        <v>-10</v>
      </c>
      <c r="H72" s="28" t="n">
        <v>50.471</v>
      </c>
      <c r="I72" s="28" t="n">
        <v>5047.1</v>
      </c>
      <c r="J72" s="28" t="n">
        <v>124.5</v>
      </c>
      <c r="K72" s="28" t="n">
        <v>-2.52</v>
      </c>
      <c r="L72" s="28" t="n">
        <v>0</v>
      </c>
      <c r="M72" s="6" t="s">
        <f>=I72+J72+K72+L72</f>
      </c>
      <c r="N72" s="28"/>
      <c r="O72" s="26"/>
    </row>
    <row collapsed="false" customFormat="false" customHeight="false" hidden="false" ht="12.1" outlineLevel="0" r="73">
      <c r="A73" s="25" t="n">
        <v>45693.552615741</v>
      </c>
      <c r="B73" s="26" t="s">
        <v>67</v>
      </c>
      <c r="C73" s="26" t="s">
        <v>113</v>
      </c>
      <c r="D73" s="26" t="s">
        <v>103</v>
      </c>
      <c r="E73" s="26" t="s">
        <v>111</v>
      </c>
      <c r="F73" s="26" t="s">
        <v>16</v>
      </c>
      <c r="G73" s="27" t="n">
        <v>-8</v>
      </c>
      <c r="H73" s="28" t="n">
        <v>4040</v>
      </c>
      <c r="I73" s="28" t="n">
        <v>32320</v>
      </c>
      <c r="J73" s="28" t="n">
        <v>0</v>
      </c>
      <c r="K73" s="28" t="n">
        <v>-16.16</v>
      </c>
      <c r="L73" s="28" t="n">
        <v>0</v>
      </c>
      <c r="M73" s="6" t="s">
        <f>=I73+J73+K73+L73</f>
      </c>
      <c r="N73" s="28"/>
      <c r="O73" s="26"/>
    </row>
    <row collapsed="false" customFormat="false" customHeight="false" hidden="false" ht="12.1" outlineLevel="0" r="74">
      <c r="A74" s="25" t="n">
        <v>45693.562106481</v>
      </c>
      <c r="B74" s="26" t="s">
        <v>70</v>
      </c>
      <c r="C74" s="26" t="s">
        <v>116</v>
      </c>
      <c r="D74" s="26" t="s">
        <v>103</v>
      </c>
      <c r="E74" s="26" t="s">
        <v>111</v>
      </c>
      <c r="F74" s="26" t="s">
        <v>16</v>
      </c>
      <c r="G74" s="27" t="n">
        <v>-16</v>
      </c>
      <c r="H74" s="28" t="n">
        <v>7145</v>
      </c>
      <c r="I74" s="28" t="n">
        <v>114320</v>
      </c>
      <c r="J74" s="28" t="n">
        <v>0</v>
      </c>
      <c r="K74" s="28" t="n">
        <v>-57.16</v>
      </c>
      <c r="L74" s="28" t="n">
        <v>0</v>
      </c>
      <c r="M74" s="6" t="s">
        <f>=I74+J74+K74+L74</f>
      </c>
      <c r="N74" s="28"/>
      <c r="O74" s="26"/>
    </row>
    <row collapsed="false" customFormat="false" customHeight="false" hidden="false" ht="12.1" outlineLevel="0" r="75">
      <c r="A75" s="25" t="n">
        <v>45693.563055556</v>
      </c>
      <c r="B75" s="26" t="s">
        <v>87</v>
      </c>
      <c r="C75" s="26" t="s">
        <v>135</v>
      </c>
      <c r="D75" s="26" t="s">
        <v>103</v>
      </c>
      <c r="E75" s="26" t="s">
        <v>127</v>
      </c>
      <c r="F75" s="26" t="s">
        <v>16</v>
      </c>
      <c r="G75" s="27" t="n">
        <v>-5</v>
      </c>
      <c r="H75" s="28" t="n">
        <v>90.44</v>
      </c>
      <c r="I75" s="28" t="n">
        <v>4522</v>
      </c>
      <c r="J75" s="28" t="n">
        <v>142.95</v>
      </c>
      <c r="K75" s="28" t="n">
        <v>-2.26</v>
      </c>
      <c r="L75" s="28" t="n">
        <v>0</v>
      </c>
      <c r="M75" s="6" t="s">
        <f>=I75+J75+K75+L75</f>
      </c>
      <c r="N75" s="28"/>
      <c r="O75" s="26"/>
    </row>
    <row collapsed="false" customFormat="false" customHeight="false" hidden="false" ht="12.1" outlineLevel="0" r="76">
      <c r="A76" s="25" t="n">
        <v>45693.568078704</v>
      </c>
      <c r="B76" s="26" t="s">
        <v>79</v>
      </c>
      <c r="C76" s="26" t="s">
        <v>125</v>
      </c>
      <c r="D76" s="26" t="s">
        <v>103</v>
      </c>
      <c r="E76" s="26" t="s">
        <v>111</v>
      </c>
      <c r="F76" s="26" t="s">
        <v>16</v>
      </c>
      <c r="G76" s="27" t="n">
        <v>-80</v>
      </c>
      <c r="H76" s="28" t="n">
        <v>138.62</v>
      </c>
      <c r="I76" s="28" t="n">
        <v>11089.6</v>
      </c>
      <c r="J76" s="28" t="n">
        <v>0</v>
      </c>
      <c r="K76" s="28" t="n">
        <v>-5.54</v>
      </c>
      <c r="L76" s="28" t="n">
        <v>0</v>
      </c>
      <c r="M76" s="6" t="s">
        <f>=I76+J76+K76+L76</f>
      </c>
      <c r="N76" s="28"/>
      <c r="O76" s="26"/>
    </row>
    <row collapsed="false" customFormat="false" customHeight="false" hidden="false" ht="12.1" outlineLevel="0" r="77">
      <c r="A77" s="25" t="n">
        <v>45693.568310185</v>
      </c>
      <c r="B77" s="26" t="s">
        <v>68</v>
      </c>
      <c r="C77" s="26" t="s">
        <v>114</v>
      </c>
      <c r="D77" s="26" t="s">
        <v>103</v>
      </c>
      <c r="E77" s="26" t="s">
        <v>111</v>
      </c>
      <c r="F77" s="26" t="s">
        <v>16</v>
      </c>
      <c r="G77" s="27" t="n">
        <v>-34</v>
      </c>
      <c r="H77" s="28" t="n">
        <v>1087.4235294118</v>
      </c>
      <c r="I77" s="28" t="n">
        <v>36972.4</v>
      </c>
      <c r="J77" s="28" t="n">
        <v>0</v>
      </c>
      <c r="K77" s="28" t="n">
        <v>-18.49</v>
      </c>
      <c r="L77" s="28" t="n">
        <v>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45693.569525463</v>
      </c>
      <c r="B78" s="26" t="s">
        <v>77</v>
      </c>
      <c r="C78" s="26" t="s">
        <v>123</v>
      </c>
      <c r="D78" s="26" t="s">
        <v>103</v>
      </c>
      <c r="E78" s="26" t="s">
        <v>111</v>
      </c>
      <c r="F78" s="26" t="s">
        <v>16</v>
      </c>
      <c r="G78" s="27" t="n">
        <v>-800</v>
      </c>
      <c r="H78" s="28" t="n">
        <v>27.51</v>
      </c>
      <c r="I78" s="28" t="n">
        <v>22008</v>
      </c>
      <c r="J78" s="28" t="n">
        <v>0</v>
      </c>
      <c r="K78" s="28" t="n">
        <v>-11.01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5" t="n">
        <v>45693.56974537</v>
      </c>
      <c r="B79" s="26" t="s">
        <v>78</v>
      </c>
      <c r="C79" s="26" t="s">
        <v>124</v>
      </c>
      <c r="D79" s="26" t="s">
        <v>103</v>
      </c>
      <c r="E79" s="26" t="s">
        <v>111</v>
      </c>
      <c r="F79" s="26" t="s">
        <v>16</v>
      </c>
      <c r="G79" s="27" t="n">
        <v>-10</v>
      </c>
      <c r="H79" s="28" t="n">
        <v>3035</v>
      </c>
      <c r="I79" s="28" t="n">
        <v>30350</v>
      </c>
      <c r="J79" s="28" t="n">
        <v>0</v>
      </c>
      <c r="K79" s="28" t="n">
        <v>-15.18</v>
      </c>
      <c r="L79" s="28" t="n">
        <v>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5" t="n">
        <v>45693.569884259</v>
      </c>
      <c r="B80" s="26" t="s">
        <v>71</v>
      </c>
      <c r="C80" s="26" t="s">
        <v>117</v>
      </c>
      <c r="D80" s="26" t="s">
        <v>103</v>
      </c>
      <c r="E80" s="26" t="s">
        <v>111</v>
      </c>
      <c r="F80" s="26" t="s">
        <v>16</v>
      </c>
      <c r="G80" s="27" t="n">
        <v>-60</v>
      </c>
      <c r="H80" s="28" t="n">
        <v>519.33333333333</v>
      </c>
      <c r="I80" s="28" t="n">
        <v>31160</v>
      </c>
      <c r="J80" s="28" t="n">
        <v>0</v>
      </c>
      <c r="K80" s="28" t="n">
        <v>-15.59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45693.577650463</v>
      </c>
      <c r="B81" s="26" t="s">
        <v>74</v>
      </c>
      <c r="C81" s="26" t="s">
        <v>120</v>
      </c>
      <c r="D81" s="26" t="s">
        <v>103</v>
      </c>
      <c r="E81" s="26" t="s">
        <v>111</v>
      </c>
      <c r="F81" s="26" t="s">
        <v>16</v>
      </c>
      <c r="G81" s="27" t="n">
        <v>-70</v>
      </c>
      <c r="H81" s="28" t="n">
        <v>33.235</v>
      </c>
      <c r="I81" s="28" t="n">
        <v>2326.45</v>
      </c>
      <c r="J81" s="28" t="n">
        <v>0</v>
      </c>
      <c r="K81" s="28" t="n">
        <v>-1.17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5" t="n">
        <v>45693.58505787</v>
      </c>
      <c r="B82" s="26" t="s">
        <v>73</v>
      </c>
      <c r="C82" s="26" t="s">
        <v>119</v>
      </c>
      <c r="D82" s="26" t="s">
        <v>103</v>
      </c>
      <c r="E82" s="26" t="s">
        <v>111</v>
      </c>
      <c r="F82" s="26" t="s">
        <v>16</v>
      </c>
      <c r="G82" s="27" t="n">
        <v>-10</v>
      </c>
      <c r="H82" s="28" t="n">
        <v>1171.8</v>
      </c>
      <c r="I82" s="28" t="n">
        <v>11718</v>
      </c>
      <c r="J82" s="28" t="n">
        <v>0</v>
      </c>
      <c r="K82" s="28" t="n">
        <v>-5.86</v>
      </c>
      <c r="L82" s="28" t="n">
        <v>0</v>
      </c>
      <c r="M82" s="6" t="s">
        <f>=I82+J82+K82+L82</f>
      </c>
      <c r="N82" s="28"/>
      <c r="O82" s="26"/>
    </row>
    <row collapsed="false" customFormat="false" customHeight="false" hidden="false" ht="12.1" outlineLevel="0" r="83">
      <c r="A83" s="25" t="n">
        <v>45693.62412037</v>
      </c>
      <c r="B83" s="26" t="s">
        <v>89</v>
      </c>
      <c r="C83" s="26" t="s">
        <v>137</v>
      </c>
      <c r="D83" s="26" t="s">
        <v>103</v>
      </c>
      <c r="E83" s="26" t="s">
        <v>127</v>
      </c>
      <c r="F83" s="26" t="s">
        <v>16</v>
      </c>
      <c r="G83" s="27" t="n">
        <v>-8</v>
      </c>
      <c r="H83" s="28" t="n">
        <v>80.15</v>
      </c>
      <c r="I83" s="28" t="n">
        <v>6412</v>
      </c>
      <c r="J83" s="28" t="n">
        <v>159.92</v>
      </c>
      <c r="K83" s="28" t="n">
        <v>-3.2</v>
      </c>
      <c r="L83" s="28" t="n">
        <v>0</v>
      </c>
      <c r="M83" s="6" t="s">
        <f>=I83+J83+K83+L83</f>
      </c>
      <c r="N83" s="28"/>
      <c r="O83" s="26"/>
    </row>
    <row collapsed="false" customFormat="false" customHeight="false" hidden="false" ht="12.1" outlineLevel="0" r="84">
      <c r="A84" s="25" t="n">
        <v>45693.699606481</v>
      </c>
      <c r="B84" s="26" t="s">
        <v>69</v>
      </c>
      <c r="C84" s="26" t="s">
        <v>115</v>
      </c>
      <c r="D84" s="26" t="s">
        <v>103</v>
      </c>
      <c r="E84" s="26" t="s">
        <v>111</v>
      </c>
      <c r="F84" s="26" t="s">
        <v>16</v>
      </c>
      <c r="G84" s="27" t="n">
        <v>-260</v>
      </c>
      <c r="H84" s="28" t="n">
        <v>118</v>
      </c>
      <c r="I84" s="28" t="n">
        <v>30680</v>
      </c>
      <c r="J84" s="28" t="n">
        <v>0</v>
      </c>
      <c r="K84" s="28" t="n">
        <v>-15.34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45693.744224537</v>
      </c>
      <c r="B85" s="26" t="s">
        <v>66</v>
      </c>
      <c r="C85" s="26" t="s">
        <v>112</v>
      </c>
      <c r="D85" s="26" t="s">
        <v>103</v>
      </c>
      <c r="E85" s="26" t="s">
        <v>111</v>
      </c>
      <c r="F85" s="26" t="s">
        <v>16</v>
      </c>
      <c r="G85" s="27" t="n">
        <v>-770</v>
      </c>
      <c r="H85" s="28" t="n">
        <v>139</v>
      </c>
      <c r="I85" s="28" t="n">
        <v>107030</v>
      </c>
      <c r="J85" s="28" t="n">
        <v>0</v>
      </c>
      <c r="K85" s="28" t="n">
        <v>-53.52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5" t="n">
        <v>45693.745439815</v>
      </c>
      <c r="B86" s="26" t="s">
        <v>85</v>
      </c>
      <c r="C86" s="26" t="s">
        <v>132</v>
      </c>
      <c r="D86" s="26" t="s">
        <v>103</v>
      </c>
      <c r="E86" s="26" t="s">
        <v>133</v>
      </c>
      <c r="F86" s="26" t="s">
        <v>16</v>
      </c>
      <c r="G86" s="27" t="n">
        <v>-1000</v>
      </c>
      <c r="H86" s="28" t="n">
        <v>6.06</v>
      </c>
      <c r="I86" s="28" t="n">
        <v>6060</v>
      </c>
      <c r="J86" s="28" t="n">
        <v>0</v>
      </c>
      <c r="K86" s="28" t="n">
        <v>0</v>
      </c>
      <c r="L86" s="28" t="n">
        <v>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5" t="n">
        <v>45693.74630787</v>
      </c>
      <c r="B87" s="26" t="s">
        <v>98</v>
      </c>
      <c r="C87" s="26" t="s">
        <v>146</v>
      </c>
      <c r="D87" s="26" t="s">
        <v>103</v>
      </c>
      <c r="E87" s="26" t="s">
        <v>133</v>
      </c>
      <c r="F87" s="26" t="s">
        <v>16</v>
      </c>
      <c r="G87" s="27" t="n">
        <v>-1000</v>
      </c>
      <c r="H87" s="28" t="n">
        <v>11.21</v>
      </c>
      <c r="I87" s="28" t="n">
        <v>11210</v>
      </c>
      <c r="J87" s="28" t="n">
        <v>0</v>
      </c>
      <c r="K87" s="28" t="n">
        <v>0</v>
      </c>
      <c r="L87" s="28" t="n">
        <v>0</v>
      </c>
      <c r="M87" s="6" t="s">
        <f>=I87+J87+K87+L87</f>
      </c>
      <c r="N87" s="28"/>
      <c r="O87" s="26"/>
    </row>
    <row collapsed="false" customFormat="false" customHeight="false" hidden="false" ht="12.1" outlineLevel="0" r="88">
      <c r="A88" s="25" t="n">
        <v>45693.746782407</v>
      </c>
      <c r="B88" s="26" t="s">
        <v>99</v>
      </c>
      <c r="C88" s="26" t="s">
        <v>147</v>
      </c>
      <c r="D88" s="26" t="s">
        <v>103</v>
      </c>
      <c r="E88" s="26" t="s">
        <v>133</v>
      </c>
      <c r="F88" s="26" t="s">
        <v>16</v>
      </c>
      <c r="G88" s="27" t="n">
        <v>-1000</v>
      </c>
      <c r="H88" s="28" t="n">
        <v>8.46</v>
      </c>
      <c r="I88" s="28" t="n">
        <v>8460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8"/>
      <c r="O88" s="26"/>
    </row>
    <row collapsed="false" customFormat="false" customHeight="false" hidden="false" ht="12.1" outlineLevel="0" r="89">
      <c r="A89" s="25" t="n">
        <v>45693.750451389</v>
      </c>
      <c r="B89" s="26" t="s">
        <v>86</v>
      </c>
      <c r="C89" s="26" t="s">
        <v>134</v>
      </c>
      <c r="D89" s="26" t="s">
        <v>103</v>
      </c>
      <c r="E89" s="26" t="s">
        <v>127</v>
      </c>
      <c r="F89" s="26" t="s">
        <v>16</v>
      </c>
      <c r="G89" s="27" t="n">
        <v>-10</v>
      </c>
      <c r="H89" s="28" t="n">
        <v>87.38</v>
      </c>
      <c r="I89" s="28" t="n">
        <v>8738</v>
      </c>
      <c r="J89" s="28" t="n">
        <v>242.9</v>
      </c>
      <c r="K89" s="28" t="n">
        <v>-4.37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5" t="n">
        <v>45693.751215278</v>
      </c>
      <c r="B90" s="26" t="s">
        <v>101</v>
      </c>
      <c r="C90" s="26" t="s">
        <v>154</v>
      </c>
      <c r="D90" s="26" t="s">
        <v>103</v>
      </c>
      <c r="E90" s="26" t="s">
        <v>127</v>
      </c>
      <c r="F90" s="26" t="s">
        <v>19</v>
      </c>
      <c r="G90" s="27" t="n">
        <v>-1</v>
      </c>
      <c r="H90" s="28" t="n">
        <v>99.21</v>
      </c>
      <c r="I90" s="28" t="n">
        <v>992.1</v>
      </c>
      <c r="J90" s="28" t="n">
        <v>11.04</v>
      </c>
      <c r="K90" s="28" t="n">
        <v>-0.5</v>
      </c>
      <c r="L90" s="28" t="n">
        <v>0</v>
      </c>
      <c r="M90" s="28"/>
      <c r="N90" s="6" t="s">
        <f>=I90+J90+K90+L90</f>
      </c>
      <c r="O90" s="26"/>
    </row>
    <row collapsed="false" customFormat="false" customHeight="false" hidden="false" ht="12.1" outlineLevel="0" r="91">
      <c r="A91" s="25" t="n">
        <v>45693.753518519</v>
      </c>
      <c r="B91" s="26" t="s">
        <v>149</v>
      </c>
      <c r="C91" s="26" t="s">
        <v>150</v>
      </c>
      <c r="D91" s="26" t="s">
        <v>103</v>
      </c>
      <c r="E91" s="26" t="s">
        <v>151</v>
      </c>
      <c r="F91" s="26" t="s">
        <v>16</v>
      </c>
      <c r="G91" s="27" t="n">
        <v>-1000</v>
      </c>
      <c r="H91" s="28" t="n">
        <v>13.06</v>
      </c>
      <c r="I91" s="28" t="n">
        <v>13060</v>
      </c>
      <c r="J91" s="28" t="n">
        <v>0</v>
      </c>
      <c r="K91" s="28" t="n">
        <v>-65.3</v>
      </c>
      <c r="L91" s="28" t="n">
        <v>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45693.760173611</v>
      </c>
      <c r="B92" s="26" t="s">
        <v>75</v>
      </c>
      <c r="C92" s="26" t="s">
        <v>121</v>
      </c>
      <c r="D92" s="26" t="s">
        <v>103</v>
      </c>
      <c r="E92" s="26" t="s">
        <v>111</v>
      </c>
      <c r="F92" s="26" t="s">
        <v>16</v>
      </c>
      <c r="G92" s="27" t="n">
        <v>-75</v>
      </c>
      <c r="H92" s="28" t="n">
        <v>681.6</v>
      </c>
      <c r="I92" s="28" t="n">
        <v>51120</v>
      </c>
      <c r="J92" s="28" t="n">
        <v>0</v>
      </c>
      <c r="K92" s="28" t="n">
        <v>-25.56</v>
      </c>
      <c r="L92" s="28" t="n">
        <v>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9" t="n">
        <v>45694</v>
      </c>
      <c r="B93" s="30" t="s">
        <v>158</v>
      </c>
      <c r="C93" s="30" t="s">
        <v>159</v>
      </c>
      <c r="D93" s="30" t="s">
        <v>158</v>
      </c>
      <c r="E93" s="30" t="s">
        <v>158</v>
      </c>
      <c r="F93" s="30" t="s">
        <v>16</v>
      </c>
      <c r="G93" s="31" t="n">
        <v>1</v>
      </c>
      <c r="H93" s="32" t="n">
        <v>-1</v>
      </c>
      <c r="I93" s="32" t="n">
        <v>-390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5" t="n">
        <v>45694.419155093</v>
      </c>
      <c r="B94" s="26" t="s">
        <v>88</v>
      </c>
      <c r="C94" s="26" t="s">
        <v>136</v>
      </c>
      <c r="D94" s="26" t="s">
        <v>103</v>
      </c>
      <c r="E94" s="26" t="s">
        <v>127</v>
      </c>
      <c r="F94" s="26" t="s">
        <v>16</v>
      </c>
      <c r="G94" s="27" t="n">
        <v>-5</v>
      </c>
      <c r="H94" s="28" t="n">
        <v>85.53</v>
      </c>
      <c r="I94" s="28" t="n">
        <v>4276.5</v>
      </c>
      <c r="J94" s="28" t="n">
        <v>46.55</v>
      </c>
      <c r="K94" s="28" t="n">
        <v>-2.14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45694.420428241</v>
      </c>
      <c r="B95" s="26" t="s">
        <v>93</v>
      </c>
      <c r="C95" s="26" t="s">
        <v>141</v>
      </c>
      <c r="D95" s="26" t="s">
        <v>103</v>
      </c>
      <c r="E95" s="26" t="s">
        <v>127</v>
      </c>
      <c r="F95" s="26" t="s">
        <v>16</v>
      </c>
      <c r="G95" s="27" t="n">
        <v>-5</v>
      </c>
      <c r="H95" s="28" t="n">
        <v>91.62</v>
      </c>
      <c r="I95" s="28" t="n">
        <v>4581</v>
      </c>
      <c r="J95" s="28" t="n">
        <v>106.55</v>
      </c>
      <c r="K95" s="28" t="n">
        <v>-2.29</v>
      </c>
      <c r="L95" s="28" t="n">
        <v>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45694.420763889</v>
      </c>
      <c r="B96" s="26" t="s">
        <v>91</v>
      </c>
      <c r="C96" s="26" t="s">
        <v>139</v>
      </c>
      <c r="D96" s="26" t="s">
        <v>103</v>
      </c>
      <c r="E96" s="26" t="s">
        <v>127</v>
      </c>
      <c r="F96" s="26" t="s">
        <v>16</v>
      </c>
      <c r="G96" s="27" t="n">
        <v>-5</v>
      </c>
      <c r="H96" s="28" t="n">
        <v>93.67</v>
      </c>
      <c r="I96" s="28" t="n">
        <v>4683.5</v>
      </c>
      <c r="J96" s="28" t="n">
        <v>31.8</v>
      </c>
      <c r="K96" s="28" t="n">
        <v>-2.34</v>
      </c>
      <c r="L96" s="28" t="n">
        <v>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5" t="n">
        <v>45694.421597222</v>
      </c>
      <c r="B97" s="26" t="s">
        <v>94</v>
      </c>
      <c r="C97" s="26" t="s">
        <v>142</v>
      </c>
      <c r="D97" s="26" t="s">
        <v>103</v>
      </c>
      <c r="E97" s="26" t="s">
        <v>127</v>
      </c>
      <c r="F97" s="26" t="s">
        <v>16</v>
      </c>
      <c r="G97" s="27" t="n">
        <v>-4</v>
      </c>
      <c r="H97" s="28" t="n">
        <v>81.82</v>
      </c>
      <c r="I97" s="28" t="n">
        <v>3272.8</v>
      </c>
      <c r="J97" s="28" t="n">
        <v>63.72</v>
      </c>
      <c r="K97" s="28" t="n">
        <v>-1.64</v>
      </c>
      <c r="L97" s="28" t="n">
        <v>0</v>
      </c>
      <c r="M97" s="6" t="s">
        <f>=I97+J97+K97+L97</f>
      </c>
      <c r="N97" s="28"/>
      <c r="O97" s="26"/>
    </row>
    <row collapsed="false" customFormat="false" customHeight="false" hidden="false" ht="12.1" outlineLevel="0" r="98">
      <c r="A98" s="25" t="n">
        <v>45694.422395833</v>
      </c>
      <c r="B98" s="26" t="s">
        <v>80</v>
      </c>
      <c r="C98" s="26" t="s">
        <v>126</v>
      </c>
      <c r="D98" s="26" t="s">
        <v>103</v>
      </c>
      <c r="E98" s="26" t="s">
        <v>127</v>
      </c>
      <c r="F98" s="26" t="s">
        <v>16</v>
      </c>
      <c r="G98" s="27" t="n">
        <v>-2</v>
      </c>
      <c r="H98" s="28" t="n">
        <v>90.918</v>
      </c>
      <c r="I98" s="28" t="n">
        <v>17830.04</v>
      </c>
      <c r="J98" s="28" t="n">
        <v>264.75</v>
      </c>
      <c r="K98" s="28" t="n">
        <v>-8.92</v>
      </c>
      <c r="L98" s="28" t="n">
        <v>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5" t="n">
        <v>45694.422800926</v>
      </c>
      <c r="B99" s="26" t="s">
        <v>92</v>
      </c>
      <c r="C99" s="26" t="s">
        <v>140</v>
      </c>
      <c r="D99" s="26" t="s">
        <v>103</v>
      </c>
      <c r="E99" s="26" t="s">
        <v>127</v>
      </c>
      <c r="F99" s="26" t="s">
        <v>16</v>
      </c>
      <c r="G99" s="27" t="n">
        <v>-5</v>
      </c>
      <c r="H99" s="28" t="n">
        <v>97.59</v>
      </c>
      <c r="I99" s="28" t="n">
        <v>4879.5</v>
      </c>
      <c r="J99" s="28" t="n">
        <v>130.95</v>
      </c>
      <c r="K99" s="28" t="n">
        <v>-2.44</v>
      </c>
      <c r="L99" s="28" t="n">
        <v>0</v>
      </c>
      <c r="M99" s="6" t="s">
        <f>=I99+J99+K99+L99</f>
      </c>
      <c r="N99" s="28"/>
      <c r="O99" s="26"/>
    </row>
    <row collapsed="false" customFormat="false" customHeight="false" hidden="false" ht="12.1" outlineLevel="0" r="100">
      <c r="A100" s="25" t="n">
        <v>45694.424201389</v>
      </c>
      <c r="B100" s="26" t="s">
        <v>95</v>
      </c>
      <c r="C100" s="26" t="s">
        <v>143</v>
      </c>
      <c r="D100" s="26" t="s">
        <v>103</v>
      </c>
      <c r="E100" s="26" t="s">
        <v>127</v>
      </c>
      <c r="F100" s="26" t="s">
        <v>16</v>
      </c>
      <c r="G100" s="27" t="n">
        <v>-2</v>
      </c>
      <c r="H100" s="28" t="n">
        <v>94.0015</v>
      </c>
      <c r="I100" s="28" t="n">
        <v>18434.75</v>
      </c>
      <c r="J100" s="28" t="n">
        <v>27.46</v>
      </c>
      <c r="K100" s="28" t="n">
        <v>-9.22</v>
      </c>
      <c r="L100" s="28" t="n">
        <v>0</v>
      </c>
      <c r="M100" s="6" t="s">
        <f>=I100+J100+K100+L100</f>
      </c>
      <c r="N100" s="28"/>
      <c r="O100" s="26"/>
    </row>
    <row collapsed="false" customFormat="false" customHeight="false" hidden="false" ht="12.1" outlineLevel="0" r="101">
      <c r="A101" s="25" t="n">
        <v>45694.425740741</v>
      </c>
      <c r="B101" s="26" t="s">
        <v>81</v>
      </c>
      <c r="C101" s="26" t="s">
        <v>128</v>
      </c>
      <c r="D101" s="26" t="s">
        <v>103</v>
      </c>
      <c r="E101" s="26" t="s">
        <v>127</v>
      </c>
      <c r="F101" s="26" t="s">
        <v>16</v>
      </c>
      <c r="G101" s="27" t="n">
        <v>-1</v>
      </c>
      <c r="H101" s="28" t="n">
        <v>100.4542</v>
      </c>
      <c r="I101" s="28" t="n">
        <v>9850.1</v>
      </c>
      <c r="J101" s="28" t="n">
        <v>24.51</v>
      </c>
      <c r="K101" s="28" t="n">
        <v>-4.93</v>
      </c>
      <c r="L101" s="28" t="n">
        <v>0</v>
      </c>
      <c r="M101" s="6" t="s">
        <f>=I101+J101+K101+L101</f>
      </c>
      <c r="N101" s="28"/>
      <c r="O101" s="26"/>
    </row>
    <row collapsed="false" customFormat="false" customHeight="false" hidden="false" ht="12.1" outlineLevel="0" r="102">
      <c r="A102" s="20" t="n">
        <v>46168.643842593</v>
      </c>
      <c r="B102" s="16" t="s">
        <v>149</v>
      </c>
      <c r="C102" s="16" t="s">
        <v>149</v>
      </c>
      <c r="D102" s="16" t="s">
        <v>160</v>
      </c>
      <c r="E102" s="16" t="s">
        <v>151</v>
      </c>
      <c r="F102" s="16" t="s">
        <v>19</v>
      </c>
      <c r="G102" s="7" t="n">
        <v>0</v>
      </c>
      <c r="H102" s="6" t="n">
        <v>1</v>
      </c>
      <c r="I102" s="2"/>
      <c r="J102" s="2"/>
      <c r="K102" s="2"/>
      <c r="L102" s="2"/>
      <c r="M102" s="2"/>
      <c r="N102" s="6" t="n">
        <v>0</v>
      </c>
      <c r="O102" s="2"/>
    </row>
    <row collapsed="false" customFormat="false" customHeight="false" hidden="false" ht="12.1" outlineLevel="0"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 t="s">
        <v>161</v>
      </c>
      <c r="M103" s="5" t="s">
        <f>=SUM(M2:M102)</f>
      </c>
      <c r="N103" s="5" t="s">
        <f>=SUM(N2:N102)</f>
      </c>
      <c r="O103" s="4"/>
    </row>
  </sheetData>
  <autoFilter ref="A1:O1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3</v>
      </c>
      <c r="G1" s="34" t="s">
        <v>164</v>
      </c>
      <c r="H1" s="34" t="s">
        <v>165</v>
      </c>
      <c r="I1" s="34" t="s">
        <v>166</v>
      </c>
      <c r="J1" s="34" t="s">
        <v>167</v>
      </c>
      <c r="K1" s="34" t="s">
        <v>168</v>
      </c>
      <c r="L1" s="34" t="s">
        <v>169</v>
      </c>
      <c r="M1" s="34" t="s">
        <v>170</v>
      </c>
      <c r="N1" s="34" t="s">
        <v>171</v>
      </c>
    </row>
    <row collapsed="false" customFormat="false" customHeight="false" hidden="false" ht="12.1" outlineLevel="0" r="2">
      <c r="A2" s="33" t="n">
        <v>45639</v>
      </c>
      <c r="B2" s="16" t="s">
        <v>172</v>
      </c>
      <c r="C2" s="16" t="s">
        <v>72</v>
      </c>
      <c r="D2" s="16" t="s">
        <v>173</v>
      </c>
      <c r="E2" s="7" t="n">
        <v>1</v>
      </c>
      <c r="F2" s="16" t="s">
        <v>16</v>
      </c>
      <c r="G2" s="6" t="n">
        <v>1301.75</v>
      </c>
      <c r="H2" s="6" t="n">
        <v>13692.5</v>
      </c>
      <c r="I2" s="6" t="n">
        <v>14953.97</v>
      </c>
      <c r="J2" s="6" t="n">
        <v>169</v>
      </c>
      <c r="K2" s="6" t="n">
        <v>1301.75</v>
      </c>
      <c r="L2" s="6" t="n">
        <v>1132.75</v>
      </c>
      <c r="M2" s="6" t="n">
        <v>7.57</v>
      </c>
      <c r="N2" s="6" t="n">
        <v>8.27</v>
      </c>
    </row>
    <row collapsed="false" customFormat="false" customHeight="false" hidden="false" ht="12.1" outlineLevel="0" r="3">
      <c r="A3" s="33" t="n">
        <v>45643</v>
      </c>
      <c r="B3" s="16" t="s">
        <v>172</v>
      </c>
      <c r="C3" s="16" t="s">
        <v>73</v>
      </c>
      <c r="D3" s="16" t="s">
        <v>174</v>
      </c>
      <c r="E3" s="7" t="n">
        <v>4</v>
      </c>
      <c r="F3" s="16" t="s">
        <v>16</v>
      </c>
      <c r="G3" s="6" t="n">
        <v>49.06</v>
      </c>
      <c r="H3" s="6" t="n">
        <v>1016.4</v>
      </c>
      <c r="I3" s="6" t="n">
        <v>1097.5</v>
      </c>
      <c r="J3" s="6" t="n">
        <v>26</v>
      </c>
      <c r="K3" s="6" t="n">
        <v>196.24</v>
      </c>
      <c r="L3" s="6" t="n">
        <v>170.24</v>
      </c>
      <c r="M3" s="6" t="n">
        <v>3.88</v>
      </c>
      <c r="N3" s="6" t="n">
        <v>4.19</v>
      </c>
    </row>
    <row collapsed="false" customFormat="false" customHeight="false" hidden="false" ht="12.1" outlineLevel="0" r="4">
      <c r="A4" s="33" t="n">
        <v>45643</v>
      </c>
      <c r="B4" s="16" t="s">
        <v>172</v>
      </c>
      <c r="C4" s="16" t="s">
        <v>70</v>
      </c>
      <c r="D4" s="16" t="s">
        <v>175</v>
      </c>
      <c r="E4" s="7" t="n">
        <v>7</v>
      </c>
      <c r="F4" s="16" t="s">
        <v>16</v>
      </c>
      <c r="G4" s="6" t="n">
        <v>514</v>
      </c>
      <c r="H4" s="6" t="n">
        <v>6290.5</v>
      </c>
      <c r="I4" s="6" t="n">
        <v>6917.46</v>
      </c>
      <c r="J4" s="6" t="n">
        <v>468</v>
      </c>
      <c r="K4" s="6" t="n">
        <v>3598</v>
      </c>
      <c r="L4" s="6" t="n">
        <v>3130</v>
      </c>
      <c r="M4" s="6" t="n">
        <v>6.46</v>
      </c>
      <c r="N4" s="6" t="n">
        <v>7.11</v>
      </c>
    </row>
    <row collapsed="false" customFormat="false" customHeight="false" hidden="false" ht="12.1" outlineLevel="0" r="5">
      <c r="A5" s="33" t="n">
        <v>45665</v>
      </c>
      <c r="B5" s="16" t="s">
        <v>172</v>
      </c>
      <c r="C5" s="16" t="s">
        <v>75</v>
      </c>
      <c r="D5" s="16" t="s">
        <v>176</v>
      </c>
      <c r="E5" s="7" t="n">
        <v>30</v>
      </c>
      <c r="F5" s="16" t="s">
        <v>16</v>
      </c>
      <c r="G5" s="6" t="n">
        <v>17.39</v>
      </c>
      <c r="H5" s="6" t="n">
        <v>654.7</v>
      </c>
      <c r="I5" s="6" t="n">
        <v>567.28</v>
      </c>
      <c r="J5" s="6" t="n">
        <v>68</v>
      </c>
      <c r="K5" s="6" t="n">
        <v>521.7</v>
      </c>
      <c r="L5" s="6" t="n">
        <v>453.7</v>
      </c>
      <c r="M5" s="6" t="n">
        <v>2.67</v>
      </c>
      <c r="N5" s="6" t="n">
        <v>2.31</v>
      </c>
    </row>
    <row collapsed="false" customFormat="false" customHeight="false" hidden="false" ht="12.1" outlineLevel="0" r="6">
      <c r="A6" s="33" t="n">
        <v>45667</v>
      </c>
      <c r="B6" s="16" t="s">
        <v>172</v>
      </c>
      <c r="C6" s="16" t="s">
        <v>71</v>
      </c>
      <c r="D6" s="16" t="s">
        <v>177</v>
      </c>
      <c r="E6" s="7" t="n">
        <v>20</v>
      </c>
      <c r="F6" s="16" t="s">
        <v>16</v>
      </c>
      <c r="G6" s="6" t="n">
        <v>36.47</v>
      </c>
      <c r="H6" s="6" t="n">
        <v>562.95</v>
      </c>
      <c r="I6" s="6" t="n">
        <v>532.15</v>
      </c>
      <c r="J6" s="6" t="n">
        <v>95</v>
      </c>
      <c r="K6" s="6" t="n">
        <v>729.4</v>
      </c>
      <c r="L6" s="6" t="n">
        <v>634.4</v>
      </c>
      <c r="M6" s="6" t="n">
        <v>5.96</v>
      </c>
      <c r="N6" s="6" t="n">
        <v>5.63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6</v>
      </c>
      <c r="F1" s="34" t="s">
        <v>163</v>
      </c>
      <c r="G1" s="34" t="s">
        <v>178</v>
      </c>
      <c r="H1" s="34" t="s">
        <v>167</v>
      </c>
      <c r="I1" s="34" t="s">
        <v>168</v>
      </c>
      <c r="J1" s="34" t="s">
        <v>169</v>
      </c>
    </row>
    <row collapsed="false" customFormat="false" customHeight="false" hidden="false" ht="12.1" outlineLevel="0" r="2">
      <c r="A2" s="35" t="n">
        <v>45651</v>
      </c>
      <c r="B2" s="16" t="s">
        <v>172</v>
      </c>
      <c r="C2" s="16" t="s">
        <v>88</v>
      </c>
      <c r="D2" s="16" t="s">
        <v>179</v>
      </c>
      <c r="E2" s="6" t="n">
        <v>1000</v>
      </c>
      <c r="F2" s="7" t="n">
        <v>5</v>
      </c>
      <c r="G2" s="6" t="n">
        <v>39.39</v>
      </c>
      <c r="H2" s="6" t="n">
        <v>26</v>
      </c>
      <c r="I2" s="6" t="n">
        <v>196.95</v>
      </c>
      <c r="J2" s="6" t="n">
        <v>170.95</v>
      </c>
    </row>
    <row collapsed="false" customFormat="false" customHeight="false" hidden="false" ht="12.1" outlineLevel="0" r="3">
      <c r="A3" s="35" t="n">
        <v>45656</v>
      </c>
      <c r="B3" s="16" t="s">
        <v>172</v>
      </c>
      <c r="C3" s="16" t="s">
        <v>95</v>
      </c>
      <c r="D3" s="16" t="s">
        <v>180</v>
      </c>
      <c r="E3" s="6" t="n">
        <v>100</v>
      </c>
      <c r="F3" s="7" t="n">
        <v>2</v>
      </c>
      <c r="G3" s="6" t="n">
        <v>51.86</v>
      </c>
      <c r="H3" s="6" t="n">
        <v>13</v>
      </c>
      <c r="I3" s="6" t="n">
        <v>103.72</v>
      </c>
      <c r="J3" s="6" t="n">
        <v>90.72</v>
      </c>
    </row>
    <row collapsed="false" customFormat="false" customHeight="false" hidden="false" ht="12.1" outlineLevel="0" r="4">
      <c r="A4" s="35" t="n">
        <v>45678</v>
      </c>
      <c r="B4" s="16" t="s">
        <v>172</v>
      </c>
      <c r="C4" s="16" t="s">
        <v>91</v>
      </c>
      <c r="D4" s="16" t="s">
        <v>181</v>
      </c>
      <c r="E4" s="6" t="n">
        <v>1000</v>
      </c>
      <c r="F4" s="7" t="n">
        <v>5</v>
      </c>
      <c r="G4" s="6" t="n">
        <v>36.15</v>
      </c>
      <c r="H4" s="6" t="n">
        <v>23</v>
      </c>
      <c r="I4" s="6" t="n">
        <v>180.75</v>
      </c>
      <c r="J4" s="6" t="n">
        <v>157.75</v>
      </c>
    </row>
    <row collapsed="false" customFormat="false" customHeight="false" hidden="false" ht="12.1" outlineLevel="0" r="5">
      <c r="A5" s="35" t="n">
        <v>45684</v>
      </c>
      <c r="B5" s="16" t="s">
        <v>172</v>
      </c>
      <c r="C5" s="16" t="s">
        <v>81</v>
      </c>
      <c r="D5" s="16" t="s">
        <v>182</v>
      </c>
      <c r="E5" s="6" t="n">
        <v>100</v>
      </c>
      <c r="F5" s="7" t="n">
        <v>1</v>
      </c>
      <c r="G5" s="6" t="n">
        <v>224.37</v>
      </c>
      <c r="H5" s="6" t="n">
        <v>29</v>
      </c>
      <c r="I5" s="6" t="n">
        <v>224.37</v>
      </c>
      <c r="J5" s="6" t="n">
        <v>195.37</v>
      </c>
    </row>
    <row collapsed="false" customFormat="false" customHeight="false" hidden="false" ht="12.1" outlineLevel="0" r="6">
      <c r="A6" s="35" t="n">
        <v>45686</v>
      </c>
      <c r="B6" s="16" t="s">
        <v>172</v>
      </c>
      <c r="C6" s="16" t="s">
        <v>95</v>
      </c>
      <c r="D6" s="16" t="s">
        <v>180</v>
      </c>
      <c r="E6" s="6" t="n">
        <v>100</v>
      </c>
      <c r="F6" s="7" t="n">
        <v>2</v>
      </c>
      <c r="G6" s="6" t="n">
        <v>49.99</v>
      </c>
      <c r="H6" s="6" t="n">
        <v>13</v>
      </c>
      <c r="I6" s="6" t="n">
        <v>99.98</v>
      </c>
      <c r="J6" s="6" t="n">
        <v>86.98</v>
      </c>
    </row>
  </sheetData>
  <autoFilter ref="A1:J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183</v>
      </c>
      <c r="G1" s="34" t="s">
        <v>184</v>
      </c>
      <c r="H1" s="34" t="s">
        <v>41</v>
      </c>
      <c r="I1" s="34" t="s">
        <v>185</v>
      </c>
      <c r="J1" s="34" t="s">
        <v>186</v>
      </c>
      <c r="K1" s="34" t="s">
        <v>187</v>
      </c>
      <c r="L1" s="34" t="s">
        <v>188</v>
      </c>
      <c r="M1" s="34" t="s">
        <v>189</v>
      </c>
      <c r="N1" s="34" t="s">
        <v>190</v>
      </c>
      <c r="O1" s="34" t="s">
        <v>191</v>
      </c>
    </row>
    <row collapsed="false" customFormat="false" customHeight="false" hidden="false" ht="12.1" outlineLevel="0" r="2">
      <c r="A2" s="36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192</v>
      </c>
      <c r="D1" s="34" t="s">
        <v>193</v>
      </c>
      <c r="E1" s="34" t="s">
        <v>166</v>
      </c>
      <c r="F1" s="34" t="s">
        <v>194</v>
      </c>
      <c r="G1" s="34" t="s">
        <v>163</v>
      </c>
      <c r="H1" s="34" t="s">
        <v>195</v>
      </c>
      <c r="I1" s="34" t="s">
        <v>196</v>
      </c>
      <c r="J1" s="34" t="s">
        <v>197</v>
      </c>
      <c r="K1" s="34" t="s">
        <v>198</v>
      </c>
    </row>
    <row collapsed="false" customFormat="false" customHeight="false" hidden="false" ht="12.1" outlineLevel="0" r="2">
      <c r="A2" s="16" t="s">
        <v>65</v>
      </c>
      <c r="B2" s="16" t="s">
        <v>199</v>
      </c>
      <c r="C2" s="37" t="n">
        <v>45638</v>
      </c>
      <c r="D2" s="38" t="n">
        <v>45693</v>
      </c>
      <c r="E2" s="17" t="n">
        <v>232.8664</v>
      </c>
      <c r="F2" s="17" t="n">
        <v>277.911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65</v>
      </c>
      <c r="B3" s="16" t="s">
        <v>199</v>
      </c>
      <c r="C3" s="37" t="n">
        <v>45693</v>
      </c>
      <c r="D3" s="38" t="n">
        <v>45693</v>
      </c>
      <c r="E3" s="17" t="n">
        <v>277.1385</v>
      </c>
      <c r="F3" s="17" t="n">
        <v>277.911</v>
      </c>
      <c r="G3" s="17" t="n">
        <v>250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66</v>
      </c>
      <c r="B4" s="16" t="s">
        <v>200</v>
      </c>
      <c r="C4" s="37" t="n">
        <v>45638</v>
      </c>
      <c r="D4" s="38" t="n">
        <v>45693</v>
      </c>
      <c r="E4" s="17" t="n">
        <v>114.2471</v>
      </c>
      <c r="F4" s="17" t="n">
        <v>138.9305</v>
      </c>
      <c r="G4" s="17" t="n">
        <v>250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66</v>
      </c>
      <c r="B5" s="16" t="s">
        <v>200</v>
      </c>
      <c r="C5" s="37" t="n">
        <v>45643</v>
      </c>
      <c r="D5" s="38" t="n">
        <v>45693</v>
      </c>
      <c r="E5" s="17" t="n">
        <v>107.3535</v>
      </c>
      <c r="F5" s="17" t="n">
        <v>138.9305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66</v>
      </c>
      <c r="B6" s="16" t="s">
        <v>200</v>
      </c>
      <c r="C6" s="37" t="n">
        <v>45693</v>
      </c>
      <c r="D6" s="38" t="n">
        <v>45693</v>
      </c>
      <c r="E6" s="17" t="n">
        <v>137.9189</v>
      </c>
      <c r="F6" s="17" t="n">
        <v>138.9305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67</v>
      </c>
      <c r="B7" s="16" t="s">
        <v>201</v>
      </c>
      <c r="C7" s="37" t="n">
        <v>45638</v>
      </c>
      <c r="D7" s="38" t="n">
        <v>45693</v>
      </c>
      <c r="E7" s="17" t="n">
        <v>3356.6767</v>
      </c>
      <c r="F7" s="17" t="n">
        <v>4037.98</v>
      </c>
      <c r="G7" s="17" t="n">
        <v>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67</v>
      </c>
      <c r="B8" s="16" t="s">
        <v>201</v>
      </c>
      <c r="C8" s="37" t="n">
        <v>45693</v>
      </c>
      <c r="D8" s="38" t="n">
        <v>45693</v>
      </c>
      <c r="E8" s="17" t="n">
        <v>4034.016</v>
      </c>
      <c r="F8" s="17" t="n">
        <v>4037.98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68</v>
      </c>
      <c r="B9" s="16" t="s">
        <v>202</v>
      </c>
      <c r="C9" s="37" t="n">
        <v>45638</v>
      </c>
      <c r="D9" s="38" t="n">
        <v>45693</v>
      </c>
      <c r="E9" s="17" t="n">
        <v>800.4</v>
      </c>
      <c r="F9" s="17" t="n">
        <v>1086.8797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68</v>
      </c>
      <c r="B10" s="16" t="s">
        <v>202</v>
      </c>
      <c r="C10" s="37" t="n">
        <v>45654</v>
      </c>
      <c r="D10" s="38" t="n">
        <v>45693</v>
      </c>
      <c r="E10" s="17" t="n">
        <v>947.2725</v>
      </c>
      <c r="F10" s="17" t="n">
        <v>1086.8797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68</v>
      </c>
      <c r="B11" s="16" t="s">
        <v>202</v>
      </c>
      <c r="C11" s="37" t="n">
        <v>45693</v>
      </c>
      <c r="D11" s="38" t="n">
        <v>45693</v>
      </c>
      <c r="E11" s="17" t="n">
        <v>1069.5345</v>
      </c>
      <c r="F11" s="17" t="n">
        <v>1086.8797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69</v>
      </c>
      <c r="B12" s="16" t="s">
        <v>203</v>
      </c>
      <c r="C12" s="37" t="n">
        <v>45638</v>
      </c>
      <c r="D12" s="38" t="n">
        <v>45693</v>
      </c>
      <c r="E12" s="17" t="n">
        <v>102.1511</v>
      </c>
      <c r="F12" s="17" t="n">
        <v>117.941</v>
      </c>
      <c r="G12" s="17" t="n">
        <v>110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69</v>
      </c>
      <c r="B13" s="16" t="s">
        <v>203</v>
      </c>
      <c r="C13" s="37" t="n">
        <v>45693</v>
      </c>
      <c r="D13" s="38" t="n">
        <v>45693</v>
      </c>
      <c r="E13" s="17" t="n">
        <v>117.5587</v>
      </c>
      <c r="F13" s="17" t="n">
        <v>117.941</v>
      </c>
      <c r="G13" s="17" t="n">
        <v>150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70</v>
      </c>
      <c r="B14" s="16" t="s">
        <v>175</v>
      </c>
      <c r="C14" s="37" t="n">
        <v>45638</v>
      </c>
      <c r="D14" s="38" t="n">
        <v>45654</v>
      </c>
      <c r="E14" s="17" t="n">
        <v>6917.4571</v>
      </c>
      <c r="F14" s="17" t="n">
        <v>6992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70</v>
      </c>
      <c r="B15" s="16" t="s">
        <v>175</v>
      </c>
      <c r="C15" s="37" t="n">
        <v>45638</v>
      </c>
      <c r="D15" s="38" t="n">
        <v>45693</v>
      </c>
      <c r="E15" s="17" t="n">
        <v>6917.4571</v>
      </c>
      <c r="F15" s="17" t="n">
        <v>7141.4275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70</v>
      </c>
      <c r="B16" s="16" t="s">
        <v>175</v>
      </c>
      <c r="C16" s="37" t="n">
        <v>45693</v>
      </c>
      <c r="D16" s="38" t="n">
        <v>45693</v>
      </c>
      <c r="E16" s="17" t="n">
        <v>7129.563</v>
      </c>
      <c r="F16" s="17" t="n">
        <v>7141.4275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177</v>
      </c>
      <c r="C17" s="37" t="n">
        <v>45638</v>
      </c>
      <c r="D17" s="38" t="n">
        <v>45693</v>
      </c>
      <c r="E17" s="17" t="n">
        <v>489.2442</v>
      </c>
      <c r="F17" s="17" t="n">
        <v>519.0735</v>
      </c>
      <c r="G17" s="17" t="n">
        <v>12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71</v>
      </c>
      <c r="B18" s="16" t="s">
        <v>177</v>
      </c>
      <c r="C18" s="37" t="n">
        <v>45654</v>
      </c>
      <c r="D18" s="38" t="n">
        <v>45693</v>
      </c>
      <c r="E18" s="17" t="n">
        <v>596.4975</v>
      </c>
      <c r="F18" s="17" t="n">
        <v>519.0735</v>
      </c>
      <c r="G18" s="17" t="n">
        <v>8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71</v>
      </c>
      <c r="B19" s="16" t="s">
        <v>177</v>
      </c>
      <c r="C19" s="37" t="n">
        <v>45693</v>
      </c>
      <c r="D19" s="38" t="n">
        <v>45693</v>
      </c>
      <c r="E19" s="17" t="n">
        <v>517.8088</v>
      </c>
      <c r="F19" s="17" t="n">
        <v>519.0735</v>
      </c>
      <c r="G19" s="17" t="n">
        <v>40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72</v>
      </c>
      <c r="B20" s="16" t="s">
        <v>173</v>
      </c>
      <c r="C20" s="37" t="n">
        <v>45638</v>
      </c>
      <c r="D20" s="38" t="n">
        <v>45693</v>
      </c>
      <c r="E20" s="17" t="n">
        <v>14953.97</v>
      </c>
      <c r="F20" s="17" t="n">
        <v>17954.52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73</v>
      </c>
      <c r="B21" s="16" t="s">
        <v>174</v>
      </c>
      <c r="C21" s="37" t="n">
        <v>45638</v>
      </c>
      <c r="D21" s="38" t="n">
        <v>45693</v>
      </c>
      <c r="E21" s="17" t="n">
        <v>1097.5</v>
      </c>
      <c r="F21" s="17" t="n">
        <v>1171.214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73</v>
      </c>
      <c r="B22" s="16" t="s">
        <v>174</v>
      </c>
      <c r="C22" s="37" t="n">
        <v>45693</v>
      </c>
      <c r="D22" s="38" t="n">
        <v>45693</v>
      </c>
      <c r="E22" s="17" t="n">
        <v>1169.585</v>
      </c>
      <c r="F22" s="17" t="n">
        <v>1171.214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74</v>
      </c>
      <c r="B23" s="16" t="s">
        <v>204</v>
      </c>
      <c r="C23" s="37" t="n">
        <v>45638</v>
      </c>
      <c r="D23" s="38" t="n">
        <v>45693</v>
      </c>
      <c r="E23" s="17" t="n">
        <v>31.6909</v>
      </c>
      <c r="F23" s="17" t="n">
        <v>33.2183</v>
      </c>
      <c r="G23" s="17" t="n">
        <v>70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75</v>
      </c>
      <c r="B24" s="16" t="s">
        <v>176</v>
      </c>
      <c r="C24" s="37" t="n">
        <v>45638</v>
      </c>
      <c r="D24" s="38" t="n">
        <v>45693</v>
      </c>
      <c r="E24" s="17" t="n">
        <v>567.2837</v>
      </c>
      <c r="F24" s="17" t="n">
        <v>681.2592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75</v>
      </c>
      <c r="B25" s="16" t="s">
        <v>176</v>
      </c>
      <c r="C25" s="37" t="n">
        <v>45693</v>
      </c>
      <c r="D25" s="38" t="n">
        <v>45693</v>
      </c>
      <c r="E25" s="17" t="n">
        <v>686.9433</v>
      </c>
      <c r="F25" s="17" t="n">
        <v>681.2592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76</v>
      </c>
      <c r="B26" s="16" t="s">
        <v>205</v>
      </c>
      <c r="C26" s="37" t="n">
        <v>45638</v>
      </c>
      <c r="D26" s="38" t="n">
        <v>45693</v>
      </c>
      <c r="E26" s="17" t="n">
        <v>4485.24</v>
      </c>
      <c r="F26" s="17" t="n">
        <v>4595.7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77</v>
      </c>
      <c r="B27" s="16" t="s">
        <v>206</v>
      </c>
      <c r="C27" s="37" t="n">
        <v>45638</v>
      </c>
      <c r="D27" s="38" t="n">
        <v>45693</v>
      </c>
      <c r="E27" s="17" t="n">
        <v>22.8814</v>
      </c>
      <c r="F27" s="17" t="n">
        <v>27.4962</v>
      </c>
      <c r="G27" s="17" t="n">
        <v>300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77</v>
      </c>
      <c r="B28" s="16" t="s">
        <v>206</v>
      </c>
      <c r="C28" s="37" t="n">
        <v>45693</v>
      </c>
      <c r="D28" s="38" t="n">
        <v>45693</v>
      </c>
      <c r="E28" s="17" t="n">
        <v>27.7539</v>
      </c>
      <c r="F28" s="17" t="n">
        <v>27.4962</v>
      </c>
      <c r="G28" s="17" t="n">
        <v>500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78</v>
      </c>
      <c r="B29" s="16" t="s">
        <v>207</v>
      </c>
      <c r="C29" s="37" t="n">
        <v>45638</v>
      </c>
      <c r="D29" s="38" t="n">
        <v>45693</v>
      </c>
      <c r="E29" s="17" t="n">
        <v>2344.1725</v>
      </c>
      <c r="F29" s="17" t="n">
        <v>3033.482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78</v>
      </c>
      <c r="B30" s="16" t="s">
        <v>207</v>
      </c>
      <c r="C30" s="37" t="n">
        <v>45693</v>
      </c>
      <c r="D30" s="38" t="n">
        <v>45693</v>
      </c>
      <c r="E30" s="17" t="n">
        <v>3017.1083</v>
      </c>
      <c r="F30" s="17" t="n">
        <v>3033.482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79</v>
      </c>
      <c r="B31" s="16" t="s">
        <v>208</v>
      </c>
      <c r="C31" s="37" t="n">
        <v>45638</v>
      </c>
      <c r="D31" s="38" t="n">
        <v>45693</v>
      </c>
      <c r="E31" s="17" t="n">
        <v>118.9593</v>
      </c>
      <c r="F31" s="17" t="n">
        <v>138.5508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79</v>
      </c>
      <c r="B32" s="16" t="s">
        <v>208</v>
      </c>
      <c r="C32" s="37" t="n">
        <v>45693</v>
      </c>
      <c r="D32" s="38" t="n">
        <v>45693</v>
      </c>
      <c r="E32" s="17" t="n">
        <v>137.869</v>
      </c>
      <c r="F32" s="17" t="n">
        <v>138.5508</v>
      </c>
      <c r="G32" s="17" t="n">
        <v>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80</v>
      </c>
      <c r="B33" s="16" t="s">
        <v>209</v>
      </c>
      <c r="C33" s="37" t="n">
        <v>45639</v>
      </c>
      <c r="D33" s="38" t="n">
        <v>45694</v>
      </c>
      <c r="E33" s="17" t="n">
        <v>9198.065</v>
      </c>
      <c r="F33" s="17" t="n">
        <v>9042.935</v>
      </c>
      <c r="G33" s="17" t="n">
        <v>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81</v>
      </c>
      <c r="B34" s="16" t="s">
        <v>182</v>
      </c>
      <c r="C34" s="37" t="n">
        <v>45639</v>
      </c>
      <c r="D34" s="38" t="n">
        <v>45694</v>
      </c>
      <c r="E34" s="17" t="n">
        <v>10381.38</v>
      </c>
      <c r="F34" s="17" t="n">
        <v>9869.68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82</v>
      </c>
      <c r="B35" s="16" t="s">
        <v>210</v>
      </c>
      <c r="C35" s="37" t="n">
        <v>45639</v>
      </c>
      <c r="D35" s="38" t="n">
        <v>45693</v>
      </c>
      <c r="E35" s="17" t="n">
        <v>9685.16</v>
      </c>
      <c r="F35" s="17" t="n">
        <v>9728.33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83</v>
      </c>
      <c r="B36" s="16" t="s">
        <v>211</v>
      </c>
      <c r="C36" s="37" t="n">
        <v>45639</v>
      </c>
      <c r="D36" s="38" t="n">
        <v>45693</v>
      </c>
      <c r="E36" s="17" t="n">
        <v>502.08</v>
      </c>
      <c r="F36" s="17" t="n">
        <v>516.908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84</v>
      </c>
      <c r="B37" s="16" t="s">
        <v>212</v>
      </c>
      <c r="C37" s="37" t="n">
        <v>45639</v>
      </c>
      <c r="D37" s="38" t="n">
        <v>45693</v>
      </c>
      <c r="E37" s="17" t="n">
        <v>783.768</v>
      </c>
      <c r="F37" s="17" t="n">
        <v>807.128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85</v>
      </c>
      <c r="B38" s="16" t="s">
        <v>213</v>
      </c>
      <c r="C38" s="37" t="n">
        <v>45639</v>
      </c>
      <c r="D38" s="38" t="n">
        <v>45693</v>
      </c>
      <c r="E38" s="17" t="n">
        <v>5.64</v>
      </c>
      <c r="F38" s="17" t="n">
        <v>6.06</v>
      </c>
      <c r="G38" s="17" t="n">
        <v>1000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86</v>
      </c>
      <c r="B39" s="16" t="s">
        <v>214</v>
      </c>
      <c r="C39" s="37" t="n">
        <v>45639</v>
      </c>
      <c r="D39" s="38" t="n">
        <v>45693</v>
      </c>
      <c r="E39" s="17" t="n">
        <v>871.009</v>
      </c>
      <c r="F39" s="17" t="n">
        <v>897.653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87</v>
      </c>
      <c r="B40" s="16" t="s">
        <v>215</v>
      </c>
      <c r="C40" s="37" t="n">
        <v>45639</v>
      </c>
      <c r="D40" s="38" t="n">
        <v>45693</v>
      </c>
      <c r="E40" s="17" t="n">
        <v>891.588</v>
      </c>
      <c r="F40" s="17" t="n">
        <v>932.538</v>
      </c>
      <c r="G40" s="17" t="n">
        <v>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88</v>
      </c>
      <c r="B41" s="16" t="s">
        <v>179</v>
      </c>
      <c r="C41" s="37" t="n">
        <v>45639</v>
      </c>
      <c r="D41" s="38" t="n">
        <v>45694</v>
      </c>
      <c r="E41" s="17" t="n">
        <v>856.84</v>
      </c>
      <c r="F41" s="17" t="n">
        <v>864.182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89</v>
      </c>
      <c r="B42" s="16" t="s">
        <v>216</v>
      </c>
      <c r="C42" s="37" t="n">
        <v>45639</v>
      </c>
      <c r="D42" s="38" t="n">
        <v>45693</v>
      </c>
      <c r="E42" s="17" t="n">
        <v>750.1225</v>
      </c>
      <c r="F42" s="17" t="n">
        <v>821.09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90</v>
      </c>
      <c r="B43" s="16" t="s">
        <v>217</v>
      </c>
      <c r="C43" s="37" t="n">
        <v>45639</v>
      </c>
      <c r="D43" s="38" t="n">
        <v>45693</v>
      </c>
      <c r="E43" s="17" t="n">
        <v>811.6225</v>
      </c>
      <c r="F43" s="17" t="n">
        <v>885.66</v>
      </c>
      <c r="G43" s="17" t="n">
        <v>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91</v>
      </c>
      <c r="B44" s="16" t="s">
        <v>181</v>
      </c>
      <c r="C44" s="37" t="n">
        <v>45639</v>
      </c>
      <c r="D44" s="38" t="n">
        <v>45694</v>
      </c>
      <c r="E44" s="17" t="n">
        <v>928.404</v>
      </c>
      <c r="F44" s="17" t="n">
        <v>942.592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92</v>
      </c>
      <c r="B45" s="16" t="s">
        <v>218</v>
      </c>
      <c r="C45" s="37" t="n">
        <v>45639</v>
      </c>
      <c r="D45" s="38" t="n">
        <v>45694</v>
      </c>
      <c r="E45" s="17" t="n">
        <v>978.822</v>
      </c>
      <c r="F45" s="17" t="n">
        <v>1001.602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93</v>
      </c>
      <c r="B46" s="16" t="s">
        <v>219</v>
      </c>
      <c r="C46" s="37" t="n">
        <v>45639</v>
      </c>
      <c r="D46" s="38" t="n">
        <v>45694</v>
      </c>
      <c r="E46" s="17" t="n">
        <v>910.672</v>
      </c>
      <c r="F46" s="17" t="n">
        <v>937.052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94</v>
      </c>
      <c r="B47" s="16" t="s">
        <v>220</v>
      </c>
      <c r="C47" s="37" t="n">
        <v>45639</v>
      </c>
      <c r="D47" s="38" t="n">
        <v>45694</v>
      </c>
      <c r="E47" s="17" t="n">
        <v>784.37</v>
      </c>
      <c r="F47" s="17" t="n">
        <v>833.72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95</v>
      </c>
      <c r="B48" s="16" t="s">
        <v>180</v>
      </c>
      <c r="C48" s="37" t="n">
        <v>45639</v>
      </c>
      <c r="D48" s="38" t="n">
        <v>45694</v>
      </c>
      <c r="E48" s="17" t="n">
        <v>9386.17</v>
      </c>
      <c r="F48" s="17" t="n">
        <v>9226.495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96</v>
      </c>
      <c r="B49" s="16" t="s">
        <v>221</v>
      </c>
      <c r="C49" s="37" t="n">
        <v>45639</v>
      </c>
      <c r="D49" s="38" t="n">
        <v>45693</v>
      </c>
      <c r="E49" s="17" t="n">
        <v>896.615</v>
      </c>
      <c r="F49" s="17" t="n">
        <v>939.268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97</v>
      </c>
      <c r="B50" s="16" t="s">
        <v>222</v>
      </c>
      <c r="C50" s="37" t="n">
        <v>45639</v>
      </c>
      <c r="D50" s="38" t="n">
        <v>45693</v>
      </c>
      <c r="E50" s="17" t="n">
        <v>723.306</v>
      </c>
      <c r="F50" s="17" t="n">
        <v>791.194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223</v>
      </c>
      <c r="C51" s="37" t="n">
        <v>45639</v>
      </c>
      <c r="D51" s="38" t="n">
        <v>45693</v>
      </c>
      <c r="E51" s="17" t="n">
        <v>11.08</v>
      </c>
      <c r="F51" s="17" t="n">
        <v>11.21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224</v>
      </c>
      <c r="C52" s="37" t="n">
        <v>45639</v>
      </c>
      <c r="D52" s="38" t="n">
        <v>45693</v>
      </c>
      <c r="E52" s="17" t="n">
        <v>8.03</v>
      </c>
      <c r="F52" s="17" t="n">
        <v>8.46</v>
      </c>
      <c r="G52" s="17" t="n">
        <v>1000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100</v>
      </c>
      <c r="B53" s="16" t="s">
        <v>225</v>
      </c>
      <c r="C53" s="37" t="n">
        <v>45639</v>
      </c>
      <c r="D53" s="38" t="n">
        <v>45693</v>
      </c>
      <c r="E53" s="17" t="n">
        <v>749.1027</v>
      </c>
      <c r="F53" s="17" t="n">
        <v>779.0413</v>
      </c>
      <c r="G53" s="17" t="n">
        <v>15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149</v>
      </c>
      <c r="B54" s="16" t="s">
        <v>149</v>
      </c>
      <c r="C54" s="37" t="n">
        <v>45639</v>
      </c>
      <c r="D54" s="38" t="n">
        <v>45693</v>
      </c>
      <c r="E54" s="17" t="n">
        <v>14.1102</v>
      </c>
      <c r="F54" s="17" t="n">
        <v>12.9947</v>
      </c>
      <c r="G54" s="17" t="n">
        <v>1000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101</v>
      </c>
      <c r="B55" s="16" t="s">
        <v>226</v>
      </c>
      <c r="C55" s="37" t="n">
        <v>45654</v>
      </c>
      <c r="D55" s="38" t="n">
        <v>45693</v>
      </c>
      <c r="E55" s="17" t="n">
        <v>13277.9117</v>
      </c>
      <c r="F55" s="17" t="n">
        <v>13333.608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2026-05-26T15:27:10.00Z</dcterms:created>
  <dc:creator>izi-invest.ru</dc:creator>
  <cp:revision>0</cp:revision>
</cp:coreProperties>
</file>