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<sst xmlns="http://schemas.openxmlformats.org/spreadsheetml/2006/main" count="2989" uniqueCount="291">
  <si>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</si>
  <si>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</si>
  <si>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</si>
  <si>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</si>
  <si>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</si>
  <si>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</si>
  <si>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</si>
  <si>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</si>
  <si>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</si>
  <si>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</si>
  <si>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</si>
  <si>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</si>
  <si>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</si>
  <si>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</si>
  <si>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</si>
  <si>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</si>
  <si>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SPY</t>
  </si>
  <si>
    <t>share</t>
  </si>
  <si>
    <t>SPDR S&amp;P 500</t>
  </si>
  <si>
    <t>USD</t>
  </si>
  <si>
    <t>AMD</t>
  </si>
  <si>
    <t>AMZN</t>
  </si>
  <si>
    <t>Amazon.com, Inc.</t>
  </si>
  <si>
    <t>BYN</t>
  </si>
  <si>
    <t>CF</t>
  </si>
  <si>
    <t>CF Industries Holdings, Inc. Common Stock</t>
  </si>
  <si>
    <t>CAD</t>
  </si>
  <si>
    <t>NVDA</t>
  </si>
  <si>
    <t>NVIDIA Corporation</t>
  </si>
  <si>
    <t>CHF</t>
  </si>
  <si>
    <t>Сумма по акциям:</t>
  </si>
  <si>
    <t>CNY</t>
  </si>
  <si>
    <t>DAX</t>
  </si>
  <si>
    <t>etf</t>
  </si>
  <si>
    <t>Global X DAX Germany ETF</t>
  </si>
  <si>
    <t>EUR</t>
  </si>
  <si>
    <t>Сумма по фондам:</t>
  </si>
  <si>
    <t>GBP</t>
  </si>
  <si>
    <t>Доллар</t>
  </si>
  <si>
    <t>RUR</t>
  </si>
  <si>
    <t>GLD</t>
  </si>
  <si>
    <t>Золото</t>
  </si>
  <si>
    <t>HKD</t>
  </si>
  <si>
    <t>SLV</t>
  </si>
  <si>
    <t>Серебро</t>
  </si>
  <si>
    <t>JPY</t>
  </si>
  <si>
    <t>Сумма по валютам:</t>
  </si>
  <si>
    <t>KZT</t>
  </si>
  <si>
    <t>Сумма: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</si>
  <si>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</si>
  <si>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</si>
  <si>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</si>
  <si>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</si>
  <si>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</si>
  <si>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</si>
  <si>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</si>
  <si>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</si>
  <si>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</si>
  <si>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</si>
  <si>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WMT - Walmart Inc. Common Stock 123шт. по 0.24 USD - налог 2.89 USD (данные из БД)</t>
  </si>
  <si>
    <t>Вывод ДС</t>
  </si>
  <si>
    <t>Дивиденд по SPY - SPDR S&amp;P 500 -10шт. по 1.83 USD - налог -5.49 USD (данные из БД)</t>
  </si>
  <si>
    <t>Дивиденд по SPY - SPDR S&amp;P 500 -20шт. по 1.99 USD - налог -11.96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</si>
  <si>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</si>
  <si>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</si>
  <si>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</si>
  <si>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</si>
  <si>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</si>
  <si>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sell</t>
  </si>
  <si>
    <t>buy</t>
  </si>
  <si>
    <t>Стоимость сейчас</t>
  </si>
  <si>
    <t>Полный доход</t>
  </si>
  <si>
    <t>MNST</t>
  </si>
  <si>
    <t>IPG</t>
  </si>
  <si>
    <t>VTWO</t>
  </si>
  <si>
    <t>EA</t>
  </si>
  <si>
    <t>MA</t>
  </si>
  <si>
    <t>CSCO</t>
  </si>
  <si>
    <t>WMT</t>
  </si>
  <si>
    <t>NOK</t>
  </si>
  <si>
    <t>IXO.AIX.KZ</t>
  </si>
  <si>
    <t>^NDX</t>
  </si>
  <si>
    <t>ENZL</t>
  </si>
  <si>
    <t>AUD</t>
  </si>
  <si>
    <t>CAD=X</t>
  </si>
  <si>
    <t>MCD</t>
  </si>
  <si>
    <t>^GSPC</t>
  </si>
  <si>
    <t>NFLX</t>
  </si>
  <si>
    <t>DJM5</t>
  </si>
  <si>
    <t>EQT</t>
  </si>
  <si>
    <t>AA</t>
  </si>
  <si>
    <t>FCG</t>
  </si>
  <si>
    <t>SPY
SPDR S&amp;P 500</t>
  </si>
  <si>
    <t>AMZN
Amazon.com, Inc.</t>
  </si>
  <si>
    <t>CF
CF Industries Holdings, Inc. Common Stock</t>
  </si>
  <si>
    <t>NVDA
NVIDIA Corporation</t>
  </si>
  <si>
    <t>DAX
Global X DAX Germany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</si>
  <si>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</si>
  <si>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</si>
  <si>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</si>
  <si>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</si>
  <si>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</si>
  <si>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</si>
  <si>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</si>
  <si>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</si>
  <si>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Monster Beverage Corporation</t>
  </si>
  <si>
    <t>Interpublic Group of Companies, Inc. (The) Common Stock</t>
  </si>
  <si>
    <t>Vanguard Russell 2000 ETF</t>
  </si>
  <si>
    <t>Electronic Arts Inc.</t>
  </si>
  <si>
    <t>Mastercard Incorporated Common Stock</t>
  </si>
  <si>
    <t>yield</t>
  </si>
  <si>
    <t>Прочий доход</t>
  </si>
  <si>
    <t>dohod</t>
  </si>
  <si>
    <t>Партнерский Рибейт</t>
  </si>
  <si>
    <t>USDJPY_SPT</t>
  </si>
  <si>
    <t>USD/JPY_SPT - USD/JPY</t>
  </si>
  <si>
    <t>selt</t>
  </si>
  <si>
    <t>цена неточно</t>
  </si>
  <si>
    <t>GBPRUB_TOM</t>
  </si>
  <si>
    <t>GBP/RUB_TOM - GBP/РУБ</t>
  </si>
  <si>
    <t>CHFRUB_TOM</t>
  </si>
  <si>
    <t>Пользовательская сделка</t>
  </si>
  <si>
    <t>Cisco Systems, Inc.</t>
  </si>
  <si>
    <t>Walmart Inc. Common Stock</t>
  </si>
  <si>
    <t>EUR_RUB__TOM</t>
  </si>
  <si>
    <t>GBPUSD - open</t>
  </si>
  <si>
    <t>USDCHF-open</t>
  </si>
  <si>
    <t>EURRUB_TOM - EUR/РУБ</t>
  </si>
  <si>
    <t>GLDRUB_TOM</t>
  </si>
  <si>
    <t>результат по EURGBP</t>
  </si>
  <si>
    <t>EURCAD-open</t>
  </si>
  <si>
    <t>GLD/RUB_TOM - GLD/РУБ</t>
  </si>
  <si>
    <t>SLVRUB_TOM</t>
  </si>
  <si>
    <t>JPYRUB_TOM</t>
  </si>
  <si>
    <t>JPY/RUB_TOM - JPY/РУБ</t>
  </si>
  <si>
    <t>USDJPY-open</t>
  </si>
  <si>
    <t>Nokia Corporation Sponsored American Depositary Shares</t>
  </si>
  <si>
    <t>iX Brent Oil</t>
  </si>
  <si>
    <t>NASDAQ 100</t>
  </si>
  <si>
    <t>index</t>
  </si>
  <si>
    <t>CHF/RUB_TOM - CHF/РУБ</t>
  </si>
  <si>
    <t>iShares MSCI New Zealand ETF</t>
  </si>
  <si>
    <t>NZDJPY-open</t>
  </si>
  <si>
    <t>GBPJPY-open</t>
  </si>
  <si>
    <t>Audacy, Inc.</t>
  </si>
  <si>
    <t>прибыль в долларах</t>
  </si>
  <si>
    <t>EURJPY-open</t>
  </si>
  <si>
    <t>NZDUSD - open</t>
  </si>
  <si>
    <t>EURGBP-open</t>
  </si>
  <si>
    <t>CHFJPY-open</t>
  </si>
  <si>
    <t>AUDJPY-open</t>
  </si>
  <si>
    <t>GBPNZD-open</t>
  </si>
  <si>
    <t>XAUUSD - open</t>
  </si>
  <si>
    <t>EURCHF - open</t>
  </si>
  <si>
    <t>GBPJPY-close</t>
  </si>
  <si>
    <t>EURCAD-close</t>
  </si>
  <si>
    <t>CHFJPY-close</t>
  </si>
  <si>
    <t>USDCHF - open</t>
  </si>
  <si>
    <t>AUDJPY-open (с учётом лишней сделки)</t>
  </si>
  <si>
    <t>AUDCAD-open</t>
  </si>
  <si>
    <t>AUDCAD-close</t>
  </si>
  <si>
    <t>EURAUD - open</t>
  </si>
  <si>
    <t>EURJPY-close</t>
  </si>
  <si>
    <t>EURGBP-close</t>
  </si>
  <si>
    <t>NZDCAD-open</t>
  </si>
  <si>
    <t>GBPNZD-close</t>
  </si>
  <si>
    <t>GBPNZD - open</t>
  </si>
  <si>
    <t>USDCHF-close</t>
  </si>
  <si>
    <t>USDJPY-close</t>
  </si>
  <si>
    <t>GBPJPY - open</t>
  </si>
  <si>
    <t>EURAUD - close</t>
  </si>
  <si>
    <t>custom</t>
  </si>
  <si>
    <t>CADJPY - open</t>
  </si>
  <si>
    <t>CADJPY - close</t>
  </si>
  <si>
    <t>commission</t>
  </si>
  <si>
    <t>Списание комиссий</t>
  </si>
  <si>
    <t>USDJPY - ошибка</t>
  </si>
  <si>
    <t>USDJPY - open</t>
  </si>
  <si>
    <t>USDCAD - open</t>
  </si>
  <si>
    <t>McDonald's Corporation Common Stock</t>
  </si>
  <si>
    <t>Индекс S&amp;P500</t>
  </si>
  <si>
    <t>Netflix, Inc.</t>
  </si>
  <si>
    <t>AUDUSD - open</t>
  </si>
  <si>
    <t>NZDJPY - open</t>
  </si>
  <si>
    <t>CADJPY - open (ошибка)</t>
  </si>
  <si>
    <t>CADJPY - close (ошибка)</t>
  </si>
  <si>
    <t>NZDJPY - close</t>
  </si>
  <si>
    <t>EURCHF - close</t>
  </si>
  <si>
    <t>GBPJPY - close</t>
  </si>
  <si>
    <t>USDJPY - close</t>
  </si>
  <si>
    <t>XAUUSD - close</t>
  </si>
  <si>
    <t>GBPUSD - close</t>
  </si>
  <si>
    <t>USDCAD - close</t>
  </si>
  <si>
    <t>USDCHF - close</t>
  </si>
  <si>
    <t>CHFJPY - open</t>
  </si>
  <si>
    <t>CHFJPY - close</t>
  </si>
  <si>
    <t>XAGUSD - open</t>
  </si>
  <si>
    <t>NZDUSD - close</t>
  </si>
  <si>
    <t>EURJPY - open</t>
  </si>
  <si>
    <t>XAGUSD - close</t>
  </si>
  <si>
    <t>AUDUSD - close</t>
  </si>
  <si>
    <t>EURGBP - open</t>
  </si>
  <si>
    <t>AUDUSD-open</t>
  </si>
  <si>
    <t>SLV/RUB_TOM - SLV/РУБ</t>
  </si>
  <si>
    <t>EURGBP - close</t>
  </si>
  <si>
    <t>c Huobi</t>
  </si>
  <si>
    <t>из Huobi</t>
  </si>
  <si>
    <t>закрыл досрочно</t>
  </si>
  <si>
    <t>спекуляция</t>
  </si>
  <si>
    <t>досрочно</t>
  </si>
  <si>
    <t>GBPNZD - close</t>
  </si>
  <si>
    <t>EURJPY - close</t>
  </si>
  <si>
    <t>GBPUSD-open</t>
  </si>
  <si>
    <t>NZDCAD-close</t>
  </si>
  <si>
    <t>GBPUSD-close</t>
  </si>
  <si>
    <t>EURUSD-open</t>
  </si>
  <si>
    <t>EURUSD-close</t>
  </si>
  <si>
    <t>AUDUSD-close</t>
  </si>
  <si>
    <t>EURUSD - open</t>
  </si>
  <si>
    <t>XAUUSD-open</t>
  </si>
  <si>
    <t>XAUUSD-close</t>
  </si>
  <si>
    <t>AUDCAD - open</t>
  </si>
  <si>
    <t>EURNZD-open</t>
  </si>
  <si>
    <t>EURNZD-close</t>
  </si>
  <si>
    <t>NZDJPY-close</t>
  </si>
  <si>
    <t>EURUSD - close</t>
  </si>
  <si>
    <t>AUDCAD - close</t>
  </si>
  <si>
    <t>CADJPY 0- open</t>
  </si>
  <si>
    <t>EURNOK - open</t>
  </si>
  <si>
    <t>GBPUSD  - close</t>
  </si>
  <si>
    <t>output</t>
  </si>
  <si>
    <t>убыток от зеркалирования OnFin</t>
  </si>
  <si>
    <t>EURNOK - close</t>
  </si>
  <si>
    <t>положительное расхождение</t>
  </si>
  <si>
    <t>Коммиссия за сделку Фьючерсный контракт DJ30-6.25</t>
  </si>
  <si>
    <t>forts</t>
  </si>
  <si>
    <t>DJ30 - open</t>
  </si>
  <si>
    <t>DJ30 - close</t>
  </si>
  <si>
    <t>вывод на Huobi</t>
  </si>
  <si>
    <t>вывод на Binance из AMarkets</t>
  </si>
  <si>
    <t>EQT Corporation Common Stock</t>
  </si>
  <si>
    <t>из Binance</t>
  </si>
  <si>
    <t>EQT - open</t>
  </si>
  <si>
    <t>какой-то мусорный остаток</t>
  </si>
  <si>
    <t>убыток на текущий момент</t>
  </si>
  <si>
    <t>Alcoa Corporation Common Stock</t>
  </si>
  <si>
    <t>AA - open</t>
  </si>
  <si>
    <t>EQT - close</t>
  </si>
  <si>
    <t>First Trust Natural Gas ETF</t>
  </si>
  <si>
    <t>NGAS - open</t>
  </si>
  <si>
    <t>NGAS - close</t>
  </si>
  <si>
    <t>XAUUSD - open - по ошибке</t>
  </si>
  <si>
    <t>XAUUSD - close - по ошибке</t>
  </si>
  <si>
    <t>NVDA - open</t>
  </si>
  <si>
    <t>Amazon - open</t>
  </si>
  <si>
    <t>Alcoa - close (частично)</t>
  </si>
  <si>
    <t>DAX30 - open (псевдокоэффициент 535)</t>
  </si>
  <si>
    <t>Alcoa - close (до конца)</t>
  </si>
  <si>
    <t>Alcoa - open</t>
  </si>
  <si>
    <t>из партнёрского ребейта</t>
  </si>
  <si>
    <t>CF Industries - open</t>
  </si>
  <si>
    <t>Alcoa - close</t>
  </si>
  <si>
    <t>EURRUB_TOM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</si>
  <si>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</si>
  <si>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</si>
  <si>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</si>
  <si>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</si>
  <si>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</si>
  <si>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</si>
  <si>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</si>
  <si>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</si>
  <si>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</si>
  <si>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</si>
  <si>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</si>
  <si>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AMarkets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</si>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</sst>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-20</v>
      </c>
      <c r="F2" s="6" t="n">
        <v>687.35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-0.109</v>
      </c>
      <c r="L2" s="6" t="n">
        <v>663.64</v>
      </c>
      <c r="M2" s="17" t="n">
        <v>59.07</v>
      </c>
      <c r="N2" s="16"/>
      <c r="O2" s="16" t="s">
        <v>20</v>
      </c>
      <c r="P2" s="17" t="n">
        <v>0.20345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-55</v>
      </c>
      <c r="F3" s="6" t="n">
        <v>208.56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0.2748</v>
      </c>
      <c r="L3" s="6" t="n">
        <v>210.87</v>
      </c>
      <c r="M3" s="17" t="n">
        <v>49.29</v>
      </c>
      <c r="N3" s="16"/>
      <c r="O3" s="16" t="s">
        <v>23</v>
      </c>
      <c r="P3" s="17" t="n">
        <v>26.38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80</v>
      </c>
      <c r="F4" s="6" t="n">
        <v>96.11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1.9479</v>
      </c>
      <c r="L4" s="6" t="n">
        <v>95.83</v>
      </c>
      <c r="M4" s="17" t="n">
        <v>-33.04</v>
      </c>
      <c r="N4" s="16"/>
      <c r="O4" s="16" t="s">
        <v>26</v>
      </c>
      <c r="P4" s="17" t="n">
        <v>56.056018112767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75</v>
      </c>
      <c r="F5" s="6" t="n">
        <v>192.85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</v>
      </c>
      <c r="L5" s="6" t="n">
        <v>174.67</v>
      </c>
      <c r="M5" s="17" t="n">
        <v>-62.15</v>
      </c>
      <c r="N5" s="16"/>
      <c r="O5" s="16" t="s">
        <v>29</v>
      </c>
      <c r="P5" s="17" t="n">
        <v>98.9836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=J6/J13</f>
      </c>
      <c r="N6" s="16"/>
      <c r="O6" s="16" t="s">
        <v>31</v>
      </c>
      <c r="P6" s="17" t="n">
        <v>11.0929</v>
      </c>
      <c r="Q6" s="6" t="s">
        <f>=P6/$P$17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326.55</v>
      </c>
      <c r="F7" s="6" t="n">
        <v>46.81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-0.2188</v>
      </c>
      <c r="L7" s="6" t="n">
        <v>47</v>
      </c>
      <c r="M7" s="17" t="n">
        <v>-65.68</v>
      </c>
      <c r="N7" s="16"/>
      <c r="O7" s="16" t="s">
        <v>35</v>
      </c>
      <c r="P7" s="17" t="n">
        <v>90.2833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=J8/J13</f>
      </c>
      <c r="N8" s="16"/>
      <c r="O8" s="16" t="s">
        <v>37</v>
      </c>
      <c r="P8" s="17" t="n">
        <v>103.262</v>
      </c>
      <c r="Q8" s="6" t="s">
        <f>=P8/$P$17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39</v>
      </c>
      <c r="E9" s="7" t="n">
        <v>-36689.3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12660</v>
      </c>
      <c r="Q9" s="6" t="s">
        <f>=P9/$P$17</f>
      </c>
    </row>
    <row collapsed="false" customFormat="false" customHeight="false" hidden="false" ht="12.1" outlineLevel="0" r="10">
      <c r="A10" s="16" t="s">
        <v>40</v>
      </c>
      <c r="B10" s="16" t="s">
        <v>3</v>
      </c>
      <c r="C10" s="16" t="s">
        <v>41</v>
      </c>
      <c r="D10" s="16" t="s">
        <v>39</v>
      </c>
      <c r="E10" s="7" t="n">
        <v>3</v>
      </c>
      <c r="F10" s="6" t="n">
        <v>164.94705669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9.8375</v>
      </c>
      <c r="Q10" s="6" t="s">
        <f>=P10/$P$17</f>
      </c>
    </row>
    <row collapsed="false" customFormat="false" customHeight="false" hidden="false" ht="12.1" outlineLevel="0" r="11">
      <c r="A11" s="16" t="s">
        <v>43</v>
      </c>
      <c r="B11" s="16" t="s">
        <v>3</v>
      </c>
      <c r="C11" s="16" t="s">
        <v>44</v>
      </c>
      <c r="D11" s="16" t="s">
        <v>39</v>
      </c>
      <c r="E11" s="7" t="n">
        <v>250</v>
      </c>
      <c r="F11" s="6" t="n">
        <v>2.80123359</v>
      </c>
      <c r="G11" s="17" t="n">
        <v>0</v>
      </c>
      <c r="H11" s="6" t="n">
        <v>0</v>
      </c>
      <c r="I11" s="16"/>
      <c r="J11" s="6" t="s">
        <f>=E11*F11</f>
      </c>
      <c r="K11" s="17"/>
      <c r="L11" s="6"/>
      <c r="M11" s="17"/>
      <c r="N11" s="16"/>
      <c r="O11" s="16" t="s">
        <v>45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46</v>
      </c>
      <c r="I12" s="4"/>
      <c r="J12" s="5" t="s">
        <f>=SUM(J9:J11)</f>
      </c>
      <c r="K12" s="4"/>
      <c r="L12" s="4"/>
      <c r="M12" s="10" t="s">
        <f>=J12/J13</f>
      </c>
      <c r="N12" s="16"/>
      <c r="O12" s="16" t="s">
        <v>47</v>
      </c>
      <c r="P12" s="17" t="n">
        <v>0.1569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48</v>
      </c>
      <c r="I13" s="4"/>
      <c r="J13" s="5" t="s">
        <f>=J6+J8+J12</f>
      </c>
      <c r="K13" s="17"/>
      <c r="L13" s="6"/>
      <c r="M13" s="17"/>
      <c r="N13" s="16"/>
      <c r="O13" s="16" t="s">
        <v>39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215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49</v>
      </c>
      <c r="P15" s="17" t="n">
        <v>1.752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50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76.7519</v>
      </c>
      <c r="Q17" s="6" t="s">
        <f>=P17/$P$17</f>
      </c>
    </row>
  </sheetData>
  <mergeCells>
    <mergeCell ref="H6:I6"/>
    <mergeCell ref="H8:I8"/>
    <mergeCell ref="H12:I1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51</v>
      </c>
      <c r="B1" s="18" t="s">
        <v>9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</row>
    <row collapsed="false" customFormat="false" customHeight="false" hidden="false" ht="12.1" outlineLevel="0" r="2">
      <c r="A2" s="13" t="n">
        <v>45648.739583333</v>
      </c>
      <c r="B2" s="6" t="n">
        <v>508.78</v>
      </c>
      <c r="C2" s="16" t="s">
        <v>58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45659.434027778</v>
      </c>
      <c r="B3" s="6" t="n">
        <v>9979.92</v>
      </c>
      <c r="C3" s="16" t="s">
        <v>58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45691.695833333</v>
      </c>
      <c r="B4" s="6" t="n">
        <v>2080</v>
      </c>
      <c r="C4" s="16" t="s">
        <v>58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45715.730555556</v>
      </c>
      <c r="B5" s="6" t="n">
        <v>10102.5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45727.697222222</v>
      </c>
      <c r="B6" s="6" t="n">
        <v>1349.69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45730.520833333</v>
      </c>
      <c r="B7" s="6" t="n">
        <v>9316.62</v>
      </c>
      <c r="C7" s="16" t="s">
        <v>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45737</v>
      </c>
      <c r="B8" s="6" t="n">
        <v>-26.02</v>
      </c>
      <c r="C8" s="16" t="s">
        <v>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45751.622916667</v>
      </c>
      <c r="B9" s="6" t="n">
        <v>1568.8</v>
      </c>
      <c r="C9" s="16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</v>
      </c>
      <c r="B10" s="6" t="n">
        <v>10432.4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45777.999305556</v>
      </c>
      <c r="B11" s="6" t="n">
        <v>-3.68</v>
      </c>
      <c r="C11" s="16" t="s">
        <v>60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45779.999305556</v>
      </c>
      <c r="B12" s="6" t="n">
        <v>-576.47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45786.999305556</v>
      </c>
      <c r="B13" s="6" t="n">
        <v>-202.26</v>
      </c>
      <c r="C13" s="16" t="s">
        <v>60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45796.48125</v>
      </c>
      <c r="B14" s="6" t="n">
        <v>-10432.6</v>
      </c>
      <c r="C14" s="16" t="s">
        <v>60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45799.426388889</v>
      </c>
      <c r="B15" s="6" t="n">
        <v>-759.63</v>
      </c>
      <c r="C15" s="16" t="s">
        <v>60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45919</v>
      </c>
      <c r="B16" s="6" t="n">
        <v>12.82</v>
      </c>
      <c r="C16" s="16" t="s">
        <v>61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45997</v>
      </c>
      <c r="B17" s="6" t="n">
        <v>528</v>
      </c>
      <c r="C17" s="16" t="s">
        <v>58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46000</v>
      </c>
      <c r="B18" s="6" t="n">
        <v>472.28</v>
      </c>
      <c r="C18" s="16" t="s">
        <v>58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46010</v>
      </c>
      <c r="B19" s="6" t="n">
        <v>27.9</v>
      </c>
      <c r="C19" s="16" t="s">
        <v>62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46013.698611111</v>
      </c>
      <c r="B20" s="6" t="n">
        <v>195.13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46021.758333333</v>
      </c>
      <c r="B21" s="6" t="n">
        <v>2250</v>
      </c>
      <c r="C21" s="16" t="s">
        <v>58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46034.603472222</v>
      </c>
      <c r="B22" s="6" t="n">
        <v>998.5</v>
      </c>
      <c r="C22" s="16" t="s">
        <v>58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46074.5625</v>
      </c>
      <c r="B23" s="6" t="n">
        <v>3.62</v>
      </c>
      <c r="C23" s="16" t="s">
        <v>58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2" t="n">
        <v>46078</v>
      </c>
      <c r="B24" s="5" t="n">
        <v>23273.59</v>
      </c>
      <c r="C24" s="14" t="s">
        <v>63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/>
      <c r="B25" s="9" t="s">
        <f>=XIRR(B2:B24,A2:A24)</f>
      </c>
      <c r="C25" s="16" t="s">
        <v>64</v>
      </c>
      <c r="D25" s="16"/>
      <c r="E25" s="16"/>
      <c r="F25" s="7"/>
      <c r="G25" s="2" t="s">
        <v>65</v>
      </c>
      <c r="H25" s="6" t="s">
        <f>=SUM(I2:H24)/365</f>
      </c>
    </row>
    <row collapsed="false" customFormat="false" customHeight="false" hidden="false" ht="12.1" outlineLevel="0" r="26">
      <c r="A26" s="13"/>
      <c r="B26" s="5" t="s">
        <f>=-SUM(B2:B24)</f>
      </c>
      <c r="C26" s="16" t="s">
        <v>66</v>
      </c>
      <c r="D26" s="16"/>
      <c r="E26" s="16"/>
      <c r="F26" s="7"/>
      <c r="G26" s="14" t="s">
        <v>67</v>
      </c>
      <c r="H26" s="9" t="s">
        <f>=B26/H25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45897</v>
      </c>
      <c r="B2" s="6" t="n">
        <v>-6460</v>
      </c>
      <c r="C2" s="0" t="s">
        <v>68</v>
      </c>
      <c r="D2" s="11" t="n">
        <v>46063</v>
      </c>
      <c r="E2" s="6" t="n">
        <v>-11597.79</v>
      </c>
      <c r="F2" s="0" t="s">
        <v>68</v>
      </c>
      <c r="G2" s="11" t="n">
        <v>46077</v>
      </c>
      <c r="H2" s="6" t="n">
        <v>3842.64</v>
      </c>
      <c r="I2" s="0" t="s">
        <v>69</v>
      </c>
      <c r="J2" s="11" t="n">
        <v>45691</v>
      </c>
      <c r="K2" s="6" t="n">
        <v>48698.4</v>
      </c>
      <c r="L2" s="0" t="s">
        <v>69</v>
      </c>
      <c r="M2" s="11" t="n">
        <v>46071</v>
      </c>
      <c r="N2" s="6" t="n">
        <v>8317.49</v>
      </c>
      <c r="O2" s="0" t="s">
        <v>69</v>
      </c>
    </row>
    <row collapsed="false" customFormat="false" customHeight="false" hidden="false" ht="12.1" outlineLevel="0" r="3">
      <c r="A3" s="11" t="n">
        <v>45919</v>
      </c>
      <c r="B3" s="6" t="n">
        <v>12.82</v>
      </c>
      <c r="C3" s="0" t="s">
        <v>61</v>
      </c>
      <c r="D3" s="11" t="n">
        <v>46078</v>
      </c>
      <c r="E3" s="8" t="s">
        <f>=-Портфель!J3</f>
      </c>
      <c r="F3" s="0" t="s">
        <v>70</v>
      </c>
      <c r="G3" s="11" t="n">
        <v>46077</v>
      </c>
      <c r="H3" s="6" t="n">
        <v>3823.42</v>
      </c>
      <c r="I3" s="0" t="s">
        <v>69</v>
      </c>
      <c r="J3" s="11" t="n">
        <v>45694</v>
      </c>
      <c r="K3" s="6" t="n">
        <v>-53867.79</v>
      </c>
      <c r="L3" s="0" t="s">
        <v>68</v>
      </c>
      <c r="M3" s="11" t="n">
        <v>46073</v>
      </c>
      <c r="N3" s="6" t="n">
        <v>7031.36</v>
      </c>
      <c r="O3" s="0" t="s">
        <v>69</v>
      </c>
    </row>
    <row collapsed="false" customFormat="false" customHeight="false" hidden="false" ht="12.1" outlineLevel="0" r="4">
      <c r="A4" s="11" t="n">
        <v>45988</v>
      </c>
      <c r="B4" s="6" t="n">
        <v>-6812.8</v>
      </c>
      <c r="C4" s="0" t="s">
        <v>68</v>
      </c>
      <c r="D4" s="0"/>
      <c r="E4" s="10" t="s">
        <f>=XIRR(E2:E3,D2:D3)</f>
      </c>
      <c r="F4" s="0"/>
      <c r="G4" s="11" t="n">
        <v>46078</v>
      </c>
      <c r="H4" s="8" t="s">
        <f>=-Портфель!J4</f>
      </c>
      <c r="I4" s="0" t="s">
        <v>70</v>
      </c>
      <c r="J4" s="11" t="n">
        <v>45698</v>
      </c>
      <c r="K4" s="6" t="n">
        <v>-56341.1</v>
      </c>
      <c r="L4" s="0" t="s">
        <v>68</v>
      </c>
      <c r="M4" s="11" t="n">
        <v>46078</v>
      </c>
      <c r="N4" s="8" t="s">
        <f>=-Портфель!J7</f>
      </c>
      <c r="O4" s="0" t="s">
        <v>70</v>
      </c>
    </row>
    <row collapsed="false" customFormat="false" customHeight="false" hidden="false" ht="12.1" outlineLevel="0" r="5">
      <c r="A5" s="11" t="n">
        <v>46010</v>
      </c>
      <c r="B5" s="6" t="n">
        <v>27.9</v>
      </c>
      <c r="C5" s="0" t="s">
        <v>62</v>
      </c>
      <c r="D5" s="0"/>
      <c r="E5" s="8" t="s">
        <f>=-SUM(E2:E3)</f>
      </c>
      <c r="F5" s="0" t="s">
        <v>71</v>
      </c>
      <c r="G5" s="0"/>
      <c r="H5" s="10" t="s">
        <f>=XIRR(H2:H4,G2:G4)</f>
      </c>
      <c r="I5" s="0"/>
      <c r="J5" s="11" t="n">
        <v>45698</v>
      </c>
      <c r="K5" s="6" t="n">
        <v>-23494.73</v>
      </c>
      <c r="L5" s="0" t="s">
        <v>68</v>
      </c>
      <c r="M5" s="0"/>
      <c r="N5" s="10" t="s">
        <f>=XIRR(N2:N4,M2:M4)</f>
      </c>
      <c r="O5" s="0"/>
    </row>
    <row collapsed="false" customFormat="false" customHeight="false" hidden="false" ht="12.1" outlineLevel="0" r="6">
      <c r="A6" s="11" t="n">
        <v>46078</v>
      </c>
      <c r="B6" s="8" t="s">
        <f>=-Портфель!J2</f>
      </c>
      <c r="C6" s="0" t="s">
        <v>70</v>
      </c>
      <c r="D6" s="0"/>
      <c r="E6" s="0"/>
      <c r="F6" s="0"/>
      <c r="G6" s="0"/>
      <c r="H6" s="8" t="s">
        <f>=-SUM(H2:H4)</f>
      </c>
      <c r="I6" s="0" t="s">
        <v>71</v>
      </c>
      <c r="J6" s="11" t="n">
        <v>45698</v>
      </c>
      <c r="K6" s="6" t="n">
        <v>80820</v>
      </c>
      <c r="L6" s="0" t="s">
        <v>69</v>
      </c>
      <c r="M6" s="0"/>
      <c r="N6" s="8" t="s">
        <f>=-SUM(N2:N4)</f>
      </c>
      <c r="O6" s="0" t="s">
        <v>71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11" t="n">
        <v>45702</v>
      </c>
      <c r="K7" s="6" t="n">
        <v>-58064.88</v>
      </c>
      <c r="L7" s="0" t="s">
        <v>68</v>
      </c>
    </row>
    <row collapsed="false" customFormat="false" customHeight="false" hidden="false" ht="12.1" outlineLevel="0" r="8">
      <c r="A8" s="0"/>
      <c r="B8" s="8" t="s">
        <f>=-SUM(B2:B6)</f>
      </c>
      <c r="C8" s="0" t="s">
        <v>71</v>
      </c>
      <c r="D8" s="0"/>
      <c r="E8" s="0"/>
      <c r="F8" s="0"/>
      <c r="G8" s="0"/>
      <c r="H8" s="0"/>
      <c r="I8" s="0"/>
      <c r="J8" s="11" t="n">
        <v>45702</v>
      </c>
      <c r="K8" s="6" t="n">
        <v>59002.75</v>
      </c>
      <c r="L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45706</v>
      </c>
      <c r="K9" s="6" t="n">
        <v>-59151.79</v>
      </c>
      <c r="L9" s="0" t="s">
        <v>68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45712</v>
      </c>
      <c r="K10" s="6" t="n">
        <v>56507.09</v>
      </c>
      <c r="L10" s="0" t="s">
        <v>69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45713</v>
      </c>
      <c r="K11" s="6" t="n">
        <v>54182.13</v>
      </c>
      <c r="L11" s="0" t="s">
        <v>69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45716</v>
      </c>
      <c r="K12" s="6" t="n">
        <v>-51639.86</v>
      </c>
      <c r="L12" s="0" t="s">
        <v>68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46057</v>
      </c>
      <c r="K13" s="6" t="n">
        <v>11714.59</v>
      </c>
      <c r="L13" s="0" t="s">
        <v>69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46057</v>
      </c>
      <c r="K14" s="6" t="n">
        <v>1385.38</v>
      </c>
      <c r="L14" s="0" t="s">
        <v>69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46078</v>
      </c>
      <c r="K15" s="8" t="s">
        <f>=-Портфель!J5</f>
      </c>
      <c r="L15" s="0" t="s">
        <v>70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10" t="s">
        <f>=XIRR(K2:K15,J2:J15)</f>
      </c>
      <c r="L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72</v>
      </c>
      <c r="C1" s="0"/>
      <c r="D1" s="0"/>
      <c r="E1" s="4" t="s">
        <v>73</v>
      </c>
      <c r="F1" s="0"/>
      <c r="G1" s="0"/>
      <c r="H1" s="4" t="s">
        <v>74</v>
      </c>
      <c r="I1" s="0"/>
      <c r="J1" s="0"/>
      <c r="K1" s="4" t="s">
        <v>75</v>
      </c>
      <c r="L1" s="0"/>
      <c r="M1" s="0"/>
      <c r="N1" s="4" t="s">
        <v>76</v>
      </c>
      <c r="O1" s="0"/>
      <c r="P1" s="0"/>
      <c r="Q1" s="4" t="s">
        <v>77</v>
      </c>
      <c r="R1" s="0"/>
      <c r="S1" s="0"/>
      <c r="T1" s="4" t="s">
        <v>78</v>
      </c>
      <c r="U1" s="0"/>
      <c r="V1" s="0"/>
      <c r="W1" s="4" t="s">
        <v>79</v>
      </c>
      <c r="X1" s="0"/>
      <c r="Y1" s="0"/>
      <c r="Z1" s="4" t="s">
        <v>80</v>
      </c>
      <c r="AA1" s="0"/>
      <c r="AB1" s="0"/>
      <c r="AC1" s="4" t="s">
        <v>81</v>
      </c>
      <c r="AD1" s="0"/>
      <c r="AE1" s="0"/>
      <c r="AF1" s="4" t="s">
        <v>82</v>
      </c>
      <c r="AG1" s="0"/>
      <c r="AH1" s="0"/>
      <c r="AI1" s="4" t="s">
        <v>83</v>
      </c>
      <c r="AJ1" s="0"/>
      <c r="AK1" s="0"/>
      <c r="AL1" s="4" t="s">
        <v>84</v>
      </c>
      <c r="AM1" s="0"/>
      <c r="AN1" s="0"/>
      <c r="AO1" s="4" t="s">
        <v>85</v>
      </c>
      <c r="AP1" s="0"/>
      <c r="AQ1" s="0"/>
      <c r="AR1" s="4" t="s">
        <v>86</v>
      </c>
      <c r="AS1" s="0"/>
      <c r="AT1" s="0"/>
      <c r="AU1" s="4" t="s">
        <v>87</v>
      </c>
      <c r="AV1" s="0"/>
      <c r="AW1" s="0"/>
      <c r="AX1" s="4" t="s">
        <v>88</v>
      </c>
      <c r="AY1" s="0"/>
      <c r="AZ1" s="0"/>
      <c r="BA1" s="4" t="s">
        <v>89</v>
      </c>
      <c r="BB1" s="0"/>
      <c r="BC1" s="0"/>
      <c r="BD1" s="4" t="s">
        <v>90</v>
      </c>
      <c r="BE1" s="0"/>
      <c r="BF1" s="0"/>
      <c r="BG1" s="4" t="s">
        <v>91</v>
      </c>
      <c r="BH1" s="0"/>
    </row>
    <row collapsed="false" customFormat="false" customHeight="false" hidden="false" ht="12.1" outlineLevel="0" r="2">
      <c r="A2" s="11" t="n">
        <v>45649</v>
      </c>
      <c r="B2" s="6" t="n">
        <v>930.1</v>
      </c>
      <c r="C2" s="0" t="s">
        <v>69</v>
      </c>
      <c r="D2" s="11" t="n">
        <v>45649</v>
      </c>
      <c r="E2" s="6" t="n">
        <v>115.87</v>
      </c>
      <c r="F2" s="0" t="s">
        <v>69</v>
      </c>
      <c r="G2" s="11" t="n">
        <v>45659</v>
      </c>
      <c r="H2" s="6" t="n">
        <v>22659</v>
      </c>
      <c r="I2" s="0" t="s">
        <v>69</v>
      </c>
      <c r="J2" s="11" t="n">
        <v>45659</v>
      </c>
      <c r="K2" s="6" t="n">
        <v>27372.5</v>
      </c>
      <c r="L2" s="0" t="s">
        <v>69</v>
      </c>
      <c r="M2" s="11" t="n">
        <v>45691</v>
      </c>
      <c r="N2" s="6" t="n">
        <v>8915.47</v>
      </c>
      <c r="O2" s="0" t="s">
        <v>69</v>
      </c>
      <c r="P2" s="11" t="n">
        <v>45719</v>
      </c>
      <c r="Q2" s="6" t="n">
        <v>64664.6</v>
      </c>
      <c r="R2" s="0" t="s">
        <v>69</v>
      </c>
      <c r="S2" s="11" t="n">
        <v>45719</v>
      </c>
      <c r="T2" s="6" t="n">
        <v>12185.48</v>
      </c>
      <c r="U2" s="0" t="s">
        <v>69</v>
      </c>
      <c r="V2" s="11" t="n">
        <v>45729</v>
      </c>
      <c r="W2" s="6" t="n">
        <v>-79996</v>
      </c>
      <c r="X2" s="0" t="s">
        <v>68</v>
      </c>
      <c r="Y2" s="11" t="n">
        <v>45733</v>
      </c>
      <c r="Z2" s="6" t="n">
        <v>-14254</v>
      </c>
      <c r="AA2" s="0" t="s">
        <v>68</v>
      </c>
      <c r="AB2" s="11" t="n">
        <v>45733</v>
      </c>
      <c r="AC2" s="6" t="n">
        <v>19812.43</v>
      </c>
      <c r="AD2" s="0" t="s">
        <v>69</v>
      </c>
      <c r="AE2" s="11" t="n">
        <v>45734</v>
      </c>
      <c r="AF2" s="6" t="n">
        <v>29127.5</v>
      </c>
      <c r="AG2" s="0" t="s">
        <v>69</v>
      </c>
      <c r="AH2" s="11" t="n">
        <v>45734</v>
      </c>
      <c r="AI2" s="6" t="n">
        <v>-129718.75</v>
      </c>
      <c r="AJ2" s="0" t="s">
        <v>68</v>
      </c>
      <c r="AK2" s="11" t="n">
        <v>45747</v>
      </c>
      <c r="AL2" s="6" t="n">
        <v>32696.86</v>
      </c>
      <c r="AM2" s="0" t="s">
        <v>69</v>
      </c>
      <c r="AN2" s="11" t="n">
        <v>45748</v>
      </c>
      <c r="AO2" s="6" t="n">
        <v>68972.9</v>
      </c>
      <c r="AP2" s="0" t="s">
        <v>69</v>
      </c>
      <c r="AQ2" s="11" t="n">
        <v>45748</v>
      </c>
      <c r="AR2" s="6" t="n">
        <v>16770</v>
      </c>
      <c r="AS2" s="0" t="s">
        <v>69</v>
      </c>
      <c r="AT2" s="11" t="n">
        <v>45748</v>
      </c>
      <c r="AU2" s="6" t="n">
        <v>7433.83</v>
      </c>
      <c r="AV2" s="0" t="s">
        <v>69</v>
      </c>
      <c r="AW2" s="11" t="n">
        <v>45783</v>
      </c>
      <c r="AX2" s="6" t="n">
        <v>5.21</v>
      </c>
      <c r="AY2" s="0" t="s">
        <v>68</v>
      </c>
      <c r="AZ2" s="11" t="n">
        <v>45996</v>
      </c>
      <c r="BA2" s="6" t="n">
        <v>12984.68</v>
      </c>
      <c r="BB2" s="0" t="s">
        <v>69</v>
      </c>
      <c r="BC2" s="11" t="n">
        <v>46052</v>
      </c>
      <c r="BD2" s="6" t="n">
        <v>5840.84</v>
      </c>
      <c r="BE2" s="0" t="s">
        <v>69</v>
      </c>
      <c r="BF2" s="11" t="n">
        <v>46055</v>
      </c>
      <c r="BG2" s="6" t="n">
        <v>6090.5</v>
      </c>
      <c r="BH2" s="0" t="s">
        <v>69</v>
      </c>
    </row>
    <row collapsed="false" customFormat="false" customHeight="false" hidden="false" ht="12.1" outlineLevel="0" r="3">
      <c r="A3" s="11" t="n">
        <v>45659</v>
      </c>
      <c r="B3" s="6" t="n">
        <v>-954.81</v>
      </c>
      <c r="C3" s="0" t="s">
        <v>68</v>
      </c>
      <c r="D3" s="11" t="n">
        <v>45659</v>
      </c>
      <c r="E3" s="6" t="n">
        <v>-112.46</v>
      </c>
      <c r="F3" s="0" t="s">
        <v>68</v>
      </c>
      <c r="G3" s="11" t="n">
        <v>45666</v>
      </c>
      <c r="H3" s="6" t="n">
        <v>-22520</v>
      </c>
      <c r="I3" s="0" t="s">
        <v>68</v>
      </c>
      <c r="J3" s="11" t="n">
        <v>45688</v>
      </c>
      <c r="K3" s="6" t="n">
        <v>-23082.57</v>
      </c>
      <c r="L3" s="0" t="s">
        <v>68</v>
      </c>
      <c r="M3" s="11" t="n">
        <v>45694</v>
      </c>
      <c r="N3" s="6" t="n">
        <v>-9042.94</v>
      </c>
      <c r="O3" s="0" t="s">
        <v>68</v>
      </c>
      <c r="P3" s="11" t="n">
        <v>45719</v>
      </c>
      <c r="Q3" s="6" t="n">
        <v>20241.82</v>
      </c>
      <c r="R3" s="0" t="s">
        <v>69</v>
      </c>
      <c r="S3" s="11" t="n">
        <v>45737</v>
      </c>
      <c r="T3" s="6" t="n">
        <v>-26.02</v>
      </c>
      <c r="U3" s="0" t="s">
        <v>59</v>
      </c>
      <c r="V3" s="11" t="n">
        <v>45733</v>
      </c>
      <c r="W3" s="6" t="n">
        <v>80785.85</v>
      </c>
      <c r="X3" s="0" t="s">
        <v>69</v>
      </c>
      <c r="Y3" s="11" t="n">
        <v>45734</v>
      </c>
      <c r="Z3" s="6" t="n">
        <v>14392</v>
      </c>
      <c r="AA3" s="0" t="s">
        <v>69</v>
      </c>
      <c r="AB3" s="11" t="n">
        <v>45734</v>
      </c>
      <c r="AC3" s="6" t="n">
        <v>-19657.87</v>
      </c>
      <c r="AD3" s="0" t="s">
        <v>68</v>
      </c>
      <c r="AE3" s="11" t="n">
        <v>45736</v>
      </c>
      <c r="AF3" s="6" t="n">
        <v>59752.16</v>
      </c>
      <c r="AG3" s="0" t="s">
        <v>69</v>
      </c>
      <c r="AH3" s="11" t="n">
        <v>45734</v>
      </c>
      <c r="AI3" s="6" t="n">
        <v>129343.87</v>
      </c>
      <c r="AJ3" s="0" t="s">
        <v>69</v>
      </c>
      <c r="AK3" s="11" t="n">
        <v>45748</v>
      </c>
      <c r="AL3" s="6" t="n">
        <v>60003</v>
      </c>
      <c r="AM3" s="0" t="s">
        <v>69</v>
      </c>
      <c r="AN3" s="11" t="n">
        <v>45754</v>
      </c>
      <c r="AO3" s="6" t="n">
        <v>-64704.31</v>
      </c>
      <c r="AP3" s="0" t="s">
        <v>68</v>
      </c>
      <c r="AQ3" s="11" t="n">
        <v>45754</v>
      </c>
      <c r="AR3" s="6" t="n">
        <v>-14708.13</v>
      </c>
      <c r="AS3" s="0" t="s">
        <v>68</v>
      </c>
      <c r="AT3" s="11" t="n">
        <v>45754</v>
      </c>
      <c r="AU3" s="6" t="n">
        <v>-6862.3</v>
      </c>
      <c r="AV3" s="0" t="s">
        <v>68</v>
      </c>
      <c r="AW3" s="0"/>
      <c r="AX3" s="10" t="s">
        <f>=XIRR(AX2:AX2,AW2:AW2)</f>
      </c>
      <c r="AY3" s="0"/>
      <c r="AZ3" s="11" t="n">
        <v>46021</v>
      </c>
      <c r="BA3" s="6" t="n">
        <v>6729.9</v>
      </c>
      <c r="BB3" s="0" t="s">
        <v>69</v>
      </c>
      <c r="BC3" s="11" t="n">
        <v>46052</v>
      </c>
      <c r="BD3" s="6" t="n">
        <v>9651.16</v>
      </c>
      <c r="BE3" s="0" t="s">
        <v>69</v>
      </c>
      <c r="BF3" s="11" t="n">
        <v>46055</v>
      </c>
      <c r="BG3" s="6" t="n">
        <v>-6115.5</v>
      </c>
      <c r="BH3" s="0" t="s">
        <v>68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45666</v>
      </c>
      <c r="H4" s="6" t="n">
        <v>22531</v>
      </c>
      <c r="I4" s="0" t="s">
        <v>69</v>
      </c>
      <c r="J4" s="11" t="n">
        <v>45691</v>
      </c>
      <c r="K4" s="6" t="n">
        <v>14346.61</v>
      </c>
      <c r="L4" s="0" t="s">
        <v>69</v>
      </c>
      <c r="M4" s="11" t="n">
        <v>45701</v>
      </c>
      <c r="N4" s="6" t="n">
        <v>9571.04</v>
      </c>
      <c r="O4" s="0" t="s">
        <v>69</v>
      </c>
      <c r="P4" s="11" t="n">
        <v>45747</v>
      </c>
      <c r="Q4" s="6" t="n">
        <v>-19292.23</v>
      </c>
      <c r="R4" s="0" t="s">
        <v>68</v>
      </c>
      <c r="S4" s="11" t="n">
        <v>45747</v>
      </c>
      <c r="T4" s="6" t="n">
        <v>-10790.62</v>
      </c>
      <c r="U4" s="0" t="s">
        <v>68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45737</v>
      </c>
      <c r="AF4" s="6" t="n">
        <v>32837.7</v>
      </c>
      <c r="AG4" s="0" t="s">
        <v>69</v>
      </c>
      <c r="AH4" s="11" t="n">
        <v>45737</v>
      </c>
      <c r="AI4" s="6" t="n">
        <v>32757.4</v>
      </c>
      <c r="AJ4" s="0" t="s">
        <v>69</v>
      </c>
      <c r="AK4" s="11" t="n">
        <v>45749</v>
      </c>
      <c r="AL4" s="6" t="n">
        <v>-32828.31</v>
      </c>
      <c r="AM4" s="0" t="s">
        <v>68</v>
      </c>
      <c r="AN4" s="0"/>
      <c r="AO4" s="10" t="s">
        <f>=XIRR(AO2:AO3,AN2:AN3)</f>
      </c>
      <c r="AP4" s="0"/>
      <c r="AQ4" s="11" t="n">
        <v>45754</v>
      </c>
      <c r="AR4" s="6" t="n">
        <v>-14969.7</v>
      </c>
      <c r="AS4" s="0" t="s">
        <v>68</v>
      </c>
      <c r="AT4" s="0"/>
      <c r="AU4" s="10" t="s">
        <f>=XIRR(AU2:AU3,AT2:AT3)</f>
      </c>
      <c r="AV4" s="0"/>
      <c r="AW4" s="0"/>
      <c r="AX4" s="8" t="s">
        <f>=-SUM(AX2:AX2)</f>
      </c>
      <c r="AY4" s="0" t="s">
        <v>71</v>
      </c>
      <c r="AZ4" s="11" t="n">
        <v>46037</v>
      </c>
      <c r="BA4" s="6" t="n">
        <v>2144.83</v>
      </c>
      <c r="BB4" s="0" t="s">
        <v>69</v>
      </c>
      <c r="BC4" s="11" t="n">
        <v>46065</v>
      </c>
      <c r="BD4" s="6" t="n">
        <v>-1129.07</v>
      </c>
      <c r="BE4" s="0" t="s">
        <v>68</v>
      </c>
      <c r="BF4" s="0"/>
      <c r="BG4" s="10" t="s">
        <f>=XIRR(BG2:BG3,BF2:BF3)</f>
      </c>
      <c r="BH4" s="0"/>
    </row>
    <row collapsed="false" customFormat="false" customHeight="false" hidden="false" ht="12.1" outlineLevel="0" r="5">
      <c r="A5" s="0"/>
      <c r="B5" s="8" t="s">
        <f>=-SUM(B2:B3)</f>
      </c>
      <c r="C5" s="0" t="s">
        <v>71</v>
      </c>
      <c r="D5" s="0"/>
      <c r="E5" s="8" t="s">
        <f>=-SUM(E2:E3)</f>
      </c>
      <c r="F5" s="0" t="s">
        <v>71</v>
      </c>
      <c r="G5" s="11" t="n">
        <v>45666</v>
      </c>
      <c r="H5" s="6" t="n">
        <v>-22511</v>
      </c>
      <c r="I5" s="0" t="s">
        <v>68</v>
      </c>
      <c r="J5" s="11" t="n">
        <v>45693</v>
      </c>
      <c r="K5" s="6" t="n">
        <v>-15126.78</v>
      </c>
      <c r="L5" s="0" t="s">
        <v>68</v>
      </c>
      <c r="M5" s="11" t="n">
        <v>45702</v>
      </c>
      <c r="N5" s="6" t="n">
        <v>-9623.2</v>
      </c>
      <c r="O5" s="0" t="s">
        <v>68</v>
      </c>
      <c r="P5" s="11" t="n">
        <v>45747</v>
      </c>
      <c r="Q5" s="6" t="n">
        <v>-61420.23</v>
      </c>
      <c r="R5" s="0" t="s">
        <v>68</v>
      </c>
      <c r="S5" s="0"/>
      <c r="T5" s="10" t="s">
        <f>=XIRR(T2:T4,S2:S4)</f>
      </c>
      <c r="U5" s="0"/>
      <c r="V5" s="0"/>
      <c r="W5" s="8" t="s">
        <f>=-SUM(W2:W3)</f>
      </c>
      <c r="X5" s="0" t="s">
        <v>71</v>
      </c>
      <c r="Y5" s="0"/>
      <c r="Z5" s="8" t="s">
        <f>=-SUM(Z2:Z3)</f>
      </c>
      <c r="AA5" s="0" t="s">
        <v>71</v>
      </c>
      <c r="AB5" s="0"/>
      <c r="AC5" s="8" t="s">
        <f>=-SUM(AC2:AC3)</f>
      </c>
      <c r="AD5" s="0" t="s">
        <v>71</v>
      </c>
      <c r="AE5" s="11" t="n">
        <v>45742</v>
      </c>
      <c r="AF5" s="6" t="n">
        <v>32777.85</v>
      </c>
      <c r="AG5" s="0" t="s">
        <v>69</v>
      </c>
      <c r="AH5" s="11" t="n">
        <v>45740</v>
      </c>
      <c r="AI5" s="6" t="n">
        <v>-32991.73</v>
      </c>
      <c r="AJ5" s="0" t="s">
        <v>68</v>
      </c>
      <c r="AK5" s="11" t="n">
        <v>45749</v>
      </c>
      <c r="AL5" s="6" t="n">
        <v>908450.8</v>
      </c>
      <c r="AM5" s="0" t="s">
        <v>69</v>
      </c>
      <c r="AN5" s="0"/>
      <c r="AO5" s="8" t="s">
        <f>=-SUM(AO2:AO3)</f>
      </c>
      <c r="AP5" s="0" t="s">
        <v>71</v>
      </c>
      <c r="AQ5" s="11" t="n">
        <v>45754</v>
      </c>
      <c r="AR5" s="6" t="n">
        <v>14625.9</v>
      </c>
      <c r="AS5" s="0" t="s">
        <v>69</v>
      </c>
      <c r="AT5" s="0"/>
      <c r="AU5" s="8" t="s">
        <f>=-SUM(AU2:AU3)</f>
      </c>
      <c r="AV5" s="0" t="s">
        <v>71</v>
      </c>
      <c r="AW5" s="0"/>
      <c r="AX5" s="0"/>
      <c r="AY5" s="0"/>
      <c r="AZ5" s="11" t="n">
        <v>46052</v>
      </c>
      <c r="BA5" s="6" t="n">
        <v>-2470.51</v>
      </c>
      <c r="BB5" s="0" t="s">
        <v>68</v>
      </c>
      <c r="BC5" s="11" t="n">
        <v>46071</v>
      </c>
      <c r="BD5" s="6" t="n">
        <v>-4952.76</v>
      </c>
      <c r="BE5" s="0" t="s">
        <v>68</v>
      </c>
      <c r="BF5" s="0"/>
      <c r="BG5" s="8" t="s">
        <f>=-SUM(BG2:BG3)</f>
      </c>
      <c r="BH5" s="0" t="s">
        <v>71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45667</v>
      </c>
      <c r="H6" s="6" t="n">
        <v>22468</v>
      </c>
      <c r="I6" s="0" t="s">
        <v>69</v>
      </c>
      <c r="J6" s="0"/>
      <c r="K6" s="10" t="s">
        <f>=XIRR(K2:K5,J2:J5)</f>
      </c>
      <c r="L6" s="0"/>
      <c r="M6" s="11" t="n">
        <v>45713</v>
      </c>
      <c r="N6" s="6" t="n">
        <v>8920.91</v>
      </c>
      <c r="O6" s="0" t="s">
        <v>69</v>
      </c>
      <c r="P6" s="0"/>
      <c r="Q6" s="10" t="s">
        <f>=XIRR(Q2:Q5,P2:P5)</f>
      </c>
      <c r="R6" s="0"/>
      <c r="S6" s="0"/>
      <c r="T6" s="8" t="s">
        <f>=-SUM(T2:T4)</f>
      </c>
      <c r="U6" s="0" t="s">
        <v>71</v>
      </c>
      <c r="V6" s="0"/>
      <c r="W6" s="0"/>
      <c r="X6" s="0"/>
      <c r="Y6" s="0"/>
      <c r="Z6" s="0"/>
      <c r="AA6" s="0"/>
      <c r="AB6" s="0"/>
      <c r="AC6" s="0"/>
      <c r="AD6" s="0"/>
      <c r="AE6" s="11" t="n">
        <v>45742</v>
      </c>
      <c r="AF6" s="6" t="n">
        <v>32785.83</v>
      </c>
      <c r="AG6" s="0" t="s">
        <v>69</v>
      </c>
      <c r="AH6" s="11" t="n">
        <v>45740</v>
      </c>
      <c r="AI6" s="6" t="n">
        <v>33278.17</v>
      </c>
      <c r="AJ6" s="0" t="s">
        <v>69</v>
      </c>
      <c r="AK6" s="11" t="n">
        <v>45749</v>
      </c>
      <c r="AL6" s="6" t="n">
        <v>-908090.85</v>
      </c>
      <c r="AM6" s="0" t="s">
        <v>68</v>
      </c>
      <c r="AN6" s="0"/>
      <c r="AO6" s="0"/>
      <c r="AP6" s="0"/>
      <c r="AQ6" s="0"/>
      <c r="AR6" s="10" t="s">
        <f>=XIRR(AR2:AR5,AQ2:AQ5)</f>
      </c>
      <c r="AS6" s="0"/>
      <c r="AT6" s="0"/>
      <c r="AU6" s="0"/>
      <c r="AV6" s="0"/>
      <c r="AW6" s="0"/>
      <c r="AX6" s="0"/>
      <c r="AY6" s="0"/>
      <c r="AZ6" s="11" t="n">
        <v>46052</v>
      </c>
      <c r="BA6" s="6" t="n">
        <v>-7058.66</v>
      </c>
      <c r="BB6" s="0" t="s">
        <v>68</v>
      </c>
      <c r="BC6" s="11" t="n">
        <v>46072</v>
      </c>
      <c r="BD6" s="6" t="n">
        <v>5817.81</v>
      </c>
      <c r="BE6" s="0" t="s">
        <v>69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45667</v>
      </c>
      <c r="H7" s="6" t="n">
        <v>22154</v>
      </c>
      <c r="I7" s="0" t="s">
        <v>69</v>
      </c>
      <c r="J7" s="0"/>
      <c r="K7" s="8" t="s">
        <f>=-SUM(K2:K5)</f>
      </c>
      <c r="L7" s="0" t="s">
        <v>71</v>
      </c>
      <c r="M7" s="11" t="n">
        <v>45716</v>
      </c>
      <c r="N7" s="6" t="n">
        <v>-9125.35</v>
      </c>
      <c r="O7" s="0" t="s">
        <v>68</v>
      </c>
      <c r="P7" s="0"/>
      <c r="Q7" s="8" t="s">
        <f>=-SUM(Q2:Q5)</f>
      </c>
      <c r="R7" s="0" t="s">
        <v>71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11" t="n">
        <v>45749</v>
      </c>
      <c r="AF7" s="6" t="n">
        <v>33273.44</v>
      </c>
      <c r="AG7" s="0" t="s">
        <v>69</v>
      </c>
      <c r="AH7" s="11" t="n">
        <v>45741</v>
      </c>
      <c r="AI7" s="6" t="n">
        <v>59981.1</v>
      </c>
      <c r="AJ7" s="0" t="s">
        <v>69</v>
      </c>
      <c r="AK7" s="11" t="n">
        <v>45749</v>
      </c>
      <c r="AL7" s="6" t="n">
        <v>67264.52</v>
      </c>
      <c r="AM7" s="0" t="s">
        <v>69</v>
      </c>
      <c r="AN7" s="0"/>
      <c r="AO7" s="0"/>
      <c r="AP7" s="0"/>
      <c r="AQ7" s="0"/>
      <c r="AR7" s="8" t="s">
        <f>=-SUM(AR2:AR5)</f>
      </c>
      <c r="AS7" s="0" t="s">
        <v>71</v>
      </c>
      <c r="AT7" s="0"/>
      <c r="AU7" s="0"/>
      <c r="AV7" s="0"/>
      <c r="AW7" s="0"/>
      <c r="AX7" s="0"/>
      <c r="AY7" s="0"/>
      <c r="AZ7" s="11" t="n">
        <v>46057</v>
      </c>
      <c r="BA7" s="6" t="n">
        <v>-11532.69</v>
      </c>
      <c r="BB7" s="0" t="s">
        <v>68</v>
      </c>
      <c r="BC7" s="11" t="n">
        <v>46077</v>
      </c>
      <c r="BD7" s="6" t="n">
        <v>-4092.52</v>
      </c>
      <c r="BE7" s="0" t="s">
        <v>68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45670</v>
      </c>
      <c r="H8" s="6" t="n">
        <v>21820</v>
      </c>
      <c r="I8" s="0" t="s">
        <v>69</v>
      </c>
      <c r="J8" s="0"/>
      <c r="K8" s="0"/>
      <c r="L8" s="0"/>
      <c r="M8" s="11" t="n">
        <v>45719</v>
      </c>
      <c r="N8" s="6" t="n">
        <v>2893.99</v>
      </c>
      <c r="O8" s="0" t="s">
        <v>69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45749</v>
      </c>
      <c r="AF8" s="6" t="n">
        <v>-33382.24</v>
      </c>
      <c r="AG8" s="0" t="s">
        <v>68</v>
      </c>
      <c r="AH8" s="11" t="n">
        <v>45741</v>
      </c>
      <c r="AI8" s="6" t="n">
        <v>-59846.81</v>
      </c>
      <c r="AJ8" s="0" t="s">
        <v>68</v>
      </c>
      <c r="AK8" s="11" t="n">
        <v>45750</v>
      </c>
      <c r="AL8" s="6" t="n">
        <v>-66984.94</v>
      </c>
      <c r="AM8" s="0" t="s">
        <v>68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10" t="s">
        <f>=XIRR(BA2:BA7,AZ2:AZ7)</f>
      </c>
      <c r="BB8" s="0"/>
      <c r="BC8" s="11" t="n">
        <v>46077</v>
      </c>
      <c r="BD8" s="6" t="n">
        <v>-6210.75</v>
      </c>
      <c r="BE8" s="0" t="s">
        <v>68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45670</v>
      </c>
      <c r="H9" s="6" t="n">
        <v>21748</v>
      </c>
      <c r="I9" s="0" t="s">
        <v>69</v>
      </c>
      <c r="J9" s="0"/>
      <c r="K9" s="0"/>
      <c r="L9" s="0"/>
      <c r="M9" s="11" t="n">
        <v>45747</v>
      </c>
      <c r="N9" s="6" t="n">
        <v>-2740.14</v>
      </c>
      <c r="O9" s="0" t="s">
        <v>68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45750</v>
      </c>
      <c r="AF9" s="6" t="n">
        <v>-32473.65</v>
      </c>
      <c r="AG9" s="0" t="s">
        <v>68</v>
      </c>
      <c r="AH9" s="11" t="n">
        <v>45742</v>
      </c>
      <c r="AI9" s="6" t="n">
        <v>-33441.18</v>
      </c>
      <c r="AJ9" s="0" t="s">
        <v>68</v>
      </c>
      <c r="AK9" s="11" t="n">
        <v>45750</v>
      </c>
      <c r="AL9" s="6" t="n">
        <v>-60604.37</v>
      </c>
      <c r="AM9" s="0" t="s">
        <v>68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8" t="s">
        <f>=-SUM(BA2:BA7)</f>
      </c>
      <c r="BB9" s="0" t="s">
        <v>71</v>
      </c>
      <c r="BC9" s="11" t="n">
        <v>46077</v>
      </c>
      <c r="BD9" s="6" t="n">
        <v>-6205.42</v>
      </c>
      <c r="BE9" s="0" t="s">
        <v>68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45671</v>
      </c>
      <c r="H10" s="6" t="n">
        <v>-22130</v>
      </c>
      <c r="I10" s="0" t="s">
        <v>68</v>
      </c>
      <c r="J10" s="0"/>
      <c r="K10" s="0"/>
      <c r="L10" s="0"/>
      <c r="M10" s="11" t="n">
        <v>45748</v>
      </c>
      <c r="N10" s="6" t="n">
        <v>7131.12</v>
      </c>
      <c r="O10" s="0" t="s">
        <v>69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45750</v>
      </c>
      <c r="AF10" s="6" t="n">
        <v>-60718.63</v>
      </c>
      <c r="AG10" s="0" t="s">
        <v>68</v>
      </c>
      <c r="AH10" s="11" t="n">
        <v>45749</v>
      </c>
      <c r="AI10" s="6" t="n">
        <v>32758.44</v>
      </c>
      <c r="AJ10" s="0" t="s">
        <v>69</v>
      </c>
      <c r="AK10" s="11" t="n">
        <v>45770</v>
      </c>
      <c r="AL10" s="6" t="n">
        <v>-14999.25</v>
      </c>
      <c r="AM10" s="0" t="s">
        <v>68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45671</v>
      </c>
      <c r="H11" s="6" t="n">
        <v>-22144</v>
      </c>
      <c r="I11" s="0" t="s">
        <v>68</v>
      </c>
      <c r="J11" s="0"/>
      <c r="K11" s="0"/>
      <c r="L11" s="0"/>
      <c r="M11" s="11" t="n">
        <v>45754</v>
      </c>
      <c r="N11" s="6" t="n">
        <v>-6200.18</v>
      </c>
      <c r="O11" s="0" t="s">
        <v>68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45751</v>
      </c>
      <c r="AF11" s="6" t="n">
        <v>59789.3</v>
      </c>
      <c r="AG11" s="0" t="s">
        <v>69</v>
      </c>
      <c r="AH11" s="11" t="n">
        <v>45749</v>
      </c>
      <c r="AI11" s="6" t="n">
        <v>-33127.38</v>
      </c>
      <c r="AJ11" s="0" t="s">
        <v>68</v>
      </c>
      <c r="AK11" s="11" t="n">
        <v>45771</v>
      </c>
      <c r="AL11" s="6" t="n">
        <v>14988.49</v>
      </c>
      <c r="AM11" s="0" t="s">
        <v>69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71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45671</v>
      </c>
      <c r="H12" s="6" t="n">
        <v>-22370</v>
      </c>
      <c r="I12" s="0" t="s">
        <v>68</v>
      </c>
      <c r="J12" s="0"/>
      <c r="K12" s="0"/>
      <c r="L12" s="0"/>
      <c r="M12" s="0"/>
      <c r="N12" s="10" t="s">
        <f>=XIRR(N2:N11,M2:M11)</f>
      </c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45754</v>
      </c>
      <c r="AF12" s="6" t="n">
        <v>-59198.77</v>
      </c>
      <c r="AG12" s="0" t="s">
        <v>68</v>
      </c>
      <c r="AH12" s="11" t="n">
        <v>45750</v>
      </c>
      <c r="AI12" s="6" t="n">
        <v>32961.76</v>
      </c>
      <c r="AJ12" s="0" t="s">
        <v>69</v>
      </c>
      <c r="AK12" s="11" t="n">
        <v>45772</v>
      </c>
      <c r="AL12" s="6" t="n">
        <v>33921.94</v>
      </c>
      <c r="AM12" s="0" t="s">
        <v>69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45673</v>
      </c>
      <c r="H13" s="6" t="n">
        <v>-22772</v>
      </c>
      <c r="I13" s="0" t="s">
        <v>68</v>
      </c>
      <c r="J13" s="0"/>
      <c r="K13" s="0"/>
      <c r="L13" s="0"/>
      <c r="M13" s="0"/>
      <c r="N13" s="8" t="s">
        <f>=-SUM(N2:N11)</f>
      </c>
      <c r="O13" s="0" t="s">
        <v>71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45758</v>
      </c>
      <c r="AF13" s="6" t="n">
        <v>-15035.8</v>
      </c>
      <c r="AG13" s="0" t="s">
        <v>68</v>
      </c>
      <c r="AH13" s="11" t="n">
        <v>45750</v>
      </c>
      <c r="AI13" s="6" t="n">
        <v>-33129.2</v>
      </c>
      <c r="AJ13" s="0" t="s">
        <v>68</v>
      </c>
      <c r="AK13" s="11" t="n">
        <v>45772</v>
      </c>
      <c r="AL13" s="6" t="n">
        <v>-14999.25</v>
      </c>
      <c r="AM13" s="0" t="s">
        <v>68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45673</v>
      </c>
      <c r="H14" s="6" t="n">
        <v>22772</v>
      </c>
      <c r="I14" s="0" t="s">
        <v>69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45758</v>
      </c>
      <c r="AF14" s="6" t="n">
        <v>15177.5</v>
      </c>
      <c r="AG14" s="0" t="s">
        <v>69</v>
      </c>
      <c r="AH14" s="11" t="n">
        <v>45751</v>
      </c>
      <c r="AI14" s="6" t="n">
        <v>60186.24</v>
      </c>
      <c r="AJ14" s="0" t="s">
        <v>69</v>
      </c>
      <c r="AK14" s="11" t="n">
        <v>45777</v>
      </c>
      <c r="AL14" s="6" t="n">
        <v>15114.04</v>
      </c>
      <c r="AM14" s="0" t="s">
        <v>69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45688</v>
      </c>
      <c r="H15" s="6" t="n">
        <v>23243</v>
      </c>
      <c r="I15" s="0" t="s">
        <v>69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45762</v>
      </c>
      <c r="AF15" s="6" t="n">
        <v>-32637.11</v>
      </c>
      <c r="AG15" s="0" t="s">
        <v>68</v>
      </c>
      <c r="AH15" s="11" t="n">
        <v>45762</v>
      </c>
      <c r="AI15" s="6" t="n">
        <v>15255.84</v>
      </c>
      <c r="AJ15" s="0" t="s">
        <v>69</v>
      </c>
      <c r="AK15" s="11" t="n">
        <v>45778</v>
      </c>
      <c r="AL15" s="6" t="n">
        <v>-33722.14</v>
      </c>
      <c r="AM15" s="0" t="s">
        <v>68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45688</v>
      </c>
      <c r="H16" s="6" t="n">
        <v>-46490</v>
      </c>
      <c r="I16" s="0" t="s">
        <v>68</v>
      </c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45764</v>
      </c>
      <c r="AF16" s="6" t="n">
        <v>-14917.75</v>
      </c>
      <c r="AG16" s="0" t="s">
        <v>68</v>
      </c>
      <c r="AH16" s="11" t="n">
        <v>45763</v>
      </c>
      <c r="AI16" s="6" t="n">
        <v>-60867.35</v>
      </c>
      <c r="AJ16" s="0" t="s">
        <v>68</v>
      </c>
      <c r="AK16" s="0"/>
      <c r="AL16" s="10" t="s">
        <f>=XIRR(AL2:AL15,AK2:AK15)</f>
      </c>
      <c r="AM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45765</v>
      </c>
      <c r="AF17" s="6" t="n">
        <v>-32168.79</v>
      </c>
      <c r="AG17" s="0" t="s">
        <v>68</v>
      </c>
      <c r="AH17" s="11" t="n">
        <v>45763</v>
      </c>
      <c r="AI17" s="6" t="n">
        <v>-15187.16</v>
      </c>
      <c r="AJ17" s="0" t="s">
        <v>68</v>
      </c>
      <c r="AK17" s="0"/>
      <c r="AL17" s="8" t="s">
        <f>=-SUM(AL2:AL15)</f>
      </c>
      <c r="AM17" s="0" t="s">
        <v>71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71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45765</v>
      </c>
      <c r="AF18" s="6" t="n">
        <v>-28330.15</v>
      </c>
      <c r="AG18" s="0" t="s">
        <v>68</v>
      </c>
      <c r="AH18" s="11" t="n">
        <v>45764</v>
      </c>
      <c r="AI18" s="6" t="n">
        <v>-15287.28</v>
      </c>
      <c r="AJ18" s="0" t="s">
        <v>68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45770</v>
      </c>
      <c r="AF19" s="6" t="n">
        <v>14958.06</v>
      </c>
      <c r="AG19" s="0" t="s">
        <v>69</v>
      </c>
      <c r="AH19" s="11" t="n">
        <v>45764</v>
      </c>
      <c r="AI19" s="6" t="n">
        <v>-15286.32</v>
      </c>
      <c r="AJ19" s="0" t="s">
        <v>68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45775</v>
      </c>
      <c r="AF20" s="6" t="n">
        <v>-14877.5</v>
      </c>
      <c r="AG20" s="0" t="s">
        <v>68</v>
      </c>
      <c r="AH20" s="11" t="n">
        <v>45769</v>
      </c>
      <c r="AI20" s="6" t="n">
        <v>15398.68</v>
      </c>
      <c r="AJ20" s="0" t="s">
        <v>69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45779</v>
      </c>
      <c r="AF21" s="6" t="n">
        <v>14833.3</v>
      </c>
      <c r="AG21" s="0" t="s">
        <v>69</v>
      </c>
      <c r="AH21" s="11" t="n">
        <v>45770</v>
      </c>
      <c r="AI21" s="6" t="n">
        <v>-15344.4</v>
      </c>
      <c r="AJ21" s="0" t="s">
        <v>68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10" t="s">
        <f>=XIRR(AF2:AF21,AE2:AE21)</f>
      </c>
      <c r="AG22" s="0"/>
      <c r="AH22" s="11" t="n">
        <v>45771</v>
      </c>
      <c r="AI22" s="6" t="n">
        <v>15315.34</v>
      </c>
      <c r="AJ22" s="0" t="s">
        <v>69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8" t="s">
        <f>=-SUM(AF2:AF21)</f>
      </c>
      <c r="AG23" s="0" t="s">
        <v>71</v>
      </c>
      <c r="AH23" s="11" t="n">
        <v>45771</v>
      </c>
      <c r="AI23" s="6" t="n">
        <v>-15340.8</v>
      </c>
      <c r="AJ23" s="0" t="s">
        <v>68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45776</v>
      </c>
      <c r="AI24" s="6" t="n">
        <v>15479.7</v>
      </c>
      <c r="AJ24" s="0" t="s">
        <v>69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45782</v>
      </c>
      <c r="AI25" s="6" t="n">
        <v>15553.37</v>
      </c>
      <c r="AJ25" s="0" t="s">
        <v>69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10" t="s">
        <f>=XIRR(AI2:AI25,AH2:AH25)</f>
      </c>
      <c r="AJ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8" t="s">
        <f>=-SUM(AI2:AI25)</f>
      </c>
      <c r="AJ27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92</v>
      </c>
      <c r="C1" s="0"/>
      <c r="D1" s="0"/>
      <c r="E1" s="3" t="s">
        <v>93</v>
      </c>
      <c r="F1" s="0"/>
      <c r="G1" s="0"/>
      <c r="H1" s="3" t="s">
        <v>94</v>
      </c>
      <c r="I1" s="0"/>
      <c r="J1" s="0"/>
      <c r="K1" s="3" t="s">
        <v>95</v>
      </c>
      <c r="L1" s="0"/>
      <c r="M1" s="0"/>
      <c r="N1" s="3" t="s">
        <v>96</v>
      </c>
      <c r="O1" s="0"/>
    </row>
    <row collapsed="false" customFormat="false" customHeight="false" hidden="false" ht="12.1" outlineLevel="0" r="2">
      <c r="A2" s="11" t="n">
        <v>45897</v>
      </c>
      <c r="B2" s="6" t="n">
        <v>-10</v>
      </c>
      <c r="C2" s="6" t="n">
        <v>6460</v>
      </c>
      <c r="D2" s="11" t="n">
        <v>46063</v>
      </c>
      <c r="E2" s="6" t="n">
        <v>-55</v>
      </c>
      <c r="F2" s="6" t="n">
        <v>11597.79</v>
      </c>
      <c r="G2" s="11" t="n">
        <v>46077</v>
      </c>
      <c r="H2" s="6" t="n">
        <v>40</v>
      </c>
      <c r="I2" s="6" t="n">
        <v>3842.64</v>
      </c>
      <c r="J2" s="11" t="n">
        <v>46057</v>
      </c>
      <c r="K2" s="6" t="n">
        <v>67</v>
      </c>
      <c r="L2" s="6" t="n">
        <v>11714.59</v>
      </c>
      <c r="M2" s="11" t="n">
        <v>46071</v>
      </c>
      <c r="N2" s="6" t="n">
        <v>176.55</v>
      </c>
      <c r="O2" s="6" t="n">
        <v>8317.49</v>
      </c>
    </row>
    <row collapsed="false" customFormat="false" customHeight="false" hidden="false" ht="12.1" outlineLevel="0" r="3">
      <c r="A3" s="11" t="n">
        <v>45988</v>
      </c>
      <c r="B3" s="6" t="n">
        <v>-10</v>
      </c>
      <c r="C3" s="6" t="n">
        <v>6812.8</v>
      </c>
      <c r="D3" s="0"/>
      <c r="E3" s="5" t="s">
        <f>=SUM(F2:F2)/SUM(E2:E2)</f>
      </c>
      <c r="F3" s="0" t="s">
        <v>11</v>
      </c>
      <c r="G3" s="11" t="n">
        <v>46077</v>
      </c>
      <c r="H3" s="6" t="n">
        <v>40</v>
      </c>
      <c r="I3" s="6" t="n">
        <v>3823.42</v>
      </c>
      <c r="J3" s="11" t="n">
        <v>46057</v>
      </c>
      <c r="K3" s="6" t="n">
        <v>8</v>
      </c>
      <c r="L3" s="6" t="n">
        <v>1385.38</v>
      </c>
      <c r="M3" s="11" t="n">
        <v>46073</v>
      </c>
      <c r="N3" s="6" t="n">
        <v>150</v>
      </c>
      <c r="O3" s="6" t="n">
        <v>7031.36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6" t="n">
        <v>208.56</v>
      </c>
      <c r="F4" s="0" t="s">
        <v>97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</row>
    <row collapsed="false" customFormat="false" customHeight="false" hidden="false" ht="12.1" outlineLevel="0" r="5">
      <c r="A5" s="0"/>
      <c r="B5" s="6" t="n">
        <v>687.35</v>
      </c>
      <c r="C5" s="0" t="s">
        <v>97</v>
      </c>
      <c r="D5" s="0"/>
      <c r="E5" s="6" t="n">
        <v>-55</v>
      </c>
      <c r="F5" s="0" t="s">
        <v>98</v>
      </c>
      <c r="G5" s="0"/>
      <c r="H5" s="6" t="n">
        <v>96.11</v>
      </c>
      <c r="I5" s="0" t="s">
        <v>97</v>
      </c>
      <c r="J5" s="0"/>
      <c r="K5" s="6" t="n">
        <v>192.85</v>
      </c>
      <c r="L5" s="0" t="s">
        <v>97</v>
      </c>
      <c r="M5" s="0"/>
      <c r="N5" s="6" t="n">
        <v>46.81</v>
      </c>
      <c r="O5" s="0" t="s">
        <v>97</v>
      </c>
    </row>
    <row collapsed="false" customFormat="false" customHeight="false" hidden="false" ht="12.1" outlineLevel="0" r="6">
      <c r="A6" s="0"/>
      <c r="B6" s="6" t="n">
        <v>-20</v>
      </c>
      <c r="C6" s="0" t="s">
        <v>98</v>
      </c>
      <c r="D6" s="0"/>
      <c r="E6" s="5" t="s">
        <f>=E5*(ABS(E4)-ABS(E3))</f>
      </c>
      <c r="F6" s="0" t="s">
        <v>99</v>
      </c>
      <c r="G6" s="0"/>
      <c r="H6" s="6" t="n">
        <v>80</v>
      </c>
      <c r="I6" s="0" t="s">
        <v>98</v>
      </c>
      <c r="J6" s="0"/>
      <c r="K6" s="6" t="n">
        <v>75</v>
      </c>
      <c r="L6" s="0" t="s">
        <v>98</v>
      </c>
      <c r="M6" s="0"/>
      <c r="N6" s="6" t="n">
        <v>326.55</v>
      </c>
      <c r="O6" s="0" t="s">
        <v>98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99</v>
      </c>
      <c r="D7" s="0"/>
      <c r="E7" s="0"/>
      <c r="F7" s="0"/>
      <c r="G7" s="0"/>
      <c r="H7" s="5" t="s">
        <f>=H6*(ABS(H5)-ABS(H4))</f>
      </c>
      <c r="I7" s="0" t="s">
        <v>99</v>
      </c>
      <c r="J7" s="0"/>
      <c r="K7" s="5" t="s">
        <f>=K6*(ABS(K5)-ABS(K4))</f>
      </c>
      <c r="L7" s="0" t="s">
        <v>99</v>
      </c>
      <c r="M7" s="0"/>
      <c r="N7" s="5" t="s">
        <f>=N6*(ABS(N5)-ABS(N4))</f>
      </c>
      <c r="O7" s="0" t="s">
        <v>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3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51</v>
      </c>
      <c r="B1" s="18" t="s">
        <v>0</v>
      </c>
      <c r="C1" s="18" t="s">
        <v>2</v>
      </c>
      <c r="D1" s="18" t="s">
        <v>100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101</v>
      </c>
      <c r="L1" s="18" t="s">
        <v>102</v>
      </c>
      <c r="M1" s="18" t="s">
        <v>19</v>
      </c>
      <c r="N1" s="18" t="s">
        <v>43</v>
      </c>
      <c r="O1" s="18" t="s">
        <v>45</v>
      </c>
      <c r="P1" s="18" t="s">
        <v>40</v>
      </c>
      <c r="Q1" s="18" t="s">
        <v>37</v>
      </c>
      <c r="R1" s="18" t="s">
        <v>35</v>
      </c>
      <c r="S1" s="18" t="s">
        <v>29</v>
      </c>
      <c r="T1" s="18" t="s">
        <v>103</v>
      </c>
    </row>
    <row collapsed="false" customFormat="false" customHeight="false" hidden="false" ht="12.1" outlineLevel="0" r="2">
      <c r="A2" s="21" t="n">
        <v>45648.739583333</v>
      </c>
      <c r="B2" s="22" t="s">
        <v>104</v>
      </c>
      <c r="C2" s="22" t="s">
        <v>58</v>
      </c>
      <c r="D2" s="22" t="s">
        <v>104</v>
      </c>
      <c r="E2" s="22" t="s">
        <v>104</v>
      </c>
      <c r="F2" s="22" t="s">
        <v>19</v>
      </c>
      <c r="G2" s="23" t="n">
        <v>508.78</v>
      </c>
      <c r="H2" s="24" t="n">
        <v>1</v>
      </c>
      <c r="I2" s="24" t="n">
        <v>508.78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4"/>
      <c r="P2" s="24"/>
      <c r="Q2" s="24"/>
      <c r="R2" s="24"/>
      <c r="S2" s="24"/>
      <c r="T2" s="22"/>
    </row>
    <row collapsed="false" customFormat="false" customHeight="false" hidden="false" ht="12.1" outlineLevel="0" r="3">
      <c r="A3" s="20" t="n">
        <v>45649.689583333</v>
      </c>
      <c r="B3" s="16" t="s">
        <v>72</v>
      </c>
      <c r="C3" s="16" t="s">
        <v>105</v>
      </c>
      <c r="D3" s="16" t="s">
        <v>69</v>
      </c>
      <c r="E3" s="16" t="s">
        <v>17</v>
      </c>
      <c r="F3" s="16" t="s">
        <v>19</v>
      </c>
      <c r="G3" s="7" t="n">
        <v>18</v>
      </c>
      <c r="H3" s="6" t="n">
        <v>51.63111</v>
      </c>
      <c r="I3" s="6" t="n">
        <v>-929.36</v>
      </c>
      <c r="J3" s="6" t="n">
        <v>0</v>
      </c>
      <c r="K3" s="6" t="n">
        <v>-0.74</v>
      </c>
      <c r="L3" s="6" t="n">
        <v>0</v>
      </c>
      <c r="M3" s="6" t="s">
        <f>=I3+J3+K3+L3</f>
      </c>
      <c r="N3" s="6"/>
      <c r="O3" s="6"/>
      <c r="P3" s="6"/>
      <c r="Q3" s="6"/>
      <c r="R3" s="6"/>
      <c r="S3" s="6"/>
      <c r="T3" s="16"/>
    </row>
    <row collapsed="false" customFormat="false" customHeight="false" hidden="false" ht="12.1" outlineLevel="0" r="4">
      <c r="A4" s="20" t="n">
        <v>45649.690277778</v>
      </c>
      <c r="B4" s="16" t="s">
        <v>73</v>
      </c>
      <c r="C4" s="16" t="s">
        <v>106</v>
      </c>
      <c r="D4" s="16" t="s">
        <v>69</v>
      </c>
      <c r="E4" s="16" t="s">
        <v>17</v>
      </c>
      <c r="F4" s="16" t="s">
        <v>19</v>
      </c>
      <c r="G4" s="7" t="n">
        <v>4</v>
      </c>
      <c r="H4" s="6" t="n">
        <v>28.945</v>
      </c>
      <c r="I4" s="6" t="n">
        <v>-115.78</v>
      </c>
      <c r="J4" s="6" t="n">
        <v>0</v>
      </c>
      <c r="K4" s="6" t="n">
        <v>-0.09</v>
      </c>
      <c r="L4" s="6" t="n">
        <v>0</v>
      </c>
      <c r="M4" s="6" t="s">
        <f>=I4+J4+K4+L4</f>
      </c>
      <c r="N4" s="6"/>
      <c r="O4" s="6"/>
      <c r="P4" s="6"/>
      <c r="Q4" s="6"/>
      <c r="R4" s="6"/>
      <c r="S4" s="6"/>
      <c r="T4" s="16"/>
    </row>
    <row collapsed="false" customFormat="false" customHeight="false" hidden="false" ht="12.1" outlineLevel="0" r="5">
      <c r="A5" s="21" t="n">
        <v>45659.434027778</v>
      </c>
      <c r="B5" s="22" t="s">
        <v>104</v>
      </c>
      <c r="C5" s="22" t="s">
        <v>58</v>
      </c>
      <c r="D5" s="22" t="s">
        <v>104</v>
      </c>
      <c r="E5" s="22" t="s">
        <v>104</v>
      </c>
      <c r="F5" s="22" t="s">
        <v>19</v>
      </c>
      <c r="G5" s="23" t="n">
        <v>9979.92</v>
      </c>
      <c r="H5" s="24" t="n">
        <v>1</v>
      </c>
      <c r="I5" s="24" t="n">
        <v>9979.92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4"/>
      <c r="P5" s="24"/>
      <c r="Q5" s="24"/>
      <c r="R5" s="24"/>
      <c r="S5" s="24"/>
      <c r="T5" s="22"/>
    </row>
    <row collapsed="false" customFormat="false" customHeight="false" hidden="false" ht="12.1" outlineLevel="0" r="6">
      <c r="A6" s="20" t="n">
        <v>45659.6875</v>
      </c>
      <c r="B6" s="16" t="s">
        <v>74</v>
      </c>
      <c r="C6" s="16" t="s">
        <v>107</v>
      </c>
      <c r="D6" s="16" t="s">
        <v>69</v>
      </c>
      <c r="E6" s="16" t="s">
        <v>33</v>
      </c>
      <c r="F6" s="16" t="s">
        <v>19</v>
      </c>
      <c r="G6" s="7" t="n">
        <v>10</v>
      </c>
      <c r="H6" s="6" t="n">
        <v>2265.9</v>
      </c>
      <c r="I6" s="6" t="n">
        <v>-22659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6"/>
      <c r="P6" s="6"/>
      <c r="Q6" s="6"/>
      <c r="R6" s="6"/>
      <c r="S6" s="6"/>
      <c r="T6" s="16"/>
    </row>
    <row collapsed="false" customFormat="false" customHeight="false" hidden="false" ht="12.1" outlineLevel="0" r="7">
      <c r="A7" s="20" t="n">
        <v>45659.69375</v>
      </c>
      <c r="B7" s="16" t="s">
        <v>75</v>
      </c>
      <c r="C7" s="16" t="s">
        <v>108</v>
      </c>
      <c r="D7" s="16" t="s">
        <v>69</v>
      </c>
      <c r="E7" s="16" t="s">
        <v>17</v>
      </c>
      <c r="F7" s="16" t="s">
        <v>19</v>
      </c>
      <c r="G7" s="7" t="n">
        <v>187</v>
      </c>
      <c r="H7" s="6" t="n">
        <v>146.26</v>
      </c>
      <c r="I7" s="6" t="n">
        <v>-27350.62</v>
      </c>
      <c r="J7" s="6" t="n">
        <v>0</v>
      </c>
      <c r="K7" s="6" t="n">
        <v>-21.88</v>
      </c>
      <c r="L7" s="6" t="n">
        <v>0</v>
      </c>
      <c r="M7" s="6" t="s">
        <f>=I7+J7+K7+L7</f>
      </c>
      <c r="N7" s="6"/>
      <c r="O7" s="6"/>
      <c r="P7" s="6"/>
      <c r="Q7" s="6"/>
      <c r="R7" s="6"/>
      <c r="S7" s="6"/>
      <c r="T7" s="16"/>
    </row>
    <row collapsed="false" customFormat="false" customHeight="false" hidden="false" ht="12.1" outlineLevel="0" r="8">
      <c r="A8" s="25" t="n">
        <v>45659.697222222</v>
      </c>
      <c r="B8" s="26" t="s">
        <v>72</v>
      </c>
      <c r="C8" s="26" t="s">
        <v>105</v>
      </c>
      <c r="D8" s="26" t="s">
        <v>68</v>
      </c>
      <c r="E8" s="26" t="s">
        <v>17</v>
      </c>
      <c r="F8" s="26" t="s">
        <v>19</v>
      </c>
      <c r="G8" s="27" t="n">
        <v>-18</v>
      </c>
      <c r="H8" s="28" t="n">
        <v>53.09</v>
      </c>
      <c r="I8" s="28" t="n">
        <v>955.62</v>
      </c>
      <c r="J8" s="28" t="n">
        <v>0</v>
      </c>
      <c r="K8" s="28" t="n">
        <v>-0.81</v>
      </c>
      <c r="L8" s="28" t="n">
        <v>0</v>
      </c>
      <c r="M8" s="6" t="s">
        <f>=I8+J8+K8+L8</f>
      </c>
      <c r="N8" s="28"/>
      <c r="O8" s="28"/>
      <c r="P8" s="28"/>
      <c r="Q8" s="28"/>
      <c r="R8" s="28"/>
      <c r="S8" s="28"/>
      <c r="T8" s="26"/>
    </row>
    <row collapsed="false" customFormat="false" customHeight="false" hidden="false" ht="12.1" outlineLevel="0" r="9">
      <c r="A9" s="25" t="n">
        <v>45659.698611111</v>
      </c>
      <c r="B9" s="26" t="s">
        <v>73</v>
      </c>
      <c r="C9" s="26" t="s">
        <v>106</v>
      </c>
      <c r="D9" s="26" t="s">
        <v>68</v>
      </c>
      <c r="E9" s="26" t="s">
        <v>17</v>
      </c>
      <c r="F9" s="26" t="s">
        <v>19</v>
      </c>
      <c r="G9" s="27" t="n">
        <v>-4</v>
      </c>
      <c r="H9" s="28" t="n">
        <v>28.14</v>
      </c>
      <c r="I9" s="28" t="n">
        <v>112.56</v>
      </c>
      <c r="J9" s="28" t="n">
        <v>0</v>
      </c>
      <c r="K9" s="28" t="n">
        <v>-0.1</v>
      </c>
      <c r="L9" s="28" t="n">
        <v>0</v>
      </c>
      <c r="M9" s="6" t="s">
        <f>=I9+J9+K9+L9</f>
      </c>
      <c r="N9" s="28"/>
      <c r="O9" s="28"/>
      <c r="P9" s="28"/>
      <c r="Q9" s="28"/>
      <c r="R9" s="28"/>
      <c r="S9" s="28"/>
      <c r="T9" s="26"/>
    </row>
    <row collapsed="false" customFormat="false" customHeight="false" hidden="false" ht="12.1" outlineLevel="0" r="10">
      <c r="A10" s="25" t="n">
        <v>45666.4</v>
      </c>
      <c r="B10" s="26" t="s">
        <v>74</v>
      </c>
      <c r="C10" s="26" t="s">
        <v>107</v>
      </c>
      <c r="D10" s="26" t="s">
        <v>68</v>
      </c>
      <c r="E10" s="26" t="s">
        <v>33</v>
      </c>
      <c r="F10" s="26" t="s">
        <v>19</v>
      </c>
      <c r="G10" s="27" t="n">
        <v>-10</v>
      </c>
      <c r="H10" s="28" t="n">
        <v>2252</v>
      </c>
      <c r="I10" s="28" t="n">
        <v>22520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8"/>
      <c r="O10" s="28"/>
      <c r="P10" s="28"/>
      <c r="Q10" s="28"/>
      <c r="R10" s="28"/>
      <c r="S10" s="28"/>
      <c r="T10" s="26"/>
    </row>
    <row collapsed="false" customFormat="false" customHeight="false" hidden="false" ht="12.1" outlineLevel="0" r="11">
      <c r="A11" s="20" t="n">
        <v>45666.647916667</v>
      </c>
      <c r="B11" s="16" t="s">
        <v>74</v>
      </c>
      <c r="C11" s="16" t="s">
        <v>107</v>
      </c>
      <c r="D11" s="16" t="s">
        <v>69</v>
      </c>
      <c r="E11" s="16" t="s">
        <v>33</v>
      </c>
      <c r="F11" s="16" t="s">
        <v>19</v>
      </c>
      <c r="G11" s="7" t="n">
        <v>10</v>
      </c>
      <c r="H11" s="6" t="n">
        <v>2253.1</v>
      </c>
      <c r="I11" s="6" t="n">
        <v>-22531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6"/>
      <c r="P11" s="6"/>
      <c r="Q11" s="6"/>
      <c r="R11" s="6"/>
      <c r="S11" s="6"/>
      <c r="T11" s="16"/>
    </row>
    <row collapsed="false" customFormat="false" customHeight="false" hidden="false" ht="12.1" outlineLevel="0" r="12">
      <c r="A12" s="25" t="n">
        <v>45666.85625</v>
      </c>
      <c r="B12" s="26" t="s">
        <v>74</v>
      </c>
      <c r="C12" s="26" t="s">
        <v>107</v>
      </c>
      <c r="D12" s="26" t="s">
        <v>68</v>
      </c>
      <c r="E12" s="26" t="s">
        <v>33</v>
      </c>
      <c r="F12" s="26" t="s">
        <v>19</v>
      </c>
      <c r="G12" s="27" t="n">
        <v>-10</v>
      </c>
      <c r="H12" s="28" t="n">
        <v>2251.1</v>
      </c>
      <c r="I12" s="28" t="n">
        <v>22511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8"/>
      <c r="O12" s="28"/>
      <c r="P12" s="28"/>
      <c r="Q12" s="28"/>
      <c r="R12" s="28"/>
      <c r="S12" s="28"/>
      <c r="T12" s="26"/>
    </row>
    <row collapsed="false" customFormat="false" customHeight="false" hidden="false" ht="12.1" outlineLevel="0" r="13">
      <c r="A13" s="20" t="n">
        <v>45667.619444444</v>
      </c>
      <c r="B13" s="16" t="s">
        <v>74</v>
      </c>
      <c r="C13" s="16" t="s">
        <v>107</v>
      </c>
      <c r="D13" s="16" t="s">
        <v>69</v>
      </c>
      <c r="E13" s="16" t="s">
        <v>33</v>
      </c>
      <c r="F13" s="16" t="s">
        <v>19</v>
      </c>
      <c r="G13" s="7" t="n">
        <v>10</v>
      </c>
      <c r="H13" s="6" t="n">
        <v>2246.8</v>
      </c>
      <c r="I13" s="6" t="n">
        <v>-22468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6"/>
      <c r="P13" s="6"/>
      <c r="Q13" s="6"/>
      <c r="R13" s="6"/>
      <c r="S13" s="6"/>
      <c r="T13" s="16"/>
    </row>
    <row collapsed="false" customFormat="false" customHeight="false" hidden="false" ht="12.1" outlineLevel="0" r="14">
      <c r="A14" s="20" t="n">
        <v>45667.891666667</v>
      </c>
      <c r="B14" s="16" t="s">
        <v>74</v>
      </c>
      <c r="C14" s="16" t="s">
        <v>107</v>
      </c>
      <c r="D14" s="16" t="s">
        <v>69</v>
      </c>
      <c r="E14" s="16" t="s">
        <v>33</v>
      </c>
      <c r="F14" s="16" t="s">
        <v>19</v>
      </c>
      <c r="G14" s="7" t="n">
        <v>10</v>
      </c>
      <c r="H14" s="6" t="n">
        <v>2215.4</v>
      </c>
      <c r="I14" s="6" t="n">
        <v>-22154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6"/>
      <c r="O14" s="6"/>
      <c r="P14" s="6"/>
      <c r="Q14" s="6"/>
      <c r="R14" s="6"/>
      <c r="S14" s="6"/>
      <c r="T14" s="16"/>
    </row>
    <row collapsed="false" customFormat="false" customHeight="false" hidden="false" ht="12.1" outlineLevel="0" r="15">
      <c r="A15" s="20" t="n">
        <v>45670.404166667</v>
      </c>
      <c r="B15" s="16" t="s">
        <v>74</v>
      </c>
      <c r="C15" s="16" t="s">
        <v>107</v>
      </c>
      <c r="D15" s="16" t="s">
        <v>69</v>
      </c>
      <c r="E15" s="16" t="s">
        <v>33</v>
      </c>
      <c r="F15" s="16" t="s">
        <v>19</v>
      </c>
      <c r="G15" s="7" t="n">
        <v>10</v>
      </c>
      <c r="H15" s="6" t="n">
        <v>2182</v>
      </c>
      <c r="I15" s="6" t="n">
        <v>-21820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6"/>
      <c r="P15" s="6"/>
      <c r="Q15" s="6"/>
      <c r="R15" s="6"/>
      <c r="S15" s="6"/>
      <c r="T15" s="16"/>
    </row>
    <row collapsed="false" customFormat="false" customHeight="false" hidden="false" ht="12.1" outlineLevel="0" r="16">
      <c r="A16" s="20" t="n">
        <v>45670.70625</v>
      </c>
      <c r="B16" s="16" t="s">
        <v>74</v>
      </c>
      <c r="C16" s="16" t="s">
        <v>107</v>
      </c>
      <c r="D16" s="16" t="s">
        <v>69</v>
      </c>
      <c r="E16" s="16" t="s">
        <v>33</v>
      </c>
      <c r="F16" s="16" t="s">
        <v>19</v>
      </c>
      <c r="G16" s="7" t="n">
        <v>10</v>
      </c>
      <c r="H16" s="6" t="n">
        <v>2174.8</v>
      </c>
      <c r="I16" s="6" t="n">
        <v>-21748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6"/>
      <c r="O16" s="6"/>
      <c r="P16" s="6"/>
      <c r="Q16" s="6"/>
      <c r="R16" s="6"/>
      <c r="S16" s="6"/>
      <c r="T16" s="16"/>
    </row>
    <row collapsed="false" customFormat="false" customHeight="false" hidden="false" ht="12.1" outlineLevel="0" r="17">
      <c r="A17" s="25" t="n">
        <v>45671.344444444</v>
      </c>
      <c r="B17" s="26" t="s">
        <v>74</v>
      </c>
      <c r="C17" s="26" t="s">
        <v>107</v>
      </c>
      <c r="D17" s="26" t="s">
        <v>68</v>
      </c>
      <c r="E17" s="26" t="s">
        <v>33</v>
      </c>
      <c r="F17" s="26" t="s">
        <v>19</v>
      </c>
      <c r="G17" s="27" t="n">
        <v>-10</v>
      </c>
      <c r="H17" s="28" t="n">
        <v>2213</v>
      </c>
      <c r="I17" s="28" t="n">
        <v>22130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8"/>
      <c r="O17" s="28"/>
      <c r="P17" s="28"/>
      <c r="Q17" s="28"/>
      <c r="R17" s="28"/>
      <c r="S17" s="28"/>
      <c r="T17" s="26"/>
    </row>
    <row collapsed="false" customFormat="false" customHeight="false" hidden="false" ht="12.1" outlineLevel="0" r="18">
      <c r="A18" s="25" t="n">
        <v>45671.503472222</v>
      </c>
      <c r="B18" s="26" t="s">
        <v>74</v>
      </c>
      <c r="C18" s="26" t="s">
        <v>107</v>
      </c>
      <c r="D18" s="26" t="s">
        <v>68</v>
      </c>
      <c r="E18" s="26" t="s">
        <v>33</v>
      </c>
      <c r="F18" s="26" t="s">
        <v>19</v>
      </c>
      <c r="G18" s="27" t="n">
        <v>-10</v>
      </c>
      <c r="H18" s="28" t="n">
        <v>2214.4</v>
      </c>
      <c r="I18" s="28" t="n">
        <v>22144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8"/>
      <c r="O18" s="28"/>
      <c r="P18" s="28"/>
      <c r="Q18" s="28"/>
      <c r="R18" s="28"/>
      <c r="S18" s="28"/>
      <c r="T18" s="26"/>
    </row>
    <row collapsed="false" customFormat="false" customHeight="false" hidden="false" ht="12.1" outlineLevel="0" r="19">
      <c r="A19" s="25" t="n">
        <v>45671.854166667</v>
      </c>
      <c r="B19" s="26" t="s">
        <v>74</v>
      </c>
      <c r="C19" s="26" t="s">
        <v>107</v>
      </c>
      <c r="D19" s="26" t="s">
        <v>68</v>
      </c>
      <c r="E19" s="26" t="s">
        <v>33</v>
      </c>
      <c r="F19" s="26" t="s">
        <v>19</v>
      </c>
      <c r="G19" s="27" t="n">
        <v>-10</v>
      </c>
      <c r="H19" s="28" t="n">
        <v>2237</v>
      </c>
      <c r="I19" s="28" t="n">
        <v>22370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8"/>
      <c r="O19" s="28"/>
      <c r="P19" s="28"/>
      <c r="Q19" s="28"/>
      <c r="R19" s="28"/>
      <c r="S19" s="28"/>
      <c r="T19" s="26"/>
    </row>
    <row collapsed="false" customFormat="false" customHeight="false" hidden="false" ht="12.1" outlineLevel="0" r="20">
      <c r="A20" s="25" t="n">
        <v>45673.3875</v>
      </c>
      <c r="B20" s="26" t="s">
        <v>74</v>
      </c>
      <c r="C20" s="26" t="s">
        <v>107</v>
      </c>
      <c r="D20" s="26" t="s">
        <v>68</v>
      </c>
      <c r="E20" s="26" t="s">
        <v>33</v>
      </c>
      <c r="F20" s="26" t="s">
        <v>19</v>
      </c>
      <c r="G20" s="27" t="n">
        <v>-10</v>
      </c>
      <c r="H20" s="28" t="n">
        <v>2277.2</v>
      </c>
      <c r="I20" s="28" t="n">
        <v>22772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8"/>
      <c r="O20" s="28"/>
      <c r="P20" s="28"/>
      <c r="Q20" s="28"/>
      <c r="R20" s="28"/>
      <c r="S20" s="28"/>
      <c r="T20" s="26"/>
    </row>
    <row collapsed="false" customFormat="false" customHeight="false" hidden="false" ht="12.1" outlineLevel="0" r="21">
      <c r="A21" s="20" t="n">
        <v>45673.89375</v>
      </c>
      <c r="B21" s="16" t="s">
        <v>74</v>
      </c>
      <c r="C21" s="16" t="s">
        <v>107</v>
      </c>
      <c r="D21" s="16" t="s">
        <v>69</v>
      </c>
      <c r="E21" s="16" t="s">
        <v>33</v>
      </c>
      <c r="F21" s="16" t="s">
        <v>19</v>
      </c>
      <c r="G21" s="7" t="n">
        <v>10</v>
      </c>
      <c r="H21" s="6" t="n">
        <v>2277.2</v>
      </c>
      <c r="I21" s="6" t="n">
        <v>-22772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6"/>
      <c r="P21" s="6"/>
      <c r="Q21" s="6"/>
      <c r="R21" s="6"/>
      <c r="S21" s="6"/>
      <c r="T21" s="16"/>
    </row>
    <row collapsed="false" customFormat="false" customHeight="false" hidden="false" ht="12.1" outlineLevel="0" r="22">
      <c r="A22" s="20" t="n">
        <v>45688.767361111</v>
      </c>
      <c r="B22" s="16" t="s">
        <v>74</v>
      </c>
      <c r="C22" s="16" t="s">
        <v>107</v>
      </c>
      <c r="D22" s="16" t="s">
        <v>69</v>
      </c>
      <c r="E22" s="16" t="s">
        <v>33</v>
      </c>
      <c r="F22" s="16" t="s">
        <v>19</v>
      </c>
      <c r="G22" s="7" t="n">
        <v>10</v>
      </c>
      <c r="H22" s="6" t="n">
        <v>2324.3</v>
      </c>
      <c r="I22" s="6" t="n">
        <v>-23243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6"/>
      <c r="O22" s="6"/>
      <c r="P22" s="6"/>
      <c r="Q22" s="6"/>
      <c r="R22" s="6"/>
      <c r="S22" s="6"/>
      <c r="T22" s="16"/>
    </row>
    <row collapsed="false" customFormat="false" customHeight="false" hidden="false" ht="12.1" outlineLevel="0" r="23">
      <c r="A23" s="25" t="n">
        <v>45688.792361111</v>
      </c>
      <c r="B23" s="26" t="s">
        <v>75</v>
      </c>
      <c r="C23" s="26" t="s">
        <v>108</v>
      </c>
      <c r="D23" s="26" t="s">
        <v>68</v>
      </c>
      <c r="E23" s="26" t="s">
        <v>17</v>
      </c>
      <c r="F23" s="26" t="s">
        <v>19</v>
      </c>
      <c r="G23" s="27" t="n">
        <v>-187</v>
      </c>
      <c r="H23" s="28" t="n">
        <v>123.71</v>
      </c>
      <c r="I23" s="28" t="n">
        <v>23133.77</v>
      </c>
      <c r="J23" s="28" t="n">
        <v>0</v>
      </c>
      <c r="K23" s="28" t="n">
        <v>-51.2</v>
      </c>
      <c r="L23" s="28" t="n">
        <v>0</v>
      </c>
      <c r="M23" s="6" t="s">
        <f>=I23+J23+K23+L23</f>
      </c>
      <c r="N23" s="28"/>
      <c r="O23" s="28"/>
      <c r="P23" s="28"/>
      <c r="Q23" s="28"/>
      <c r="R23" s="28"/>
      <c r="S23" s="28"/>
      <c r="T23" s="26"/>
    </row>
    <row collapsed="false" customFormat="false" customHeight="false" hidden="false" ht="12.1" outlineLevel="0" r="24">
      <c r="A24" s="25" t="n">
        <v>45688.80625</v>
      </c>
      <c r="B24" s="26" t="s">
        <v>74</v>
      </c>
      <c r="C24" s="26" t="s">
        <v>107</v>
      </c>
      <c r="D24" s="26" t="s">
        <v>68</v>
      </c>
      <c r="E24" s="26" t="s">
        <v>33</v>
      </c>
      <c r="F24" s="26" t="s">
        <v>19</v>
      </c>
      <c r="G24" s="27" t="n">
        <v>-20</v>
      </c>
      <c r="H24" s="28" t="n">
        <v>2324.5</v>
      </c>
      <c r="I24" s="28" t="n">
        <v>46490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8"/>
      <c r="O24" s="28"/>
      <c r="P24" s="28"/>
      <c r="Q24" s="28"/>
      <c r="R24" s="28"/>
      <c r="S24" s="28"/>
      <c r="T24" s="26"/>
    </row>
    <row collapsed="false" customFormat="false" customHeight="false" hidden="false" ht="12.1" outlineLevel="0" r="25">
      <c r="A25" s="20" t="n">
        <v>45691.689583333</v>
      </c>
      <c r="B25" s="16" t="s">
        <v>76</v>
      </c>
      <c r="C25" s="16" t="s">
        <v>109</v>
      </c>
      <c r="D25" s="16" t="s">
        <v>69</v>
      </c>
      <c r="E25" s="16" t="s">
        <v>17</v>
      </c>
      <c r="F25" s="16" t="s">
        <v>19</v>
      </c>
      <c r="G25" s="7" t="n">
        <v>16</v>
      </c>
      <c r="H25" s="6" t="n">
        <v>556.66</v>
      </c>
      <c r="I25" s="6" t="n">
        <v>-8906.56</v>
      </c>
      <c r="J25" s="6" t="n">
        <v>0</v>
      </c>
      <c r="K25" s="6" t="n">
        <v>-8.91</v>
      </c>
      <c r="L25" s="6" t="n">
        <v>0</v>
      </c>
      <c r="M25" s="6" t="s">
        <f>=I25+J25+K25+L25</f>
      </c>
      <c r="N25" s="6"/>
      <c r="O25" s="6"/>
      <c r="P25" s="6"/>
      <c r="Q25" s="6"/>
      <c r="R25" s="6"/>
      <c r="S25" s="6"/>
      <c r="T25" s="16"/>
    </row>
    <row collapsed="false" customFormat="false" customHeight="false" hidden="false" ht="12.1" outlineLevel="0" r="26">
      <c r="A26" s="20" t="n">
        <v>45691.690277778</v>
      </c>
      <c r="B26" s="16" t="s">
        <v>27</v>
      </c>
      <c r="C26" s="16" t="s">
        <v>28</v>
      </c>
      <c r="D26" s="16" t="s">
        <v>69</v>
      </c>
      <c r="E26" s="16" t="s">
        <v>17</v>
      </c>
      <c r="F26" s="16" t="s">
        <v>19</v>
      </c>
      <c r="G26" s="7" t="n">
        <v>425</v>
      </c>
      <c r="H26" s="6" t="n">
        <v>114.47</v>
      </c>
      <c r="I26" s="6" t="n">
        <v>-48649.75</v>
      </c>
      <c r="J26" s="6" t="n">
        <v>0</v>
      </c>
      <c r="K26" s="6" t="n">
        <v>-48.65</v>
      </c>
      <c r="L26" s="6" t="n">
        <v>0</v>
      </c>
      <c r="M26" s="6" t="s">
        <f>=I26+J26+K26+L26</f>
      </c>
      <c r="N26" s="6"/>
      <c r="O26" s="6"/>
      <c r="P26" s="6"/>
      <c r="Q26" s="6"/>
      <c r="R26" s="6"/>
      <c r="S26" s="6"/>
      <c r="T26" s="16"/>
    </row>
    <row collapsed="false" customFormat="false" customHeight="false" hidden="false" ht="12.1" outlineLevel="0" r="27">
      <c r="A27" s="20" t="n">
        <v>45691.690277778</v>
      </c>
      <c r="B27" s="16" t="s">
        <v>75</v>
      </c>
      <c r="C27" s="16" t="s">
        <v>108</v>
      </c>
      <c r="D27" s="16" t="s">
        <v>69</v>
      </c>
      <c r="E27" s="16" t="s">
        <v>17</v>
      </c>
      <c r="F27" s="16" t="s">
        <v>19</v>
      </c>
      <c r="G27" s="7" t="n">
        <v>118</v>
      </c>
      <c r="H27" s="6" t="n">
        <v>121.46</v>
      </c>
      <c r="I27" s="6" t="n">
        <v>-14332.28</v>
      </c>
      <c r="J27" s="6" t="n">
        <v>0</v>
      </c>
      <c r="K27" s="6" t="n">
        <v>-14.33</v>
      </c>
      <c r="L27" s="6" t="n">
        <v>0</v>
      </c>
      <c r="M27" s="6" t="s">
        <f>=I27+J27+K27+L27</f>
      </c>
      <c r="N27" s="6"/>
      <c r="O27" s="6"/>
      <c r="P27" s="6"/>
      <c r="Q27" s="6"/>
      <c r="R27" s="6"/>
      <c r="S27" s="6"/>
      <c r="T27" s="16"/>
    </row>
    <row collapsed="false" customFormat="false" customHeight="false" hidden="false" ht="12.1" outlineLevel="0" r="28">
      <c r="A28" s="21" t="n">
        <v>45691.695833333</v>
      </c>
      <c r="B28" s="22" t="s">
        <v>104</v>
      </c>
      <c r="C28" s="22" t="s">
        <v>58</v>
      </c>
      <c r="D28" s="22" t="s">
        <v>104</v>
      </c>
      <c r="E28" s="22" t="s">
        <v>104</v>
      </c>
      <c r="F28" s="22" t="s">
        <v>19</v>
      </c>
      <c r="G28" s="23" t="n">
        <v>2080</v>
      </c>
      <c r="H28" s="24" t="n">
        <v>1</v>
      </c>
      <c r="I28" s="24" t="n">
        <v>2080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4"/>
      <c r="P28" s="24"/>
      <c r="Q28" s="24"/>
      <c r="R28" s="24"/>
      <c r="S28" s="24"/>
      <c r="T28" s="22"/>
    </row>
    <row collapsed="false" customFormat="false" customHeight="false" hidden="false" ht="12.1" outlineLevel="0" r="29">
      <c r="A29" s="25" t="n">
        <v>45693.694444444</v>
      </c>
      <c r="B29" s="26" t="s">
        <v>75</v>
      </c>
      <c r="C29" s="26" t="s">
        <v>108</v>
      </c>
      <c r="D29" s="26" t="s">
        <v>68</v>
      </c>
      <c r="E29" s="26" t="s">
        <v>17</v>
      </c>
      <c r="F29" s="26" t="s">
        <v>19</v>
      </c>
      <c r="G29" s="27" t="n">
        <v>-118</v>
      </c>
      <c r="H29" s="28" t="n">
        <v>128.21</v>
      </c>
      <c r="I29" s="28" t="n">
        <v>15128.78</v>
      </c>
      <c r="J29" s="28" t="n">
        <v>0</v>
      </c>
      <c r="K29" s="28" t="n">
        <v>-2</v>
      </c>
      <c r="L29" s="28" t="n">
        <v>0</v>
      </c>
      <c r="M29" s="6" t="s">
        <f>=I29+J29+K29+L29</f>
      </c>
      <c r="N29" s="28"/>
      <c r="O29" s="28"/>
      <c r="P29" s="28"/>
      <c r="Q29" s="28"/>
      <c r="R29" s="28"/>
      <c r="S29" s="28"/>
      <c r="T29" s="26"/>
    </row>
    <row collapsed="false" customFormat="false" customHeight="false" hidden="false" ht="12.1" outlineLevel="0" r="30">
      <c r="A30" s="25" t="n">
        <v>45694.720138889</v>
      </c>
      <c r="B30" s="26" t="s">
        <v>27</v>
      </c>
      <c r="C30" s="26" t="s">
        <v>28</v>
      </c>
      <c r="D30" s="26" t="s">
        <v>68</v>
      </c>
      <c r="E30" s="26" t="s">
        <v>17</v>
      </c>
      <c r="F30" s="26" t="s">
        <v>19</v>
      </c>
      <c r="G30" s="27" t="n">
        <v>-425</v>
      </c>
      <c r="H30" s="28" t="n">
        <v>126.79</v>
      </c>
      <c r="I30" s="28" t="n">
        <v>53885.75</v>
      </c>
      <c r="J30" s="28" t="n">
        <v>0</v>
      </c>
      <c r="K30" s="28" t="n">
        <v>-17.96</v>
      </c>
      <c r="L30" s="28" t="n">
        <v>0</v>
      </c>
      <c r="M30" s="6" t="s">
        <f>=I30+J30+K30+L30</f>
      </c>
      <c r="N30" s="28"/>
      <c r="O30" s="28"/>
      <c r="P30" s="28"/>
      <c r="Q30" s="28"/>
      <c r="R30" s="28"/>
      <c r="S30" s="28"/>
      <c r="T30" s="26"/>
    </row>
    <row collapsed="false" customFormat="false" customHeight="false" hidden="false" ht="12.1" outlineLevel="0" r="31">
      <c r="A31" s="25" t="n">
        <v>45694.730555556</v>
      </c>
      <c r="B31" s="26" t="s">
        <v>76</v>
      </c>
      <c r="C31" s="26" t="s">
        <v>109</v>
      </c>
      <c r="D31" s="26" t="s">
        <v>68</v>
      </c>
      <c r="E31" s="26" t="s">
        <v>17</v>
      </c>
      <c r="F31" s="26" t="s">
        <v>19</v>
      </c>
      <c r="G31" s="27" t="n">
        <v>-16</v>
      </c>
      <c r="H31" s="28" t="n">
        <v>565.38</v>
      </c>
      <c r="I31" s="28" t="n">
        <v>9046.08</v>
      </c>
      <c r="J31" s="28" t="n">
        <v>0</v>
      </c>
      <c r="K31" s="28" t="n">
        <v>-3.14</v>
      </c>
      <c r="L31" s="28" t="n">
        <v>0</v>
      </c>
      <c r="M31" s="6" t="s">
        <f>=I31+J31+K31+L31</f>
      </c>
      <c r="N31" s="28"/>
      <c r="O31" s="28"/>
      <c r="P31" s="28"/>
      <c r="Q31" s="28"/>
      <c r="R31" s="28"/>
      <c r="S31" s="28"/>
      <c r="T31" s="26"/>
    </row>
    <row collapsed="false" customFormat="false" customHeight="false" hidden="false" ht="12.1" outlineLevel="0" r="32">
      <c r="A32" s="25" t="n">
        <v>45698.692361111</v>
      </c>
      <c r="B32" s="26" t="s">
        <v>27</v>
      </c>
      <c r="C32" s="26" t="s">
        <v>28</v>
      </c>
      <c r="D32" s="26" t="s">
        <v>68</v>
      </c>
      <c r="E32" s="26" t="s">
        <v>17</v>
      </c>
      <c r="F32" s="26" t="s">
        <v>19</v>
      </c>
      <c r="G32" s="27" t="n">
        <v>-425</v>
      </c>
      <c r="H32" s="28" t="n">
        <v>132.7</v>
      </c>
      <c r="I32" s="28" t="n">
        <v>56397.5</v>
      </c>
      <c r="J32" s="28" t="n">
        <v>0</v>
      </c>
      <c r="K32" s="28" t="n">
        <v>-56.4</v>
      </c>
      <c r="L32" s="28" t="n">
        <v>0</v>
      </c>
      <c r="M32" s="6" t="s">
        <f>=I32+J32+K32+L32</f>
      </c>
      <c r="N32" s="28"/>
      <c r="O32" s="28"/>
      <c r="P32" s="28"/>
      <c r="Q32" s="28"/>
      <c r="R32" s="28"/>
      <c r="S32" s="28"/>
      <c r="T32" s="26"/>
    </row>
    <row collapsed="false" customFormat="false" customHeight="false" hidden="false" ht="12.1" outlineLevel="0" r="33">
      <c r="A33" s="25" t="n">
        <v>45698.724305556</v>
      </c>
      <c r="B33" s="26" t="s">
        <v>27</v>
      </c>
      <c r="C33" s="26" t="s">
        <v>28</v>
      </c>
      <c r="D33" s="26" t="s">
        <v>68</v>
      </c>
      <c r="E33" s="26" t="s">
        <v>17</v>
      </c>
      <c r="F33" s="26" t="s">
        <v>19</v>
      </c>
      <c r="G33" s="27" t="n">
        <v>-175</v>
      </c>
      <c r="H33" s="28" t="n">
        <v>134.39</v>
      </c>
      <c r="I33" s="28" t="n">
        <v>23518.25</v>
      </c>
      <c r="J33" s="28" t="n">
        <v>0</v>
      </c>
      <c r="K33" s="28" t="n">
        <v>-23.52</v>
      </c>
      <c r="L33" s="28" t="n">
        <v>0</v>
      </c>
      <c r="M33" s="6" t="s">
        <f>=I33+J33+K33+L33</f>
      </c>
      <c r="N33" s="28"/>
      <c r="O33" s="28"/>
      <c r="P33" s="28"/>
      <c r="Q33" s="28"/>
      <c r="R33" s="28"/>
      <c r="S33" s="28"/>
      <c r="T33" s="26"/>
    </row>
    <row collapsed="false" customFormat="false" customHeight="false" hidden="false" ht="12.1" outlineLevel="0" r="34">
      <c r="A34" s="20" t="n">
        <v>45698.905555556</v>
      </c>
      <c r="B34" s="16" t="s">
        <v>27</v>
      </c>
      <c r="C34" s="16" t="s">
        <v>28</v>
      </c>
      <c r="D34" s="16" t="s">
        <v>69</v>
      </c>
      <c r="E34" s="16" t="s">
        <v>17</v>
      </c>
      <c r="F34" s="16" t="s">
        <v>19</v>
      </c>
      <c r="G34" s="7" t="n">
        <v>600</v>
      </c>
      <c r="H34" s="6" t="n">
        <v>134.7</v>
      </c>
      <c r="I34" s="6" t="n">
        <v>-80820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6"/>
      <c r="O34" s="6"/>
      <c r="P34" s="6"/>
      <c r="Q34" s="6"/>
      <c r="R34" s="6"/>
      <c r="S34" s="6"/>
      <c r="T34" s="16"/>
    </row>
    <row collapsed="false" customFormat="false" customHeight="false" hidden="false" ht="12.1" outlineLevel="0" r="35">
      <c r="A35" s="20" t="n">
        <v>45701.689583333</v>
      </c>
      <c r="B35" s="16" t="s">
        <v>76</v>
      </c>
      <c r="C35" s="16" t="s">
        <v>109</v>
      </c>
      <c r="D35" s="16" t="s">
        <v>69</v>
      </c>
      <c r="E35" s="16" t="s">
        <v>17</v>
      </c>
      <c r="F35" s="16" t="s">
        <v>19</v>
      </c>
      <c r="G35" s="7" t="n">
        <v>17</v>
      </c>
      <c r="H35" s="6" t="n">
        <v>562.44</v>
      </c>
      <c r="I35" s="6" t="n">
        <v>-9561.48</v>
      </c>
      <c r="J35" s="6" t="n">
        <v>0</v>
      </c>
      <c r="K35" s="6" t="n">
        <v>-9.56</v>
      </c>
      <c r="L35" s="6" t="n">
        <v>0</v>
      </c>
      <c r="M35" s="6" t="s">
        <f>=I35+J35+K35+L35</f>
      </c>
      <c r="N35" s="6"/>
      <c r="O35" s="6"/>
      <c r="P35" s="6"/>
      <c r="Q35" s="6"/>
      <c r="R35" s="6"/>
      <c r="S35" s="6"/>
      <c r="T35" s="16"/>
    </row>
    <row collapsed="false" customFormat="false" customHeight="false" hidden="false" ht="12.1" outlineLevel="0" r="36">
      <c r="A36" s="25" t="n">
        <v>45702.690277778</v>
      </c>
      <c r="B36" s="26" t="s">
        <v>27</v>
      </c>
      <c r="C36" s="26" t="s">
        <v>28</v>
      </c>
      <c r="D36" s="26" t="s">
        <v>68</v>
      </c>
      <c r="E36" s="26" t="s">
        <v>17</v>
      </c>
      <c r="F36" s="26" t="s">
        <v>19</v>
      </c>
      <c r="G36" s="27" t="n">
        <v>-425</v>
      </c>
      <c r="H36" s="28" t="n">
        <v>136.76</v>
      </c>
      <c r="I36" s="28" t="n">
        <v>58123</v>
      </c>
      <c r="J36" s="28" t="n">
        <v>0</v>
      </c>
      <c r="K36" s="28" t="n">
        <v>-58.12</v>
      </c>
      <c r="L36" s="28" t="n">
        <v>0</v>
      </c>
      <c r="M36" s="6" t="s">
        <f>=I36+J36+K36+L36</f>
      </c>
      <c r="N36" s="28"/>
      <c r="O36" s="28"/>
      <c r="P36" s="28"/>
      <c r="Q36" s="28"/>
      <c r="R36" s="28"/>
      <c r="S36" s="28"/>
      <c r="T36" s="26"/>
    </row>
    <row collapsed="false" customFormat="false" customHeight="false" hidden="false" ht="12.1" outlineLevel="0" r="37">
      <c r="A37" s="25" t="n">
        <v>45702.690972222</v>
      </c>
      <c r="B37" s="26" t="s">
        <v>76</v>
      </c>
      <c r="C37" s="26" t="s">
        <v>109</v>
      </c>
      <c r="D37" s="26" t="s">
        <v>68</v>
      </c>
      <c r="E37" s="26" t="s">
        <v>17</v>
      </c>
      <c r="F37" s="26" t="s">
        <v>19</v>
      </c>
      <c r="G37" s="27" t="n">
        <v>-17</v>
      </c>
      <c r="H37" s="28" t="n">
        <v>566.11</v>
      </c>
      <c r="I37" s="28" t="n">
        <v>9623.87</v>
      </c>
      <c r="J37" s="28" t="n">
        <v>0</v>
      </c>
      <c r="K37" s="28" t="n">
        <v>-0.67</v>
      </c>
      <c r="L37" s="28" t="n">
        <v>0</v>
      </c>
      <c r="M37" s="6" t="s">
        <f>=I37+J37+K37+L37</f>
      </c>
      <c r="N37" s="28"/>
      <c r="O37" s="28"/>
      <c r="P37" s="28"/>
      <c r="Q37" s="28"/>
      <c r="R37" s="28"/>
      <c r="S37" s="28"/>
      <c r="T37" s="26"/>
    </row>
    <row collapsed="false" customFormat="false" customHeight="false" hidden="false" ht="12.1" outlineLevel="0" r="38">
      <c r="A38" s="20" t="n">
        <v>45702.938888889</v>
      </c>
      <c r="B38" s="16" t="s">
        <v>27</v>
      </c>
      <c r="C38" s="16" t="s">
        <v>28</v>
      </c>
      <c r="D38" s="16" t="s">
        <v>69</v>
      </c>
      <c r="E38" s="16" t="s">
        <v>17</v>
      </c>
      <c r="F38" s="16" t="s">
        <v>19</v>
      </c>
      <c r="G38" s="7" t="n">
        <v>425</v>
      </c>
      <c r="H38" s="6" t="n">
        <v>138.83</v>
      </c>
      <c r="I38" s="6" t="n">
        <v>-59002.75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6"/>
      <c r="P38" s="6"/>
      <c r="Q38" s="6"/>
      <c r="R38" s="6"/>
      <c r="S38" s="6"/>
      <c r="T38" s="16"/>
    </row>
    <row collapsed="false" customFormat="false" customHeight="false" hidden="false" ht="12.1" outlineLevel="0" r="39">
      <c r="A39" s="25" t="n">
        <v>45706.744444444</v>
      </c>
      <c r="B39" s="26" t="s">
        <v>27</v>
      </c>
      <c r="C39" s="26" t="s">
        <v>28</v>
      </c>
      <c r="D39" s="26" t="s">
        <v>68</v>
      </c>
      <c r="E39" s="26" t="s">
        <v>17</v>
      </c>
      <c r="F39" s="26" t="s">
        <v>19</v>
      </c>
      <c r="G39" s="27" t="n">
        <v>-425</v>
      </c>
      <c r="H39" s="28" t="n">
        <v>139.32</v>
      </c>
      <c r="I39" s="28" t="n">
        <v>59211</v>
      </c>
      <c r="J39" s="28" t="n">
        <v>0</v>
      </c>
      <c r="K39" s="28" t="n">
        <v>-59.21</v>
      </c>
      <c r="L39" s="28" t="n">
        <v>0</v>
      </c>
      <c r="M39" s="6" t="s">
        <f>=I39+J39+K39+L39</f>
      </c>
      <c r="N39" s="28"/>
      <c r="O39" s="28"/>
      <c r="P39" s="28"/>
      <c r="Q39" s="28"/>
      <c r="R39" s="28"/>
      <c r="S39" s="28"/>
      <c r="T39" s="26"/>
    </row>
    <row collapsed="false" customFormat="false" customHeight="false" hidden="false" ht="12.1" outlineLevel="0" r="40">
      <c r="A40" s="20" t="n">
        <v>45712.731944444</v>
      </c>
      <c r="B40" s="16" t="s">
        <v>27</v>
      </c>
      <c r="C40" s="16" t="s">
        <v>28</v>
      </c>
      <c r="D40" s="16" t="s">
        <v>69</v>
      </c>
      <c r="E40" s="16" t="s">
        <v>17</v>
      </c>
      <c r="F40" s="16" t="s">
        <v>19</v>
      </c>
      <c r="G40" s="7" t="n">
        <v>425</v>
      </c>
      <c r="H40" s="6" t="n">
        <v>132.9</v>
      </c>
      <c r="I40" s="6" t="n">
        <v>-56482.5</v>
      </c>
      <c r="J40" s="6" t="n">
        <v>0</v>
      </c>
      <c r="K40" s="6" t="n">
        <v>-24.59</v>
      </c>
      <c r="L40" s="6" t="n">
        <v>0</v>
      </c>
      <c r="M40" s="6" t="s">
        <f>=I40+J40+K40+L40</f>
      </c>
      <c r="N40" s="6"/>
      <c r="O40" s="6"/>
      <c r="P40" s="6"/>
      <c r="Q40" s="6"/>
      <c r="R40" s="6"/>
      <c r="S40" s="6"/>
      <c r="T40" s="16"/>
    </row>
    <row collapsed="false" customFormat="false" customHeight="false" hidden="false" ht="12.1" outlineLevel="0" r="41">
      <c r="A41" s="21" t="n">
        <v>45713.620138889</v>
      </c>
      <c r="B41" s="22" t="s">
        <v>110</v>
      </c>
      <c r="C41" s="22" t="s">
        <v>111</v>
      </c>
      <c r="D41" s="22" t="s">
        <v>112</v>
      </c>
      <c r="E41" s="22" t="s">
        <v>112</v>
      </c>
      <c r="F41" s="22" t="s">
        <v>19</v>
      </c>
      <c r="G41" s="23" t="n">
        <v>14.22</v>
      </c>
      <c r="H41" s="24" t="n">
        <v>1</v>
      </c>
      <c r="I41" s="24" t="n">
        <v>14.22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4"/>
      <c r="P41" s="24"/>
      <c r="Q41" s="24"/>
      <c r="R41" s="24"/>
      <c r="S41" s="24"/>
      <c r="T41" s="22" t="s">
        <v>113</v>
      </c>
    </row>
    <row collapsed="false" customFormat="false" customHeight="false" hidden="false" ht="12.1" outlineLevel="0" r="42">
      <c r="A42" s="20" t="n">
        <v>45713.650694444</v>
      </c>
      <c r="B42" s="16" t="s">
        <v>114</v>
      </c>
      <c r="C42" s="16" t="s">
        <v>115</v>
      </c>
      <c r="D42" s="16" t="s">
        <v>69</v>
      </c>
      <c r="E42" s="16" t="s">
        <v>116</v>
      </c>
      <c r="F42" s="16" t="s">
        <v>19</v>
      </c>
      <c r="G42" s="7" t="n">
        <v>100000</v>
      </c>
      <c r="H42" s="6" t="n">
        <v>149.65</v>
      </c>
      <c r="I42" s="6" t="n">
        <v>-100000</v>
      </c>
      <c r="J42" s="6" t="n">
        <v>0</v>
      </c>
      <c r="K42" s="6" t="n">
        <v>-15</v>
      </c>
      <c r="L42" s="6" t="n">
        <v>0</v>
      </c>
      <c r="M42" s="6" t="s">
        <f>=I42+J42+K42+L42</f>
      </c>
      <c r="N42" s="6"/>
      <c r="O42" s="6"/>
      <c r="P42" s="6"/>
      <c r="Q42" s="6"/>
      <c r="R42" s="6"/>
      <c r="S42" s="6"/>
      <c r="T42" s="16" t="s">
        <v>117</v>
      </c>
    </row>
    <row collapsed="false" customFormat="false" customHeight="false" hidden="false" ht="12.1" outlineLevel="0" r="43">
      <c r="A43" s="20" t="n">
        <v>45713.701388889</v>
      </c>
      <c r="B43" s="16" t="s">
        <v>76</v>
      </c>
      <c r="C43" s="16" t="s">
        <v>109</v>
      </c>
      <c r="D43" s="16" t="s">
        <v>69</v>
      </c>
      <c r="E43" s="16" t="s">
        <v>17</v>
      </c>
      <c r="F43" s="16" t="s">
        <v>19</v>
      </c>
      <c r="G43" s="7" t="n">
        <v>16</v>
      </c>
      <c r="H43" s="6" t="n">
        <v>557</v>
      </c>
      <c r="I43" s="6" t="n">
        <v>-8912</v>
      </c>
      <c r="J43" s="6" t="n">
        <v>0</v>
      </c>
      <c r="K43" s="6" t="n">
        <v>-8.91</v>
      </c>
      <c r="L43" s="6" t="n">
        <v>0</v>
      </c>
      <c r="M43" s="6" t="s">
        <f>=I43+J43+K43+L43</f>
      </c>
      <c r="N43" s="6"/>
      <c r="O43" s="6"/>
      <c r="P43" s="6"/>
      <c r="Q43" s="6"/>
      <c r="R43" s="6"/>
      <c r="S43" s="6"/>
      <c r="T43" s="16"/>
    </row>
    <row collapsed="false" customFormat="false" customHeight="false" hidden="false" ht="12.1" outlineLevel="0" r="44">
      <c r="A44" s="20" t="n">
        <v>45713.702083333</v>
      </c>
      <c r="B44" s="16" t="s">
        <v>27</v>
      </c>
      <c r="C44" s="16" t="s">
        <v>28</v>
      </c>
      <c r="D44" s="16" t="s">
        <v>69</v>
      </c>
      <c r="E44" s="16" t="s">
        <v>17</v>
      </c>
      <c r="F44" s="16" t="s">
        <v>19</v>
      </c>
      <c r="G44" s="7" t="n">
        <v>425</v>
      </c>
      <c r="H44" s="6" t="n">
        <v>127.36</v>
      </c>
      <c r="I44" s="6" t="n">
        <v>-54128</v>
      </c>
      <c r="J44" s="6" t="n">
        <v>0</v>
      </c>
      <c r="K44" s="6" t="n">
        <v>-54.13</v>
      </c>
      <c r="L44" s="6" t="n">
        <v>0</v>
      </c>
      <c r="M44" s="6" t="s">
        <f>=I44+J44+K44+L44</f>
      </c>
      <c r="N44" s="6"/>
      <c r="O44" s="6"/>
      <c r="P44" s="6"/>
      <c r="Q44" s="6"/>
      <c r="R44" s="6"/>
      <c r="S44" s="6"/>
      <c r="T44" s="16"/>
    </row>
    <row collapsed="false" customFormat="false" customHeight="false" hidden="false" ht="12.1" outlineLevel="0" r="45">
      <c r="A45" s="20" t="n">
        <v>45714.464583333</v>
      </c>
      <c r="B45" s="16" t="s">
        <v>114</v>
      </c>
      <c r="C45" s="16" t="s">
        <v>115</v>
      </c>
      <c r="D45" s="16" t="s">
        <v>69</v>
      </c>
      <c r="E45" s="16" t="s">
        <v>116</v>
      </c>
      <c r="F45" s="16" t="s">
        <v>19</v>
      </c>
      <c r="G45" s="7" t="n">
        <v>100000</v>
      </c>
      <c r="H45" s="6" t="n">
        <v>149.317</v>
      </c>
      <c r="I45" s="6" t="n">
        <v>-100000</v>
      </c>
      <c r="J45" s="6" t="n">
        <v>0</v>
      </c>
      <c r="K45" s="6" t="n">
        <v>-5</v>
      </c>
      <c r="L45" s="6" t="n">
        <v>0</v>
      </c>
      <c r="M45" s="6" t="s">
        <f>=I45+J45+K45+L45</f>
      </c>
      <c r="N45" s="6"/>
      <c r="O45" s="6"/>
      <c r="P45" s="6"/>
      <c r="Q45" s="6"/>
      <c r="R45" s="6"/>
      <c r="S45" s="6"/>
      <c r="T45" s="16"/>
    </row>
    <row collapsed="false" customFormat="false" customHeight="false" hidden="false" ht="12.1" outlineLevel="0" r="46">
      <c r="A46" s="21" t="n">
        <v>45715.730555556</v>
      </c>
      <c r="B46" s="22" t="s">
        <v>104</v>
      </c>
      <c r="C46" s="22" t="s">
        <v>58</v>
      </c>
      <c r="D46" s="22" t="s">
        <v>104</v>
      </c>
      <c r="E46" s="22" t="s">
        <v>104</v>
      </c>
      <c r="F46" s="22" t="s">
        <v>19</v>
      </c>
      <c r="G46" s="23" t="n">
        <v>10102.5</v>
      </c>
      <c r="H46" s="24" t="n">
        <v>1</v>
      </c>
      <c r="I46" s="24" t="n">
        <v>10102.5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4"/>
      <c r="P46" s="24"/>
      <c r="Q46" s="24"/>
      <c r="R46" s="24"/>
      <c r="S46" s="24"/>
      <c r="T46" s="22"/>
    </row>
    <row collapsed="false" customFormat="false" customHeight="false" hidden="false" ht="12.1" outlineLevel="0" r="47">
      <c r="A47" s="25" t="n">
        <v>45716.635416667</v>
      </c>
      <c r="B47" s="26" t="s">
        <v>114</v>
      </c>
      <c r="C47" s="26" t="s">
        <v>115</v>
      </c>
      <c r="D47" s="26" t="s">
        <v>68</v>
      </c>
      <c r="E47" s="26" t="s">
        <v>116</v>
      </c>
      <c r="F47" s="26" t="s">
        <v>19</v>
      </c>
      <c r="G47" s="27" t="n">
        <v>-100000</v>
      </c>
      <c r="H47" s="28" t="n">
        <v>150.69</v>
      </c>
      <c r="I47" s="28" t="n">
        <v>100911.14</v>
      </c>
      <c r="J47" s="28" t="n">
        <v>0</v>
      </c>
      <c r="K47" s="28" t="n">
        <v>20.16</v>
      </c>
      <c r="L47" s="28" t="n">
        <v>0</v>
      </c>
      <c r="M47" s="6" t="s">
        <f>=I47+J47+K47+L47</f>
      </c>
      <c r="N47" s="28"/>
      <c r="O47" s="28"/>
      <c r="P47" s="28"/>
      <c r="Q47" s="28"/>
      <c r="R47" s="28"/>
      <c r="S47" s="28"/>
      <c r="T47" s="26"/>
    </row>
    <row collapsed="false" customFormat="false" customHeight="false" hidden="false" ht="12.1" outlineLevel="0" r="48">
      <c r="A48" s="25" t="n">
        <v>45716.726388889</v>
      </c>
      <c r="B48" s="26" t="s">
        <v>114</v>
      </c>
      <c r="C48" s="26" t="s">
        <v>115</v>
      </c>
      <c r="D48" s="26" t="s">
        <v>68</v>
      </c>
      <c r="E48" s="26" t="s">
        <v>116</v>
      </c>
      <c r="F48" s="26" t="s">
        <v>19</v>
      </c>
      <c r="G48" s="27" t="n">
        <v>-100000</v>
      </c>
      <c r="H48" s="28" t="n">
        <v>150.8</v>
      </c>
      <c r="I48" s="28" t="n">
        <v>101073.63</v>
      </c>
      <c r="J48" s="28" t="n">
        <v>0</v>
      </c>
      <c r="K48" s="28" t="n">
        <v>37.11</v>
      </c>
      <c r="L48" s="28" t="n">
        <v>0</v>
      </c>
      <c r="M48" s="6" t="s">
        <f>=I48+J48+K48+L48</f>
      </c>
      <c r="N48" s="28"/>
      <c r="O48" s="28"/>
      <c r="P48" s="28"/>
      <c r="Q48" s="28"/>
      <c r="R48" s="28"/>
      <c r="S48" s="28"/>
      <c r="T48" s="26" t="s">
        <v>117</v>
      </c>
    </row>
    <row collapsed="false" customFormat="false" customHeight="false" hidden="false" ht="12.1" outlineLevel="0" r="49">
      <c r="A49" s="25" t="n">
        <v>45716.942361111</v>
      </c>
      <c r="B49" s="26" t="s">
        <v>76</v>
      </c>
      <c r="C49" s="26" t="s">
        <v>109</v>
      </c>
      <c r="D49" s="26" t="s">
        <v>68</v>
      </c>
      <c r="E49" s="26" t="s">
        <v>17</v>
      </c>
      <c r="F49" s="26" t="s">
        <v>19</v>
      </c>
      <c r="G49" s="27" t="n">
        <v>-16</v>
      </c>
      <c r="H49" s="28" t="n">
        <v>570.53</v>
      </c>
      <c r="I49" s="28" t="n">
        <v>9128.48</v>
      </c>
      <c r="J49" s="28" t="n">
        <v>0</v>
      </c>
      <c r="K49" s="28" t="n">
        <v>-3.13</v>
      </c>
      <c r="L49" s="28" t="n">
        <v>0</v>
      </c>
      <c r="M49" s="6" t="s">
        <f>=I49+J49+K49+L49</f>
      </c>
      <c r="N49" s="28"/>
      <c r="O49" s="28"/>
      <c r="P49" s="28"/>
      <c r="Q49" s="28"/>
      <c r="R49" s="28"/>
      <c r="S49" s="28"/>
      <c r="T49" s="26"/>
    </row>
    <row collapsed="false" customFormat="false" customHeight="false" hidden="false" ht="12.1" outlineLevel="0" r="50">
      <c r="A50" s="25" t="n">
        <v>45716.943055556</v>
      </c>
      <c r="B50" s="26" t="s">
        <v>27</v>
      </c>
      <c r="C50" s="26" t="s">
        <v>28</v>
      </c>
      <c r="D50" s="26" t="s">
        <v>68</v>
      </c>
      <c r="E50" s="26" t="s">
        <v>17</v>
      </c>
      <c r="F50" s="26" t="s">
        <v>19</v>
      </c>
      <c r="G50" s="27" t="n">
        <v>-425</v>
      </c>
      <c r="H50" s="28" t="n">
        <v>121.55</v>
      </c>
      <c r="I50" s="28" t="n">
        <v>51658.75</v>
      </c>
      <c r="J50" s="28" t="n">
        <v>0</v>
      </c>
      <c r="K50" s="28" t="n">
        <v>-18.89</v>
      </c>
      <c r="L50" s="28" t="n">
        <v>0</v>
      </c>
      <c r="M50" s="6" t="s">
        <f>=I50+J50+K50+L50</f>
      </c>
      <c r="N50" s="28"/>
      <c r="O50" s="28"/>
      <c r="P50" s="28"/>
      <c r="Q50" s="28"/>
      <c r="R50" s="28"/>
      <c r="S50" s="28"/>
      <c r="T50" s="26"/>
    </row>
    <row collapsed="false" customFormat="false" customHeight="false" hidden="false" ht="12.1" outlineLevel="0" r="51">
      <c r="A51" s="25" t="n">
        <v>45719.140972222</v>
      </c>
      <c r="B51" s="26" t="s">
        <v>118</v>
      </c>
      <c r="C51" s="26" t="s">
        <v>119</v>
      </c>
      <c r="D51" s="26" t="s">
        <v>68</v>
      </c>
      <c r="E51" s="26" t="s">
        <v>116</v>
      </c>
      <c r="F51" s="26" t="s">
        <v>29</v>
      </c>
      <c r="G51" s="27" t="n">
        <v>-100000</v>
      </c>
      <c r="H51" s="28" t="n">
        <v>1.13777</v>
      </c>
      <c r="I51" s="28" t="n">
        <v>113777</v>
      </c>
      <c r="J51" s="28" t="n">
        <v>0</v>
      </c>
      <c r="K51" s="28" t="n">
        <v>0</v>
      </c>
      <c r="L51" s="28" t="n">
        <v>-4.5084</v>
      </c>
      <c r="M51" s="28"/>
      <c r="N51" s="28"/>
      <c r="O51" s="28"/>
      <c r="P51" s="28"/>
      <c r="Q51" s="28"/>
      <c r="R51" s="28"/>
      <c r="S51" s="6" t="s">
        <f>=I51+J51+K51+L51</f>
      </c>
      <c r="T51" s="26"/>
    </row>
    <row collapsed="false" customFormat="false" customHeight="false" hidden="false" ht="12.1" outlineLevel="0" r="52">
      <c r="A52" s="20" t="n">
        <v>45719.582638889</v>
      </c>
      <c r="B52" s="16" t="s">
        <v>118</v>
      </c>
      <c r="C52" s="16" t="s">
        <v>119</v>
      </c>
      <c r="D52" s="16" t="s">
        <v>69</v>
      </c>
      <c r="E52" s="16" t="s">
        <v>116</v>
      </c>
      <c r="F52" s="16" t="s">
        <v>29</v>
      </c>
      <c r="G52" s="7" t="n">
        <v>100000</v>
      </c>
      <c r="H52" s="6" t="n">
        <v>1.1415</v>
      </c>
      <c r="I52" s="6" t="n">
        <v>-114150</v>
      </c>
      <c r="J52" s="6" t="n">
        <v>0</v>
      </c>
      <c r="K52" s="6" t="n">
        <v>0</v>
      </c>
      <c r="L52" s="6" t="n">
        <v>0</v>
      </c>
      <c r="M52" s="6"/>
      <c r="N52" s="6"/>
      <c r="O52" s="6"/>
      <c r="P52" s="6"/>
      <c r="Q52" s="6"/>
      <c r="R52" s="6"/>
      <c r="S52" s="6" t="s">
        <f>=I52+J52+K52+L52</f>
      </c>
      <c r="T52" s="16"/>
    </row>
    <row collapsed="false" customFormat="false" customHeight="false" hidden="false" ht="12.1" outlineLevel="0" r="53">
      <c r="A53" s="29" t="n">
        <v>45719.582638889</v>
      </c>
      <c r="B53" s="30" t="s">
        <v>120</v>
      </c>
      <c r="C53" s="30" t="s">
        <v>121</v>
      </c>
      <c r="D53" s="30" t="s">
        <v>69</v>
      </c>
      <c r="E53" s="30" t="s">
        <v>116</v>
      </c>
      <c r="F53" s="30" t="s">
        <v>19</v>
      </c>
      <c r="G53" s="31" t="n">
        <v>377.5084</v>
      </c>
      <c r="H53" s="32" t="n">
        <v>1.109</v>
      </c>
      <c r="I53" s="32" t="n">
        <v>-418.67</v>
      </c>
      <c r="J53" s="32" t="n">
        <v>0</v>
      </c>
      <c r="K53" s="32" t="n">
        <v>0</v>
      </c>
      <c r="L53" s="32" t="n">
        <v>0</v>
      </c>
      <c r="M53" s="6" t="n">
        <v>377.5084</v>
      </c>
      <c r="N53" s="32"/>
      <c r="O53" s="32"/>
      <c r="P53" s="32"/>
      <c r="Q53" s="32"/>
      <c r="R53" s="32"/>
      <c r="S53" s="32"/>
      <c r="T53" s="30"/>
    </row>
    <row collapsed="false" customFormat="false" customHeight="false" hidden="false" ht="12.1" outlineLevel="0" r="54">
      <c r="A54" s="20" t="n">
        <v>45719.69375</v>
      </c>
      <c r="B54" s="16" t="s">
        <v>77</v>
      </c>
      <c r="C54" s="16" t="s">
        <v>122</v>
      </c>
      <c r="D54" s="16" t="s">
        <v>69</v>
      </c>
      <c r="E54" s="16" t="s">
        <v>17</v>
      </c>
      <c r="F54" s="16" t="s">
        <v>19</v>
      </c>
      <c r="G54" s="7" t="n">
        <v>1000</v>
      </c>
      <c r="H54" s="6" t="n">
        <v>64.6</v>
      </c>
      <c r="I54" s="6" t="n">
        <v>-64600</v>
      </c>
      <c r="J54" s="6" t="n">
        <v>0</v>
      </c>
      <c r="K54" s="6" t="n">
        <v>-64.6</v>
      </c>
      <c r="L54" s="6" t="n">
        <v>0</v>
      </c>
      <c r="M54" s="6" t="s">
        <f>=I54+J54+K54+L54</f>
      </c>
      <c r="N54" s="6"/>
      <c r="O54" s="6"/>
      <c r="P54" s="6"/>
      <c r="Q54" s="6"/>
      <c r="R54" s="6"/>
      <c r="S54" s="6"/>
      <c r="T54" s="16"/>
    </row>
    <row collapsed="false" customFormat="false" customHeight="false" hidden="false" ht="12.1" outlineLevel="0" r="55">
      <c r="A55" s="20" t="n">
        <v>45719.698611111</v>
      </c>
      <c r="B55" s="16" t="s">
        <v>77</v>
      </c>
      <c r="C55" s="16" t="s">
        <v>122</v>
      </c>
      <c r="D55" s="16" t="s">
        <v>69</v>
      </c>
      <c r="E55" s="16" t="s">
        <v>17</v>
      </c>
      <c r="F55" s="16" t="s">
        <v>19</v>
      </c>
      <c r="G55" s="7" t="n">
        <v>314</v>
      </c>
      <c r="H55" s="6" t="n">
        <v>64.4</v>
      </c>
      <c r="I55" s="6" t="n">
        <v>-20221.6</v>
      </c>
      <c r="J55" s="6" t="n">
        <v>0</v>
      </c>
      <c r="K55" s="6" t="n">
        <v>-20.22</v>
      </c>
      <c r="L55" s="6" t="n">
        <v>0</v>
      </c>
      <c r="M55" s="6" t="s">
        <f>=I55+J55+K55+L55</f>
      </c>
      <c r="N55" s="6"/>
      <c r="O55" s="6"/>
      <c r="P55" s="6"/>
      <c r="Q55" s="6"/>
      <c r="R55" s="6"/>
      <c r="S55" s="6"/>
      <c r="T55" s="16"/>
    </row>
    <row collapsed="false" customFormat="false" customHeight="false" hidden="false" ht="12.1" outlineLevel="0" r="56">
      <c r="A56" s="20" t="n">
        <v>45719.722916667</v>
      </c>
      <c r="B56" s="16" t="s">
        <v>78</v>
      </c>
      <c r="C56" s="16" t="s">
        <v>123</v>
      </c>
      <c r="D56" s="16" t="s">
        <v>69</v>
      </c>
      <c r="E56" s="16" t="s">
        <v>17</v>
      </c>
      <c r="F56" s="16" t="s">
        <v>19</v>
      </c>
      <c r="G56" s="7" t="n">
        <v>123</v>
      </c>
      <c r="H56" s="6" t="n">
        <v>98.97</v>
      </c>
      <c r="I56" s="6" t="n">
        <v>-12173.31</v>
      </c>
      <c r="J56" s="6" t="n">
        <v>0</v>
      </c>
      <c r="K56" s="6" t="n">
        <v>-12.17</v>
      </c>
      <c r="L56" s="6" t="n">
        <v>0</v>
      </c>
      <c r="M56" s="6" t="s">
        <f>=I56+J56+K56+L56</f>
      </c>
      <c r="N56" s="6"/>
      <c r="O56" s="6"/>
      <c r="P56" s="6"/>
      <c r="Q56" s="6"/>
      <c r="R56" s="6"/>
      <c r="S56" s="6"/>
      <c r="T56" s="16"/>
    </row>
    <row collapsed="false" customFormat="false" customHeight="false" hidden="false" ht="12.1" outlineLevel="0" r="57">
      <c r="A57" s="20" t="n">
        <v>45719.723611111</v>
      </c>
      <c r="B57" s="16" t="s">
        <v>76</v>
      </c>
      <c r="C57" s="16" t="s">
        <v>109</v>
      </c>
      <c r="D57" s="16" t="s">
        <v>69</v>
      </c>
      <c r="E57" s="16" t="s">
        <v>17</v>
      </c>
      <c r="F57" s="16" t="s">
        <v>19</v>
      </c>
      <c r="G57" s="7" t="n">
        <v>5</v>
      </c>
      <c r="H57" s="6" t="n">
        <v>578.22</v>
      </c>
      <c r="I57" s="6" t="n">
        <v>-2891.1</v>
      </c>
      <c r="J57" s="6" t="n">
        <v>0</v>
      </c>
      <c r="K57" s="6" t="n">
        <v>-2.89</v>
      </c>
      <c r="L57" s="6" t="n">
        <v>0</v>
      </c>
      <c r="M57" s="6" t="s">
        <f>=I57+J57+K57+L57</f>
      </c>
      <c r="N57" s="6"/>
      <c r="O57" s="6"/>
      <c r="P57" s="6"/>
      <c r="Q57" s="6"/>
      <c r="R57" s="6"/>
      <c r="S57" s="6"/>
      <c r="T57" s="16"/>
    </row>
    <row collapsed="false" customFormat="false" customHeight="false" hidden="false" ht="12.1" outlineLevel="0" r="58">
      <c r="A58" s="29" t="n">
        <v>45720.572222222</v>
      </c>
      <c r="B58" s="30" t="s">
        <v>118</v>
      </c>
      <c r="C58" s="30" t="s">
        <v>121</v>
      </c>
      <c r="D58" s="30" t="s">
        <v>68</v>
      </c>
      <c r="E58" s="30" t="s">
        <v>116</v>
      </c>
      <c r="F58" s="30" t="s">
        <v>19</v>
      </c>
      <c r="G58" s="31" t="n">
        <v>-100000</v>
      </c>
      <c r="H58" s="32" t="n">
        <v>1.27258</v>
      </c>
      <c r="I58" s="32" t="n">
        <v>127258</v>
      </c>
      <c r="J58" s="32" t="n">
        <v>0</v>
      </c>
      <c r="K58" s="32" t="n">
        <v>-5</v>
      </c>
      <c r="L58" s="32" t="n">
        <v>0</v>
      </c>
      <c r="M58" s="6" t="n">
        <v>-100000</v>
      </c>
      <c r="N58" s="32"/>
      <c r="O58" s="32"/>
      <c r="P58" s="32"/>
      <c r="Q58" s="32"/>
      <c r="R58" s="32"/>
      <c r="S58" s="32"/>
      <c r="T58" s="30"/>
    </row>
    <row collapsed="false" customFormat="false" customHeight="false" hidden="false" ht="12.1" outlineLevel="0" r="59">
      <c r="A59" s="29" t="n">
        <v>45720.839583333</v>
      </c>
      <c r="B59" s="30" t="s">
        <v>118</v>
      </c>
      <c r="C59" s="30" t="s">
        <v>121</v>
      </c>
      <c r="D59" s="30" t="s">
        <v>69</v>
      </c>
      <c r="E59" s="30" t="s">
        <v>116</v>
      </c>
      <c r="F59" s="30" t="s">
        <v>19</v>
      </c>
      <c r="G59" s="31" t="n">
        <v>100000</v>
      </c>
      <c r="H59" s="32" t="n">
        <v>1.27556</v>
      </c>
      <c r="I59" s="32" t="n">
        <v>-127556</v>
      </c>
      <c r="J59" s="32" t="n">
        <v>0</v>
      </c>
      <c r="K59" s="32" t="n">
        <v>0</v>
      </c>
      <c r="L59" s="32" t="n">
        <v>0</v>
      </c>
      <c r="M59" s="6" t="n">
        <v>100000</v>
      </c>
      <c r="N59" s="32"/>
      <c r="O59" s="32"/>
      <c r="P59" s="32"/>
      <c r="Q59" s="32"/>
      <c r="R59" s="32"/>
      <c r="S59" s="32"/>
      <c r="T59" s="30"/>
    </row>
    <row collapsed="false" customFormat="false" customHeight="false" hidden="false" ht="12.1" outlineLevel="0" r="60">
      <c r="A60" s="29" t="n">
        <v>45721.214583333</v>
      </c>
      <c r="B60" s="30" t="s">
        <v>124</v>
      </c>
      <c r="C60" s="30" t="s">
        <v>121</v>
      </c>
      <c r="D60" s="30" t="s">
        <v>68</v>
      </c>
      <c r="E60" s="30" t="s">
        <v>116</v>
      </c>
      <c r="F60" s="30" t="s">
        <v>19</v>
      </c>
      <c r="G60" s="31" t="n">
        <v>-100000</v>
      </c>
      <c r="H60" s="32" t="n">
        <v>1.06048</v>
      </c>
      <c r="I60" s="32" t="n">
        <v>106048</v>
      </c>
      <c r="J60" s="32" t="n">
        <v>0</v>
      </c>
      <c r="K60" s="32" t="n">
        <v>-5</v>
      </c>
      <c r="L60" s="32" t="n">
        <v>0</v>
      </c>
      <c r="M60" s="6" t="n">
        <v>-100000</v>
      </c>
      <c r="N60" s="32"/>
      <c r="O60" s="32"/>
      <c r="P60" s="32"/>
      <c r="Q60" s="32"/>
      <c r="R60" s="32"/>
      <c r="S60" s="32"/>
      <c r="T60" s="30"/>
    </row>
    <row collapsed="false" customFormat="false" customHeight="false" hidden="false" ht="12.1" outlineLevel="0" r="61">
      <c r="A61" s="25" t="n">
        <v>45721.217361111</v>
      </c>
      <c r="B61" s="26" t="s">
        <v>118</v>
      </c>
      <c r="C61" s="26" t="s">
        <v>119</v>
      </c>
      <c r="D61" s="26" t="s">
        <v>68</v>
      </c>
      <c r="E61" s="26" t="s">
        <v>116</v>
      </c>
      <c r="F61" s="26" t="s">
        <v>19</v>
      </c>
      <c r="G61" s="27" t="n">
        <v>-100000</v>
      </c>
      <c r="H61" s="28" t="n">
        <v>1.27728</v>
      </c>
      <c r="I61" s="28" t="n">
        <v>127728</v>
      </c>
      <c r="J61" s="28" t="n">
        <v>0</v>
      </c>
      <c r="K61" s="28" t="n">
        <v>-5</v>
      </c>
      <c r="L61" s="28" t="n">
        <v>0</v>
      </c>
      <c r="M61" s="6" t="s">
        <f>=I61+J61+K61+L61</f>
      </c>
      <c r="N61" s="28"/>
      <c r="O61" s="28"/>
      <c r="P61" s="28"/>
      <c r="Q61" s="28"/>
      <c r="R61" s="28"/>
      <c r="S61" s="28"/>
      <c r="T61" s="26" t="s">
        <v>125</v>
      </c>
    </row>
    <row collapsed="false" customFormat="false" customHeight="false" hidden="false" ht="12.1" outlineLevel="0" r="62">
      <c r="A62" s="29" t="n">
        <v>45721.274305556</v>
      </c>
      <c r="B62" s="30" t="s">
        <v>120</v>
      </c>
      <c r="C62" s="30" t="s">
        <v>121</v>
      </c>
      <c r="D62" s="30" t="s">
        <v>68</v>
      </c>
      <c r="E62" s="30" t="s">
        <v>116</v>
      </c>
      <c r="F62" s="30" t="s">
        <v>19</v>
      </c>
      <c r="G62" s="31" t="n">
        <v>-89066</v>
      </c>
      <c r="H62" s="32" t="n">
        <v>1.1227629</v>
      </c>
      <c r="I62" s="32" t="n">
        <v>100000</v>
      </c>
      <c r="J62" s="32" t="n">
        <v>0</v>
      </c>
      <c r="K62" s="32" t="n">
        <v>-5</v>
      </c>
      <c r="L62" s="32" t="n">
        <v>0</v>
      </c>
      <c r="M62" s="6" t="n">
        <v>-89066</v>
      </c>
      <c r="N62" s="32"/>
      <c r="O62" s="32"/>
      <c r="P62" s="32"/>
      <c r="Q62" s="32"/>
      <c r="R62" s="32"/>
      <c r="S62" s="32"/>
      <c r="T62" s="30" t="s">
        <v>126</v>
      </c>
    </row>
    <row collapsed="false" customFormat="false" customHeight="false" hidden="false" ht="12.1" outlineLevel="0" r="63">
      <c r="A63" s="29" t="n">
        <v>45721.414583333</v>
      </c>
      <c r="B63" s="30" t="s">
        <v>124</v>
      </c>
      <c r="C63" s="30" t="s">
        <v>121</v>
      </c>
      <c r="D63" s="30" t="s">
        <v>69</v>
      </c>
      <c r="E63" s="30" t="s">
        <v>116</v>
      </c>
      <c r="F63" s="30" t="s">
        <v>19</v>
      </c>
      <c r="G63" s="31" t="n">
        <v>100000</v>
      </c>
      <c r="H63" s="32" t="n">
        <v>1.06751</v>
      </c>
      <c r="I63" s="32" t="n">
        <v>-106751</v>
      </c>
      <c r="J63" s="32" t="n">
        <v>0</v>
      </c>
      <c r="K63" s="32" t="n">
        <v>0</v>
      </c>
      <c r="L63" s="32" t="n">
        <v>0</v>
      </c>
      <c r="M63" s="6" t="n">
        <v>100000</v>
      </c>
      <c r="N63" s="32"/>
      <c r="O63" s="32"/>
      <c r="P63" s="32"/>
      <c r="Q63" s="32"/>
      <c r="R63" s="32"/>
      <c r="S63" s="32"/>
      <c r="T63" s="30"/>
    </row>
    <row collapsed="false" customFormat="false" customHeight="false" hidden="false" ht="12.1" outlineLevel="0" r="64">
      <c r="A64" s="29" t="n">
        <v>45721.7125</v>
      </c>
      <c r="B64" s="30" t="s">
        <v>124</v>
      </c>
      <c r="C64" s="30" t="s">
        <v>121</v>
      </c>
      <c r="D64" s="30" t="s">
        <v>68</v>
      </c>
      <c r="E64" s="30" t="s">
        <v>116</v>
      </c>
      <c r="F64" s="30" t="s">
        <v>19</v>
      </c>
      <c r="G64" s="31" t="n">
        <v>-100000</v>
      </c>
      <c r="H64" s="32" t="n">
        <v>1.07631</v>
      </c>
      <c r="I64" s="32" t="n">
        <v>107631</v>
      </c>
      <c r="J64" s="32" t="n">
        <v>0</v>
      </c>
      <c r="K64" s="32" t="n">
        <v>-5</v>
      </c>
      <c r="L64" s="32" t="n">
        <v>0</v>
      </c>
      <c r="M64" s="6" t="n">
        <v>-100000</v>
      </c>
      <c r="N64" s="32"/>
      <c r="O64" s="32"/>
      <c r="P64" s="32"/>
      <c r="Q64" s="32"/>
      <c r="R64" s="32"/>
      <c r="S64" s="32"/>
      <c r="T64" s="30"/>
    </row>
    <row collapsed="false" customFormat="false" customHeight="false" hidden="false" ht="12.1" outlineLevel="0" r="65">
      <c r="A65" s="20" t="n">
        <v>45722.079861111</v>
      </c>
      <c r="B65" s="16" t="s">
        <v>124</v>
      </c>
      <c r="C65" s="16" t="s">
        <v>127</v>
      </c>
      <c r="D65" s="16" t="s">
        <v>69</v>
      </c>
      <c r="E65" s="16" t="s">
        <v>116</v>
      </c>
      <c r="F65" s="16" t="s">
        <v>19</v>
      </c>
      <c r="G65" s="7" t="n">
        <v>100000</v>
      </c>
      <c r="H65" s="6" t="n">
        <v>1.0795</v>
      </c>
      <c r="I65" s="6" t="n">
        <v>-107950</v>
      </c>
      <c r="J65" s="6" t="n">
        <v>0</v>
      </c>
      <c r="K65" s="6" t="n">
        <v>3.6</v>
      </c>
      <c r="L65" s="6" t="n">
        <v>0</v>
      </c>
      <c r="M65" s="6" t="s">
        <f>=I65+J65+K65+L65</f>
      </c>
      <c r="N65" s="6"/>
      <c r="O65" s="6"/>
      <c r="P65" s="6"/>
      <c r="Q65" s="6"/>
      <c r="R65" s="6"/>
      <c r="S65" s="6"/>
      <c r="T65" s="16"/>
    </row>
    <row collapsed="false" customFormat="false" customHeight="false" hidden="false" ht="12.1" outlineLevel="0" r="66">
      <c r="A66" s="29" t="n">
        <v>45722.704166667</v>
      </c>
      <c r="B66" s="30" t="s">
        <v>124</v>
      </c>
      <c r="C66" s="30" t="s">
        <v>121</v>
      </c>
      <c r="D66" s="30" t="s">
        <v>68</v>
      </c>
      <c r="E66" s="30" t="s">
        <v>116</v>
      </c>
      <c r="F66" s="30" t="s">
        <v>19</v>
      </c>
      <c r="G66" s="31" t="n">
        <v>-100000</v>
      </c>
      <c r="H66" s="32" t="n">
        <v>1.08291</v>
      </c>
      <c r="I66" s="32" t="n">
        <v>108291</v>
      </c>
      <c r="J66" s="32" t="n">
        <v>0</v>
      </c>
      <c r="K66" s="32" t="n">
        <v>-5</v>
      </c>
      <c r="L66" s="32" t="n">
        <v>0</v>
      </c>
      <c r="M66" s="6" t="n">
        <v>-100000</v>
      </c>
      <c r="N66" s="32"/>
      <c r="O66" s="32"/>
      <c r="P66" s="32"/>
      <c r="Q66" s="32"/>
      <c r="R66" s="32"/>
      <c r="S66" s="32"/>
      <c r="T66" s="30"/>
    </row>
    <row collapsed="false" customFormat="false" customHeight="false" hidden="false" ht="12.1" outlineLevel="0" r="67">
      <c r="A67" s="29" t="n">
        <v>45722.966666667</v>
      </c>
      <c r="B67" s="30" t="s">
        <v>124</v>
      </c>
      <c r="C67" s="30" t="s">
        <v>121</v>
      </c>
      <c r="D67" s="30" t="s">
        <v>69</v>
      </c>
      <c r="E67" s="30" t="s">
        <v>116</v>
      </c>
      <c r="F67" s="30" t="s">
        <v>19</v>
      </c>
      <c r="G67" s="31" t="n">
        <v>100000</v>
      </c>
      <c r="H67" s="32" t="n">
        <v>1.07847</v>
      </c>
      <c r="I67" s="32" t="n">
        <v>-107847</v>
      </c>
      <c r="J67" s="32" t="n">
        <v>0</v>
      </c>
      <c r="K67" s="32" t="n">
        <v>0</v>
      </c>
      <c r="L67" s="32" t="n">
        <v>0</v>
      </c>
      <c r="M67" s="6" t="n">
        <v>100000</v>
      </c>
      <c r="N67" s="32"/>
      <c r="O67" s="32"/>
      <c r="P67" s="32"/>
      <c r="Q67" s="32"/>
      <c r="R67" s="32"/>
      <c r="S67" s="32"/>
      <c r="T67" s="30"/>
    </row>
    <row collapsed="false" customFormat="false" customHeight="false" hidden="false" ht="12.1" outlineLevel="0" r="68">
      <c r="A68" s="29" t="n">
        <v>45723.314583333</v>
      </c>
      <c r="B68" s="30" t="s">
        <v>124</v>
      </c>
      <c r="C68" s="30" t="s">
        <v>121</v>
      </c>
      <c r="D68" s="30" t="s">
        <v>68</v>
      </c>
      <c r="E68" s="30" t="s">
        <v>116</v>
      </c>
      <c r="F68" s="30" t="s">
        <v>19</v>
      </c>
      <c r="G68" s="31" t="n">
        <v>-80000</v>
      </c>
      <c r="H68" s="32" t="n">
        <v>1.08114</v>
      </c>
      <c r="I68" s="32" t="n">
        <v>86491.2</v>
      </c>
      <c r="J68" s="32" t="n">
        <v>0</v>
      </c>
      <c r="K68" s="32" t="n">
        <v>-4</v>
      </c>
      <c r="L68" s="32" t="n">
        <v>0</v>
      </c>
      <c r="M68" s="6" t="n">
        <v>-80000</v>
      </c>
      <c r="N68" s="32"/>
      <c r="O68" s="32"/>
      <c r="P68" s="32"/>
      <c r="Q68" s="32"/>
      <c r="R68" s="32"/>
      <c r="S68" s="32"/>
      <c r="T68" s="30"/>
    </row>
    <row collapsed="false" customFormat="false" customHeight="false" hidden="false" ht="12.1" outlineLevel="0" r="69">
      <c r="A69" s="29" t="n">
        <v>45726.085416667</v>
      </c>
      <c r="B69" s="30" t="s">
        <v>128</v>
      </c>
      <c r="C69" s="30" t="s">
        <v>121</v>
      </c>
      <c r="D69" s="30" t="s">
        <v>68</v>
      </c>
      <c r="E69" s="30" t="s">
        <v>116</v>
      </c>
      <c r="F69" s="30" t="s">
        <v>19</v>
      </c>
      <c r="G69" s="31" t="n">
        <v>-27</v>
      </c>
      <c r="H69" s="32" t="n">
        <v>2916.31</v>
      </c>
      <c r="I69" s="32" t="n">
        <v>78740.37</v>
      </c>
      <c r="J69" s="32" t="n">
        <v>0</v>
      </c>
      <c r="K69" s="32" t="n">
        <v>-1.35</v>
      </c>
      <c r="L69" s="32" t="n">
        <v>0</v>
      </c>
      <c r="M69" s="6" t="n">
        <v>-27</v>
      </c>
      <c r="N69" s="32"/>
      <c r="O69" s="32"/>
      <c r="P69" s="32"/>
      <c r="Q69" s="32"/>
      <c r="R69" s="32"/>
      <c r="S69" s="32"/>
      <c r="T69" s="30"/>
    </row>
    <row collapsed="false" customFormat="false" customHeight="false" hidden="false" ht="12.1" outlineLevel="0" r="70">
      <c r="A70" s="29" t="n">
        <v>45726.609722222</v>
      </c>
      <c r="B70" s="30" t="s">
        <v>124</v>
      </c>
      <c r="C70" s="30" t="s">
        <v>121</v>
      </c>
      <c r="D70" s="30" t="s">
        <v>68</v>
      </c>
      <c r="E70" s="30" t="s">
        <v>116</v>
      </c>
      <c r="F70" s="30" t="s">
        <v>37</v>
      </c>
      <c r="G70" s="31" t="n">
        <v>-100000</v>
      </c>
      <c r="H70" s="32" t="n">
        <v>0.83902</v>
      </c>
      <c r="I70" s="32" t="n">
        <v>83902</v>
      </c>
      <c r="J70" s="32" t="n">
        <v>0</v>
      </c>
      <c r="K70" s="32" t="n">
        <v>-3.88</v>
      </c>
      <c r="L70" s="32" t="n">
        <v>0</v>
      </c>
      <c r="M70" s="6" t="n">
        <v>-100000</v>
      </c>
      <c r="N70" s="32"/>
      <c r="O70" s="32"/>
      <c r="P70" s="32"/>
      <c r="Q70" s="6" t="s">
        <f>=I70+J70+K70+L70</f>
      </c>
      <c r="R70" s="32"/>
      <c r="S70" s="32"/>
      <c r="T70" s="30"/>
    </row>
    <row collapsed="false" customFormat="false" customHeight="false" hidden="false" ht="12.1" outlineLevel="0" r="71">
      <c r="A71" s="20" t="n">
        <v>45727.050694444</v>
      </c>
      <c r="B71" s="16" t="s">
        <v>124</v>
      </c>
      <c r="C71" s="16" t="s">
        <v>127</v>
      </c>
      <c r="D71" s="16" t="s">
        <v>69</v>
      </c>
      <c r="E71" s="16" t="s">
        <v>116</v>
      </c>
      <c r="F71" s="16" t="s">
        <v>37</v>
      </c>
      <c r="G71" s="7" t="n">
        <v>100000</v>
      </c>
      <c r="H71" s="6" t="n">
        <v>0.842</v>
      </c>
      <c r="I71" s="6" t="n">
        <v>-84200</v>
      </c>
      <c r="J71" s="6" t="n">
        <v>0</v>
      </c>
      <c r="K71" s="6" t="n">
        <v>2.9</v>
      </c>
      <c r="L71" s="6" t="n">
        <v>0</v>
      </c>
      <c r="M71" s="6"/>
      <c r="N71" s="6"/>
      <c r="O71" s="6"/>
      <c r="P71" s="6"/>
      <c r="Q71" s="6" t="s">
        <f>=I71+J71+K71+L71</f>
      </c>
      <c r="R71" s="6"/>
      <c r="S71" s="6"/>
      <c r="T71" s="16"/>
    </row>
    <row collapsed="false" customFormat="false" customHeight="false" hidden="false" ht="12.1" outlineLevel="0" r="72">
      <c r="A72" s="20" t="n">
        <v>45727.050694444</v>
      </c>
      <c r="B72" s="16" t="s">
        <v>118</v>
      </c>
      <c r="C72" s="16" t="s">
        <v>119</v>
      </c>
      <c r="D72" s="16" t="s">
        <v>69</v>
      </c>
      <c r="E72" s="16" t="s">
        <v>116</v>
      </c>
      <c r="F72" s="16" t="s">
        <v>19</v>
      </c>
      <c r="G72" s="7" t="n">
        <v>298.98</v>
      </c>
      <c r="H72" s="6" t="n">
        <v>1.28778</v>
      </c>
      <c r="I72" s="6" t="n">
        <v>-385.02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6"/>
      <c r="O72" s="6"/>
      <c r="P72" s="6"/>
      <c r="Q72" s="6"/>
      <c r="R72" s="6"/>
      <c r="S72" s="6"/>
      <c r="T72" s="16" t="s">
        <v>129</v>
      </c>
    </row>
    <row collapsed="false" customFormat="false" customHeight="false" hidden="false" ht="12.1" outlineLevel="0" r="73">
      <c r="A73" s="29" t="n">
        <v>45727.668055556</v>
      </c>
      <c r="B73" s="30" t="s">
        <v>124</v>
      </c>
      <c r="C73" s="30" t="s">
        <v>121</v>
      </c>
      <c r="D73" s="30" t="s">
        <v>68</v>
      </c>
      <c r="E73" s="30" t="s">
        <v>116</v>
      </c>
      <c r="F73" s="30" t="s">
        <v>19</v>
      </c>
      <c r="G73" s="31" t="n">
        <v>-100000</v>
      </c>
      <c r="H73" s="32" t="n">
        <v>1.58035</v>
      </c>
      <c r="I73" s="32" t="n">
        <v>109167</v>
      </c>
      <c r="J73" s="32" t="n">
        <v>0</v>
      </c>
      <c r="K73" s="32" t="n">
        <v>-5</v>
      </c>
      <c r="L73" s="32" t="n">
        <v>0</v>
      </c>
      <c r="M73" s="6" t="n">
        <v>-100000</v>
      </c>
      <c r="N73" s="32"/>
      <c r="O73" s="32"/>
      <c r="P73" s="32"/>
      <c r="Q73" s="32"/>
      <c r="R73" s="32"/>
      <c r="S73" s="32"/>
      <c r="T73" s="30" t="s">
        <v>130</v>
      </c>
    </row>
    <row collapsed="false" customFormat="false" customHeight="false" hidden="false" ht="12.1" outlineLevel="0" r="74">
      <c r="A74" s="21" t="n">
        <v>45727.697222222</v>
      </c>
      <c r="B74" s="22" t="s">
        <v>104</v>
      </c>
      <c r="C74" s="22" t="s">
        <v>58</v>
      </c>
      <c r="D74" s="22" t="s">
        <v>104</v>
      </c>
      <c r="E74" s="22" t="s">
        <v>104</v>
      </c>
      <c r="F74" s="22" t="s">
        <v>19</v>
      </c>
      <c r="G74" s="23" t="n">
        <v>1349.69</v>
      </c>
      <c r="H74" s="24" t="n">
        <v>1</v>
      </c>
      <c r="I74" s="24" t="n">
        <v>1349.69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4"/>
      <c r="P74" s="24"/>
      <c r="Q74" s="24"/>
      <c r="R74" s="24"/>
      <c r="S74" s="24"/>
      <c r="T74" s="22"/>
    </row>
    <row collapsed="false" customFormat="false" customHeight="false" hidden="false" ht="12.1" outlineLevel="0" r="75">
      <c r="A75" s="21" t="n">
        <v>45727.905555556</v>
      </c>
      <c r="B75" s="22" t="s">
        <v>110</v>
      </c>
      <c r="C75" s="22" t="s">
        <v>111</v>
      </c>
      <c r="D75" s="22" t="s">
        <v>112</v>
      </c>
      <c r="E75" s="22" t="s">
        <v>112</v>
      </c>
      <c r="F75" s="22" t="s">
        <v>19</v>
      </c>
      <c r="G75" s="23" t="n">
        <v>4.54</v>
      </c>
      <c r="H75" s="24" t="n">
        <v>1</v>
      </c>
      <c r="I75" s="24" t="n">
        <v>4.54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4"/>
      <c r="O75" s="24"/>
      <c r="P75" s="24"/>
      <c r="Q75" s="24"/>
      <c r="R75" s="24"/>
      <c r="S75" s="24"/>
      <c r="T75" s="22" t="s">
        <v>113</v>
      </c>
    </row>
    <row collapsed="false" customFormat="false" customHeight="false" hidden="false" ht="12.1" outlineLevel="0" r="76">
      <c r="A76" s="20" t="n">
        <v>45728.75625</v>
      </c>
      <c r="B76" s="16" t="s">
        <v>128</v>
      </c>
      <c r="C76" s="16" t="s">
        <v>131</v>
      </c>
      <c r="D76" s="16" t="s">
        <v>69</v>
      </c>
      <c r="E76" s="16" t="s">
        <v>116</v>
      </c>
      <c r="F76" s="16" t="s">
        <v>19</v>
      </c>
      <c r="G76" s="7" t="n">
        <v>27</v>
      </c>
      <c r="H76" s="6" t="n">
        <v>2935.14</v>
      </c>
      <c r="I76" s="6" t="n">
        <v>-79248.78</v>
      </c>
      <c r="J76" s="6" t="n">
        <v>0</v>
      </c>
      <c r="K76" s="6" t="n">
        <v>2.8</v>
      </c>
      <c r="L76" s="6" t="n">
        <v>0</v>
      </c>
      <c r="M76" s="6" t="s">
        <f>=I76+J76+K76+L76</f>
      </c>
      <c r="N76" s="6"/>
      <c r="O76" s="6"/>
      <c r="P76" s="6"/>
      <c r="Q76" s="6"/>
      <c r="R76" s="6"/>
      <c r="S76" s="6"/>
      <c r="T76" s="16"/>
    </row>
    <row collapsed="false" customFormat="false" customHeight="false" hidden="false" ht="12.1" outlineLevel="0" r="77">
      <c r="A77" s="29" t="n">
        <v>45728.905555556</v>
      </c>
      <c r="B77" s="30" t="s">
        <v>132</v>
      </c>
      <c r="C77" s="30" t="s">
        <v>121</v>
      </c>
      <c r="D77" s="30" t="s">
        <v>68</v>
      </c>
      <c r="E77" s="30" t="s">
        <v>116</v>
      </c>
      <c r="F77" s="30" t="s">
        <v>19</v>
      </c>
      <c r="G77" s="31" t="n">
        <v>-49</v>
      </c>
      <c r="H77" s="32" t="n">
        <v>1644</v>
      </c>
      <c r="I77" s="32" t="n">
        <v>80556</v>
      </c>
      <c r="J77" s="32" t="n">
        <v>0</v>
      </c>
      <c r="K77" s="32" t="n">
        <v>-2.45</v>
      </c>
      <c r="L77" s="32" t="n">
        <v>0</v>
      </c>
      <c r="M77" s="6" t="n">
        <v>-49</v>
      </c>
      <c r="N77" s="32"/>
      <c r="O77" s="32"/>
      <c r="P77" s="32"/>
      <c r="Q77" s="32"/>
      <c r="R77" s="32"/>
      <c r="S77" s="32"/>
      <c r="T77" s="30"/>
    </row>
    <row collapsed="false" customFormat="false" customHeight="false" hidden="false" ht="12.1" outlineLevel="0" r="78">
      <c r="A78" s="25" t="n">
        <v>45729.452777778</v>
      </c>
      <c r="B78" s="26" t="s">
        <v>133</v>
      </c>
      <c r="C78" s="26" t="s">
        <v>134</v>
      </c>
      <c r="D78" s="26" t="s">
        <v>68</v>
      </c>
      <c r="E78" s="26" t="s">
        <v>116</v>
      </c>
      <c r="F78" s="26" t="s">
        <v>19</v>
      </c>
      <c r="G78" s="27" t="n">
        <v>-11824400</v>
      </c>
      <c r="H78" s="28" t="n">
        <v>0.00676567</v>
      </c>
      <c r="I78" s="28" t="n">
        <v>80000</v>
      </c>
      <c r="J78" s="28" t="n">
        <v>0</v>
      </c>
      <c r="K78" s="28" t="n">
        <v>-4</v>
      </c>
      <c r="L78" s="28" t="n">
        <v>0</v>
      </c>
      <c r="M78" s="6" t="s">
        <f>=I78+J78+K78+L78</f>
      </c>
      <c r="N78" s="28"/>
      <c r="O78" s="28"/>
      <c r="P78" s="28"/>
      <c r="Q78" s="28"/>
      <c r="R78" s="28"/>
      <c r="S78" s="28"/>
      <c r="T78" s="26" t="s">
        <v>135</v>
      </c>
    </row>
    <row collapsed="false" customFormat="false" customHeight="false" hidden="false" ht="12.1" outlineLevel="0" r="79">
      <c r="A79" s="25" t="n">
        <v>45729.452777778</v>
      </c>
      <c r="B79" s="26" t="s">
        <v>79</v>
      </c>
      <c r="C79" s="26" t="s">
        <v>136</v>
      </c>
      <c r="D79" s="26" t="s">
        <v>68</v>
      </c>
      <c r="E79" s="26" t="s">
        <v>17</v>
      </c>
      <c r="F79" s="26" t="s">
        <v>19</v>
      </c>
      <c r="G79" s="27" t="n">
        <v>-853800</v>
      </c>
      <c r="H79" s="28" t="n">
        <v>0.0936988</v>
      </c>
      <c r="I79" s="28" t="n">
        <v>80000</v>
      </c>
      <c r="J79" s="28" t="n">
        <v>0</v>
      </c>
      <c r="K79" s="28" t="n">
        <v>-4</v>
      </c>
      <c r="L79" s="28" t="n">
        <v>0</v>
      </c>
      <c r="M79" s="6" t="s">
        <f>=I79+J79+K79+L79</f>
      </c>
      <c r="N79" s="28"/>
      <c r="O79" s="28"/>
      <c r="P79" s="28"/>
      <c r="Q79" s="28"/>
      <c r="R79" s="28"/>
      <c r="S79" s="28"/>
      <c r="T79" s="26"/>
    </row>
    <row collapsed="false" customFormat="false" customHeight="false" hidden="false" ht="12.1" outlineLevel="0" r="80">
      <c r="A80" s="29" t="n">
        <v>45729.711111111</v>
      </c>
      <c r="B80" s="30" t="s">
        <v>132</v>
      </c>
      <c r="C80" s="30" t="s">
        <v>121</v>
      </c>
      <c r="D80" s="30" t="s">
        <v>69</v>
      </c>
      <c r="E80" s="30" t="s">
        <v>116</v>
      </c>
      <c r="F80" s="30" t="s">
        <v>19</v>
      </c>
      <c r="G80" s="31" t="n">
        <v>49</v>
      </c>
      <c r="H80" s="32" t="n">
        <v>1675</v>
      </c>
      <c r="I80" s="32" t="n">
        <v>-82075</v>
      </c>
      <c r="J80" s="32" t="n">
        <v>0</v>
      </c>
      <c r="K80" s="32" t="n">
        <v>-1.47</v>
      </c>
      <c r="L80" s="32" t="n">
        <v>0</v>
      </c>
      <c r="M80" s="6" t="n">
        <v>49</v>
      </c>
      <c r="N80" s="32"/>
      <c r="O80" s="32"/>
      <c r="P80" s="32"/>
      <c r="Q80" s="32"/>
      <c r="R80" s="32"/>
      <c r="S80" s="32"/>
      <c r="T80" s="30"/>
    </row>
    <row collapsed="false" customFormat="false" customHeight="false" hidden="false" ht="12.1" outlineLevel="0" r="81">
      <c r="A81" s="21" t="n">
        <v>45730.520833333</v>
      </c>
      <c r="B81" s="22" t="s">
        <v>104</v>
      </c>
      <c r="C81" s="22" t="s">
        <v>58</v>
      </c>
      <c r="D81" s="22" t="s">
        <v>104</v>
      </c>
      <c r="E81" s="22" t="s">
        <v>104</v>
      </c>
      <c r="F81" s="22" t="s">
        <v>19</v>
      </c>
      <c r="G81" s="23" t="n">
        <v>9316.62</v>
      </c>
      <c r="H81" s="24" t="n">
        <v>1</v>
      </c>
      <c r="I81" s="24" t="n">
        <v>9316.62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4"/>
      <c r="O81" s="24"/>
      <c r="P81" s="24"/>
      <c r="Q81" s="24"/>
      <c r="R81" s="24"/>
      <c r="S81" s="24"/>
      <c r="T81" s="22"/>
    </row>
    <row collapsed="false" customFormat="false" customHeight="false" hidden="false" ht="12.1" outlineLevel="0" r="82">
      <c r="A82" s="20" t="n">
        <v>45733.425694444</v>
      </c>
      <c r="B82" s="16" t="s">
        <v>79</v>
      </c>
      <c r="C82" s="16" t="s">
        <v>136</v>
      </c>
      <c r="D82" s="16" t="s">
        <v>69</v>
      </c>
      <c r="E82" s="16" t="s">
        <v>17</v>
      </c>
      <c r="F82" s="16" t="s">
        <v>19</v>
      </c>
      <c r="G82" s="7" t="n">
        <v>853800</v>
      </c>
      <c r="H82" s="6" t="n">
        <v>0.0946181</v>
      </c>
      <c r="I82" s="6" t="n">
        <v>-80784.95</v>
      </c>
      <c r="J82" s="6" t="n">
        <v>0</v>
      </c>
      <c r="K82" s="6" t="n">
        <v>-0.9</v>
      </c>
      <c r="L82" s="6" t="n">
        <v>0</v>
      </c>
      <c r="M82" s="6" t="s">
        <f>=I82+J82+K82+L82</f>
      </c>
      <c r="N82" s="6"/>
      <c r="O82" s="6"/>
      <c r="P82" s="6"/>
      <c r="Q82" s="6"/>
      <c r="R82" s="6"/>
      <c r="S82" s="6"/>
      <c r="T82" s="16"/>
    </row>
    <row collapsed="false" customFormat="false" customHeight="false" hidden="false" ht="12.1" outlineLevel="0" r="83">
      <c r="A83" s="25" t="n">
        <v>45733.865972222</v>
      </c>
      <c r="B83" s="26" t="s">
        <v>80</v>
      </c>
      <c r="C83" s="26" t="s">
        <v>137</v>
      </c>
      <c r="D83" s="26" t="s">
        <v>68</v>
      </c>
      <c r="E83" s="26" t="s">
        <v>17</v>
      </c>
      <c r="F83" s="26" t="s">
        <v>19</v>
      </c>
      <c r="G83" s="27" t="n">
        <v>-200</v>
      </c>
      <c r="H83" s="28" t="n">
        <v>71.28</v>
      </c>
      <c r="I83" s="28" t="n">
        <v>14256</v>
      </c>
      <c r="J83" s="28" t="n">
        <v>0</v>
      </c>
      <c r="K83" s="28" t="n">
        <v>-2</v>
      </c>
      <c r="L83" s="28" t="n">
        <v>0</v>
      </c>
      <c r="M83" s="6" t="s">
        <f>=I83+J83+K83+L83</f>
      </c>
      <c r="N83" s="28"/>
      <c r="O83" s="28"/>
      <c r="P83" s="28"/>
      <c r="Q83" s="28"/>
      <c r="R83" s="28"/>
      <c r="S83" s="28"/>
      <c r="T83" s="26"/>
    </row>
    <row collapsed="false" customFormat="false" customHeight="false" hidden="false" ht="12.1" outlineLevel="0" r="84">
      <c r="A84" s="20" t="n">
        <v>45733.916666667</v>
      </c>
      <c r="B84" s="16" t="s">
        <v>81</v>
      </c>
      <c r="C84" s="16" t="s">
        <v>138</v>
      </c>
      <c r="D84" s="16" t="s">
        <v>69</v>
      </c>
      <c r="E84" s="16" t="s">
        <v>139</v>
      </c>
      <c r="F84" s="16" t="s">
        <v>19</v>
      </c>
      <c r="G84" s="7" t="n">
        <v>1</v>
      </c>
      <c r="H84" s="6" t="n">
        <v>19812.43</v>
      </c>
      <c r="I84" s="6" t="n">
        <v>-19812.43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6"/>
      <c r="O84" s="6"/>
      <c r="P84" s="6"/>
      <c r="Q84" s="6"/>
      <c r="R84" s="6"/>
      <c r="S84" s="6"/>
      <c r="T84" s="16"/>
    </row>
    <row collapsed="false" customFormat="false" customHeight="false" hidden="false" ht="12.1" outlineLevel="0" r="85">
      <c r="A85" s="20" t="n">
        <v>45734.409722222</v>
      </c>
      <c r="B85" s="16" t="s">
        <v>120</v>
      </c>
      <c r="C85" s="16" t="s">
        <v>140</v>
      </c>
      <c r="D85" s="16" t="s">
        <v>69</v>
      </c>
      <c r="E85" s="16" t="s">
        <v>116</v>
      </c>
      <c r="F85" s="16" t="s">
        <v>19</v>
      </c>
      <c r="G85" s="7" t="n">
        <v>100000</v>
      </c>
      <c r="H85" s="6" t="n">
        <v>1.135164</v>
      </c>
      <c r="I85" s="6" t="n">
        <v>-113516.4</v>
      </c>
      <c r="J85" s="6" t="n">
        <v>0</v>
      </c>
      <c r="K85" s="6" t="n">
        <v>-0.75</v>
      </c>
      <c r="L85" s="6" t="n">
        <v>0</v>
      </c>
      <c r="M85" s="6" t="s">
        <f>=I85+J85+K85+L85</f>
      </c>
      <c r="N85" s="6"/>
      <c r="O85" s="6"/>
      <c r="P85" s="6"/>
      <c r="Q85" s="6"/>
      <c r="R85" s="6"/>
      <c r="S85" s="6"/>
      <c r="T85" s="16"/>
    </row>
    <row collapsed="false" customFormat="false" customHeight="false" hidden="false" ht="12.1" outlineLevel="0" r="86">
      <c r="A86" s="25" t="n">
        <v>45734.409722222</v>
      </c>
      <c r="B86" s="26" t="s">
        <v>133</v>
      </c>
      <c r="C86" s="26" t="s">
        <v>134</v>
      </c>
      <c r="D86" s="26" t="s">
        <v>68</v>
      </c>
      <c r="E86" s="26" t="s">
        <v>116</v>
      </c>
      <c r="F86" s="26" t="s">
        <v>19</v>
      </c>
      <c r="G86" s="27" t="n">
        <v>-17008162.21</v>
      </c>
      <c r="H86" s="28" t="n">
        <v>0.00667423</v>
      </c>
      <c r="I86" s="28" t="n">
        <v>113516.4</v>
      </c>
      <c r="J86" s="28" t="n">
        <v>0</v>
      </c>
      <c r="K86" s="28" t="n">
        <v>-0.75</v>
      </c>
      <c r="L86" s="28" t="n">
        <v>0</v>
      </c>
      <c r="M86" s="6" t="s">
        <f>=I86+J86+K86+L86</f>
      </c>
      <c r="N86" s="28"/>
      <c r="O86" s="28"/>
      <c r="P86" s="28"/>
      <c r="Q86" s="28"/>
      <c r="R86" s="28"/>
      <c r="S86" s="28"/>
      <c r="T86" s="26"/>
    </row>
    <row collapsed="false" customFormat="false" customHeight="false" hidden="false" ht="12.1" outlineLevel="0" r="87">
      <c r="A87" s="20" t="n">
        <v>45734.418055556</v>
      </c>
      <c r="B87" s="16" t="s">
        <v>80</v>
      </c>
      <c r="C87" s="16" t="s">
        <v>137</v>
      </c>
      <c r="D87" s="16" t="s">
        <v>69</v>
      </c>
      <c r="E87" s="16" t="s">
        <v>17</v>
      </c>
      <c r="F87" s="16" t="s">
        <v>19</v>
      </c>
      <c r="G87" s="7" t="n">
        <v>200</v>
      </c>
      <c r="H87" s="6" t="n">
        <v>71.95</v>
      </c>
      <c r="I87" s="6" t="n">
        <v>-14390</v>
      </c>
      <c r="J87" s="6" t="n">
        <v>0</v>
      </c>
      <c r="K87" s="6" t="n">
        <v>-2</v>
      </c>
      <c r="L87" s="6" t="n">
        <v>0</v>
      </c>
      <c r="M87" s="6" t="s">
        <f>=I87+J87+K87+L87</f>
      </c>
      <c r="N87" s="6"/>
      <c r="O87" s="6"/>
      <c r="P87" s="6"/>
      <c r="Q87" s="6"/>
      <c r="R87" s="6"/>
      <c r="S87" s="6"/>
      <c r="T87" s="16"/>
    </row>
    <row collapsed="false" customFormat="false" customHeight="false" hidden="false" ht="12.1" outlineLevel="0" r="88">
      <c r="A88" s="20" t="n">
        <v>45734.427083333</v>
      </c>
      <c r="B88" s="16" t="s">
        <v>124</v>
      </c>
      <c r="C88" s="16" t="s">
        <v>127</v>
      </c>
      <c r="D88" s="16" t="s">
        <v>69</v>
      </c>
      <c r="E88" s="16" t="s">
        <v>116</v>
      </c>
      <c r="F88" s="16" t="s">
        <v>19</v>
      </c>
      <c r="G88" s="7" t="n">
        <v>80000</v>
      </c>
      <c r="H88" s="6" t="n">
        <v>1.09502</v>
      </c>
      <c r="I88" s="6" t="n">
        <v>-87601.6</v>
      </c>
      <c r="J88" s="6" t="n">
        <v>0</v>
      </c>
      <c r="K88" s="6" t="n">
        <v>8.72</v>
      </c>
      <c r="L88" s="6" t="n">
        <v>0</v>
      </c>
      <c r="M88" s="6" t="s">
        <f>=I88+J88+K88+L88</f>
      </c>
      <c r="N88" s="6"/>
      <c r="O88" s="6"/>
      <c r="P88" s="6"/>
      <c r="Q88" s="6"/>
      <c r="R88" s="6"/>
      <c r="S88" s="6"/>
      <c r="T88" s="16"/>
    </row>
    <row collapsed="false" customFormat="false" customHeight="false" hidden="false" ht="12.1" outlineLevel="0" r="89">
      <c r="A89" s="20" t="n">
        <v>45734.434027778</v>
      </c>
      <c r="B89" s="16" t="s">
        <v>82</v>
      </c>
      <c r="C89" s="16" t="s">
        <v>141</v>
      </c>
      <c r="D89" s="16" t="s">
        <v>69</v>
      </c>
      <c r="E89" s="16" t="s">
        <v>33</v>
      </c>
      <c r="F89" s="16" t="s">
        <v>19</v>
      </c>
      <c r="G89" s="7" t="n">
        <v>50000</v>
      </c>
      <c r="H89" s="6" t="n">
        <v>87.357</v>
      </c>
      <c r="I89" s="6" t="n">
        <v>-29125</v>
      </c>
      <c r="J89" s="6" t="n">
        <v>0</v>
      </c>
      <c r="K89" s="6" t="n">
        <v>-2.5</v>
      </c>
      <c r="L89" s="6" t="n">
        <v>0</v>
      </c>
      <c r="M89" s="6" t="s">
        <f>=I89+J89+K89+L89</f>
      </c>
      <c r="N89" s="6"/>
      <c r="O89" s="6"/>
      <c r="P89" s="6"/>
      <c r="Q89" s="6"/>
      <c r="R89" s="6"/>
      <c r="S89" s="6"/>
      <c r="T89" s="16" t="s">
        <v>142</v>
      </c>
    </row>
    <row collapsed="false" customFormat="false" customHeight="false" hidden="false" ht="12.1" outlineLevel="0" r="90">
      <c r="A90" s="29" t="n">
        <v>45734.494444444</v>
      </c>
      <c r="B90" s="30" t="s">
        <v>118</v>
      </c>
      <c r="C90" s="30" t="s">
        <v>121</v>
      </c>
      <c r="D90" s="30" t="s">
        <v>69</v>
      </c>
      <c r="E90" s="30" t="s">
        <v>116</v>
      </c>
      <c r="F90" s="30" t="s">
        <v>19</v>
      </c>
      <c r="G90" s="31" t="n">
        <v>50000</v>
      </c>
      <c r="H90" s="32" t="n">
        <v>194.696</v>
      </c>
      <c r="I90" s="32" t="n">
        <v>-65007</v>
      </c>
      <c r="J90" s="32" t="n">
        <v>0</v>
      </c>
      <c r="K90" s="32" t="n">
        <v>-2.5</v>
      </c>
      <c r="L90" s="32" t="n">
        <v>0</v>
      </c>
      <c r="M90" s="6" t="n">
        <v>50000</v>
      </c>
      <c r="N90" s="32"/>
      <c r="O90" s="32"/>
      <c r="P90" s="32"/>
      <c r="Q90" s="32"/>
      <c r="R90" s="32"/>
      <c r="S90" s="32"/>
      <c r="T90" s="30" t="s">
        <v>143</v>
      </c>
    </row>
    <row collapsed="false" customFormat="false" customHeight="false" hidden="false" ht="12.1" outlineLevel="0" r="91">
      <c r="A91" s="20" t="n">
        <v>45734.499305556</v>
      </c>
      <c r="B91" s="16" t="s">
        <v>118</v>
      </c>
      <c r="C91" s="16" t="s">
        <v>119</v>
      </c>
      <c r="D91" s="16" t="s">
        <v>69</v>
      </c>
      <c r="E91" s="16" t="s">
        <v>116</v>
      </c>
      <c r="F91" s="16" t="s">
        <v>19</v>
      </c>
      <c r="G91" s="7" t="n">
        <v>100000</v>
      </c>
      <c r="H91" s="6" t="n">
        <v>1.2972</v>
      </c>
      <c r="I91" s="6" t="n">
        <v>-129720</v>
      </c>
      <c r="J91" s="6" t="n">
        <v>0</v>
      </c>
      <c r="K91" s="6" t="n">
        <v>-1.25</v>
      </c>
      <c r="L91" s="6" t="n">
        <v>0</v>
      </c>
      <c r="M91" s="6" t="s">
        <f>=I91+J91+K91+L91</f>
      </c>
      <c r="N91" s="6"/>
      <c r="O91" s="6"/>
      <c r="P91" s="6"/>
      <c r="Q91" s="6"/>
      <c r="R91" s="6"/>
      <c r="S91" s="6"/>
      <c r="T91" s="16"/>
    </row>
    <row collapsed="false" customFormat="false" customHeight="false" hidden="false" ht="12.1" outlineLevel="0" r="92">
      <c r="A92" s="25" t="n">
        <v>45734.499305556</v>
      </c>
      <c r="B92" s="26" t="s">
        <v>83</v>
      </c>
      <c r="C92" s="26" t="s">
        <v>144</v>
      </c>
      <c r="D92" s="26" t="s">
        <v>68</v>
      </c>
      <c r="E92" s="26" t="s">
        <v>17</v>
      </c>
      <c r="F92" s="26" t="s">
        <v>19</v>
      </c>
      <c r="G92" s="27" t="n">
        <v>-203313.32</v>
      </c>
      <c r="H92" s="28" t="n">
        <v>0.63803</v>
      </c>
      <c r="I92" s="28" t="n">
        <v>129720</v>
      </c>
      <c r="J92" s="28" t="n">
        <v>0</v>
      </c>
      <c r="K92" s="28" t="n">
        <v>-1.25</v>
      </c>
      <c r="L92" s="28" t="n">
        <v>0</v>
      </c>
      <c r="M92" s="6" t="s">
        <f>=I92+J92+K92+L92</f>
      </c>
      <c r="N92" s="28"/>
      <c r="O92" s="28"/>
      <c r="P92" s="28"/>
      <c r="Q92" s="28"/>
      <c r="R92" s="28"/>
      <c r="S92" s="28"/>
      <c r="T92" s="26"/>
    </row>
    <row collapsed="false" customFormat="false" customHeight="false" hidden="false" ht="12.1" outlineLevel="0" r="93">
      <c r="A93" s="25" t="n">
        <v>45734.645833333</v>
      </c>
      <c r="B93" s="26" t="s">
        <v>81</v>
      </c>
      <c r="C93" s="26" t="s">
        <v>138</v>
      </c>
      <c r="D93" s="26" t="s">
        <v>68</v>
      </c>
      <c r="E93" s="26" t="s">
        <v>139</v>
      </c>
      <c r="F93" s="26" t="s">
        <v>19</v>
      </c>
      <c r="G93" s="27" t="n">
        <v>-1</v>
      </c>
      <c r="H93" s="28" t="n">
        <v>19661.4</v>
      </c>
      <c r="I93" s="28" t="n">
        <v>19661.4</v>
      </c>
      <c r="J93" s="28" t="n">
        <v>0</v>
      </c>
      <c r="K93" s="28" t="n">
        <v>-3.53</v>
      </c>
      <c r="L93" s="28" t="n">
        <v>0</v>
      </c>
      <c r="M93" s="6" t="s">
        <f>=I93+J93+K93+L93</f>
      </c>
      <c r="N93" s="28"/>
      <c r="O93" s="28"/>
      <c r="P93" s="28"/>
      <c r="Q93" s="28"/>
      <c r="R93" s="28"/>
      <c r="S93" s="28"/>
      <c r="T93" s="26"/>
    </row>
    <row collapsed="false" customFormat="false" customHeight="false" hidden="false" ht="12.1" outlineLevel="0" r="94">
      <c r="A94" s="20" t="n">
        <v>45734.790277778</v>
      </c>
      <c r="B94" s="16" t="s">
        <v>133</v>
      </c>
      <c r="C94" s="16" t="s">
        <v>134</v>
      </c>
      <c r="D94" s="16" t="s">
        <v>69</v>
      </c>
      <c r="E94" s="16" t="s">
        <v>116</v>
      </c>
      <c r="F94" s="16" t="s">
        <v>19</v>
      </c>
      <c r="G94" s="7" t="n">
        <v>17008162.21</v>
      </c>
      <c r="H94" s="6" t="n">
        <v>0.00669321</v>
      </c>
      <c r="I94" s="6" t="n">
        <v>-113839.31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6"/>
      <c r="O94" s="6"/>
      <c r="P94" s="6"/>
      <c r="Q94" s="6"/>
      <c r="R94" s="6"/>
      <c r="S94" s="6"/>
      <c r="T94" s="16"/>
    </row>
    <row collapsed="false" customFormat="false" customHeight="false" hidden="false" ht="12.1" outlineLevel="0" r="95">
      <c r="A95" s="25" t="n">
        <v>45734.790277778</v>
      </c>
      <c r="B95" s="26" t="s">
        <v>120</v>
      </c>
      <c r="C95" s="26" t="s">
        <v>140</v>
      </c>
      <c r="D95" s="26" t="s">
        <v>68</v>
      </c>
      <c r="E95" s="26" t="s">
        <v>116</v>
      </c>
      <c r="F95" s="26" t="s">
        <v>19</v>
      </c>
      <c r="G95" s="27" t="n">
        <v>-99831.38</v>
      </c>
      <c r="H95" s="28" t="n">
        <v>1.1403159</v>
      </c>
      <c r="I95" s="28" t="n">
        <v>113839.31</v>
      </c>
      <c r="J95" s="28" t="n">
        <v>0</v>
      </c>
      <c r="K95" s="28" t="n">
        <v>0</v>
      </c>
      <c r="L95" s="28" t="n">
        <v>0</v>
      </c>
      <c r="M95" s="6" t="s">
        <f>=I95+J95+K95+L95</f>
      </c>
      <c r="N95" s="28"/>
      <c r="O95" s="28"/>
      <c r="P95" s="28"/>
      <c r="Q95" s="28"/>
      <c r="R95" s="28"/>
      <c r="S95" s="28"/>
      <c r="T95" s="26"/>
    </row>
    <row collapsed="false" customFormat="false" customHeight="false" hidden="false" ht="12.1" outlineLevel="0" r="96">
      <c r="A96" s="25" t="n">
        <v>45734.790277778</v>
      </c>
      <c r="B96" s="26" t="s">
        <v>120</v>
      </c>
      <c r="C96" s="26" t="s">
        <v>140</v>
      </c>
      <c r="D96" s="26" t="s">
        <v>68</v>
      </c>
      <c r="E96" s="26" t="s">
        <v>116</v>
      </c>
      <c r="F96" s="26" t="s">
        <v>19</v>
      </c>
      <c r="G96" s="27" t="n">
        <v>-168.62</v>
      </c>
      <c r="H96" s="28" t="n">
        <v>1.1403</v>
      </c>
      <c r="I96" s="28" t="n">
        <v>71.5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8"/>
      <c r="O96" s="28"/>
      <c r="P96" s="28"/>
      <c r="Q96" s="28"/>
      <c r="R96" s="28"/>
      <c r="S96" s="28"/>
      <c r="T96" s="26" t="s">
        <v>145</v>
      </c>
    </row>
    <row collapsed="false" customFormat="false" customHeight="false" hidden="false" ht="12.1" outlineLevel="0" r="97">
      <c r="A97" s="20" t="n">
        <v>45734.854166667</v>
      </c>
      <c r="B97" s="16" t="s">
        <v>83</v>
      </c>
      <c r="C97" s="16" t="s">
        <v>144</v>
      </c>
      <c r="D97" s="16" t="s">
        <v>69</v>
      </c>
      <c r="E97" s="16" t="s">
        <v>17</v>
      </c>
      <c r="F97" s="16" t="s">
        <v>19</v>
      </c>
      <c r="G97" s="7" t="n">
        <v>203313.32</v>
      </c>
      <c r="H97" s="6" t="n">
        <v>0.63618</v>
      </c>
      <c r="I97" s="6" t="n">
        <v>-129343.87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6"/>
      <c r="P97" s="6"/>
      <c r="Q97" s="6"/>
      <c r="R97" s="6"/>
      <c r="S97" s="6"/>
      <c r="T97" s="16"/>
    </row>
    <row collapsed="false" customFormat="false" customHeight="false" hidden="false" ht="12.1" outlineLevel="0" r="98">
      <c r="A98" s="29" t="n">
        <v>45734.854166667</v>
      </c>
      <c r="B98" s="30" t="s">
        <v>118</v>
      </c>
      <c r="C98" s="30" t="s">
        <v>121</v>
      </c>
      <c r="D98" s="30" t="s">
        <v>68</v>
      </c>
      <c r="E98" s="30" t="s">
        <v>116</v>
      </c>
      <c r="F98" s="30" t="s">
        <v>19</v>
      </c>
      <c r="G98" s="31" t="n">
        <v>-99411.94</v>
      </c>
      <c r="H98" s="32" t="n">
        <v>1.30109</v>
      </c>
      <c r="I98" s="32" t="n">
        <v>129343.87</v>
      </c>
      <c r="J98" s="32" t="n">
        <v>0</v>
      </c>
      <c r="K98" s="32" t="n">
        <v>0</v>
      </c>
      <c r="L98" s="32" t="n">
        <v>0</v>
      </c>
      <c r="M98" s="6" t="n">
        <v>-99411.94</v>
      </c>
      <c r="N98" s="32"/>
      <c r="O98" s="32"/>
      <c r="P98" s="32"/>
      <c r="Q98" s="32"/>
      <c r="R98" s="32"/>
      <c r="S98" s="32"/>
      <c r="T98" s="30"/>
    </row>
    <row collapsed="false" customFormat="false" customHeight="false" hidden="false" ht="12.1" outlineLevel="0" r="99">
      <c r="A99" s="29" t="n">
        <v>45734.854166667</v>
      </c>
      <c r="B99" s="30" t="s">
        <v>118</v>
      </c>
      <c r="C99" s="30" t="s">
        <v>121</v>
      </c>
      <c r="D99" s="30" t="s">
        <v>68</v>
      </c>
      <c r="E99" s="30" t="s">
        <v>116</v>
      </c>
      <c r="F99" s="30" t="s">
        <v>19</v>
      </c>
      <c r="G99" s="31" t="n">
        <v>-588.06</v>
      </c>
      <c r="H99" s="32" t="n">
        <v>1.30109</v>
      </c>
      <c r="I99" s="32" t="n">
        <v>237.45</v>
      </c>
      <c r="J99" s="32" t="n">
        <v>0</v>
      </c>
      <c r="K99" s="32" t="n">
        <v>0</v>
      </c>
      <c r="L99" s="32" t="n">
        <v>0</v>
      </c>
      <c r="M99" s="6" t="n">
        <v>-588.06</v>
      </c>
      <c r="N99" s="32"/>
      <c r="O99" s="32"/>
      <c r="P99" s="32"/>
      <c r="Q99" s="32"/>
      <c r="R99" s="32"/>
      <c r="S99" s="32"/>
      <c r="T99" s="30"/>
    </row>
    <row collapsed="false" customFormat="false" customHeight="false" hidden="false" ht="12.1" outlineLevel="0" r="100">
      <c r="A100" s="29" t="n">
        <v>45735.164583333</v>
      </c>
      <c r="B100" s="30" t="s">
        <v>124</v>
      </c>
      <c r="C100" s="30" t="s">
        <v>121</v>
      </c>
      <c r="D100" s="30" t="s">
        <v>68</v>
      </c>
      <c r="E100" s="30" t="s">
        <v>116</v>
      </c>
      <c r="F100" s="30" t="s">
        <v>19</v>
      </c>
      <c r="G100" s="31" t="n">
        <v>-50000</v>
      </c>
      <c r="H100" s="32" t="n">
        <v>163.505</v>
      </c>
      <c r="I100" s="32" t="n">
        <v>54685</v>
      </c>
      <c r="J100" s="32" t="n">
        <v>0</v>
      </c>
      <c r="K100" s="32" t="n">
        <v>-2.5</v>
      </c>
      <c r="L100" s="32" t="n">
        <v>0</v>
      </c>
      <c r="M100" s="6" t="n">
        <v>-50000</v>
      </c>
      <c r="N100" s="32"/>
      <c r="O100" s="32"/>
      <c r="P100" s="32"/>
      <c r="Q100" s="32"/>
      <c r="R100" s="32"/>
      <c r="S100" s="32"/>
      <c r="T100" s="30" t="s">
        <v>146</v>
      </c>
    </row>
    <row collapsed="false" customFormat="false" customHeight="false" hidden="false" ht="12.1" outlineLevel="0" r="101">
      <c r="A101" s="20" t="n">
        <v>45736.489583333</v>
      </c>
      <c r="B101" s="16" t="s">
        <v>82</v>
      </c>
      <c r="C101" s="16" t="s">
        <v>141</v>
      </c>
      <c r="D101" s="16" t="s">
        <v>69</v>
      </c>
      <c r="E101" s="16" t="s">
        <v>33</v>
      </c>
      <c r="F101" s="16" t="s">
        <v>19</v>
      </c>
      <c r="G101" s="7" t="n">
        <v>104000</v>
      </c>
      <c r="H101" s="6" t="n">
        <v>0.57449</v>
      </c>
      <c r="I101" s="6" t="n">
        <v>-59746.96</v>
      </c>
      <c r="J101" s="6" t="n">
        <v>0</v>
      </c>
      <c r="K101" s="6" t="n">
        <v>-5.2</v>
      </c>
      <c r="L101" s="6" t="n">
        <v>0</v>
      </c>
      <c r="M101" s="6" t="s">
        <f>=I101+J101+K101+L101</f>
      </c>
      <c r="N101" s="6"/>
      <c r="O101" s="6"/>
      <c r="P101" s="6"/>
      <c r="Q101" s="6"/>
      <c r="R101" s="6"/>
      <c r="S101" s="6"/>
      <c r="T101" s="16" t="s">
        <v>147</v>
      </c>
    </row>
    <row collapsed="false" customFormat="false" customHeight="false" hidden="false" ht="12.1" outlineLevel="0" r="102">
      <c r="A102" s="29" t="n">
        <v>45736.663194444</v>
      </c>
      <c r="B102" s="30" t="s">
        <v>124</v>
      </c>
      <c r="C102" s="30" t="s">
        <v>121</v>
      </c>
      <c r="D102" s="30" t="s">
        <v>68</v>
      </c>
      <c r="E102" s="30" t="s">
        <v>116</v>
      </c>
      <c r="F102" s="30" t="s">
        <v>19</v>
      </c>
      <c r="G102" s="31" t="n">
        <v>-30000</v>
      </c>
      <c r="H102" s="32" t="n">
        <v>0.8355</v>
      </c>
      <c r="I102" s="32" t="n">
        <v>32472.3</v>
      </c>
      <c r="J102" s="32" t="n">
        <v>0</v>
      </c>
      <c r="K102" s="32" t="n">
        <v>-1.5</v>
      </c>
      <c r="L102" s="32" t="n">
        <v>0</v>
      </c>
      <c r="M102" s="6" t="n">
        <v>-30000</v>
      </c>
      <c r="N102" s="32"/>
      <c r="O102" s="32"/>
      <c r="P102" s="32"/>
      <c r="Q102" s="32"/>
      <c r="R102" s="32"/>
      <c r="S102" s="32"/>
      <c r="T102" s="30" t="s">
        <v>148</v>
      </c>
    </row>
    <row collapsed="false" customFormat="false" customHeight="false" hidden="false" ht="12.1" outlineLevel="0" r="103">
      <c r="A103" s="29" t="n">
        <v>45736.676388889</v>
      </c>
      <c r="B103" s="30" t="s">
        <v>124</v>
      </c>
      <c r="C103" s="30" t="s">
        <v>121</v>
      </c>
      <c r="D103" s="30" t="s">
        <v>68</v>
      </c>
      <c r="E103" s="30" t="s">
        <v>116</v>
      </c>
      <c r="F103" s="30" t="s">
        <v>19</v>
      </c>
      <c r="G103" s="31" t="n">
        <v>-30000</v>
      </c>
      <c r="H103" s="32" t="n">
        <v>1.5559</v>
      </c>
      <c r="I103" s="32" t="n">
        <v>32485.2</v>
      </c>
      <c r="J103" s="32" t="n">
        <v>0</v>
      </c>
      <c r="K103" s="32" t="n">
        <v>-1.5</v>
      </c>
      <c r="L103" s="32" t="n">
        <v>0</v>
      </c>
      <c r="M103" s="6" t="n">
        <v>-30000</v>
      </c>
      <c r="N103" s="32"/>
      <c r="O103" s="32"/>
      <c r="P103" s="32"/>
      <c r="Q103" s="32"/>
      <c r="R103" s="32"/>
      <c r="S103" s="32"/>
      <c r="T103" s="30" t="s">
        <v>130</v>
      </c>
    </row>
    <row collapsed="false" customFormat="false" customHeight="false" hidden="false" ht="12.1" outlineLevel="0" r="104">
      <c r="A104" s="29" t="n">
        <v>45737.135416667</v>
      </c>
      <c r="B104" s="30" t="s">
        <v>120</v>
      </c>
      <c r="C104" s="30" t="s">
        <v>121</v>
      </c>
      <c r="D104" s="30" t="s">
        <v>69</v>
      </c>
      <c r="E104" s="30" t="s">
        <v>116</v>
      </c>
      <c r="F104" s="30" t="s">
        <v>19</v>
      </c>
      <c r="G104" s="31" t="n">
        <v>29000</v>
      </c>
      <c r="H104" s="32" t="n">
        <v>169.009</v>
      </c>
      <c r="I104" s="32" t="n">
        <v>-32875.85</v>
      </c>
      <c r="J104" s="32" t="n">
        <v>0</v>
      </c>
      <c r="K104" s="32" t="n">
        <v>-1.45</v>
      </c>
      <c r="L104" s="32" t="n">
        <v>0</v>
      </c>
      <c r="M104" s="6" t="n">
        <v>29000</v>
      </c>
      <c r="N104" s="32"/>
      <c r="O104" s="32"/>
      <c r="P104" s="32"/>
      <c r="Q104" s="32"/>
      <c r="R104" s="32"/>
      <c r="S104" s="32"/>
      <c r="T104" s="30" t="s">
        <v>149</v>
      </c>
    </row>
    <row collapsed="false" customFormat="false" customHeight="false" hidden="false" ht="12.1" outlineLevel="0" r="105">
      <c r="A105" s="20" t="n">
        <v>45737.138888889</v>
      </c>
      <c r="B105" s="16" t="s">
        <v>83</v>
      </c>
      <c r="C105" s="16" t="s">
        <v>144</v>
      </c>
      <c r="D105" s="16" t="s">
        <v>69</v>
      </c>
      <c r="E105" s="16" t="s">
        <v>17</v>
      </c>
      <c r="F105" s="16" t="s">
        <v>19</v>
      </c>
      <c r="G105" s="7" t="n">
        <v>52000</v>
      </c>
      <c r="H105" s="6" t="n">
        <v>93.929</v>
      </c>
      <c r="I105" s="6" t="n">
        <v>-32754.8</v>
      </c>
      <c r="J105" s="6" t="n">
        <v>0</v>
      </c>
      <c r="K105" s="6" t="n">
        <v>-2.6</v>
      </c>
      <c r="L105" s="6" t="n">
        <v>0</v>
      </c>
      <c r="M105" s="6" t="s">
        <f>=I105+J105+K105+L105</f>
      </c>
      <c r="N105" s="6"/>
      <c r="O105" s="6"/>
      <c r="P105" s="6"/>
      <c r="Q105" s="6"/>
      <c r="R105" s="6"/>
      <c r="S105" s="6"/>
      <c r="T105" s="16" t="s">
        <v>150</v>
      </c>
    </row>
    <row collapsed="false" customFormat="false" customHeight="false" hidden="false" ht="12.1" outlineLevel="0" r="106">
      <c r="A106" s="20" t="n">
        <v>45737.142361111</v>
      </c>
      <c r="B106" s="16" t="s">
        <v>82</v>
      </c>
      <c r="C106" s="16" t="s">
        <v>141</v>
      </c>
      <c r="D106" s="16" t="s">
        <v>69</v>
      </c>
      <c r="E106" s="16" t="s">
        <v>33</v>
      </c>
      <c r="F106" s="16" t="s">
        <v>19</v>
      </c>
      <c r="G106" s="7" t="n">
        <v>57000</v>
      </c>
      <c r="H106" s="6" t="n">
        <v>0.57605</v>
      </c>
      <c r="I106" s="6" t="n">
        <v>-32834.85</v>
      </c>
      <c r="J106" s="6" t="n">
        <v>0</v>
      </c>
      <c r="K106" s="6" t="n">
        <v>-2.85</v>
      </c>
      <c r="L106" s="6" t="n">
        <v>0</v>
      </c>
      <c r="M106" s="6" t="s">
        <f>=I106+J106+K106+L106</f>
      </c>
      <c r="N106" s="6"/>
      <c r="O106" s="6"/>
      <c r="P106" s="6"/>
      <c r="Q106" s="6"/>
      <c r="R106" s="6"/>
      <c r="S106" s="6"/>
      <c r="T106" s="16" t="s">
        <v>147</v>
      </c>
    </row>
    <row collapsed="false" customFormat="false" customHeight="false" hidden="false" ht="12.1" outlineLevel="0" r="107">
      <c r="A107" s="20" t="n">
        <v>45737.152083333</v>
      </c>
      <c r="B107" s="16" t="s">
        <v>118</v>
      </c>
      <c r="C107" s="16" t="s">
        <v>119</v>
      </c>
      <c r="D107" s="16" t="s">
        <v>69</v>
      </c>
      <c r="E107" s="16" t="s">
        <v>116</v>
      </c>
      <c r="F107" s="16" t="s">
        <v>19</v>
      </c>
      <c r="G107" s="7" t="n">
        <v>25000</v>
      </c>
      <c r="H107" s="6" t="n">
        <v>193.35</v>
      </c>
      <c r="I107" s="6" t="n">
        <v>-32409</v>
      </c>
      <c r="J107" s="6" t="n">
        <v>0</v>
      </c>
      <c r="K107" s="6" t="n">
        <v>-1.25</v>
      </c>
      <c r="L107" s="6" t="n">
        <v>0</v>
      </c>
      <c r="M107" s="6" t="s">
        <f>=I107+J107+K107+L107</f>
      </c>
      <c r="N107" s="6"/>
      <c r="O107" s="6"/>
      <c r="P107" s="6"/>
      <c r="Q107" s="6"/>
      <c r="R107" s="6"/>
      <c r="S107" s="6"/>
      <c r="T107" s="16" t="s">
        <v>143</v>
      </c>
    </row>
    <row collapsed="false" customFormat="false" customHeight="false" hidden="false" ht="12.1" outlineLevel="0" r="108">
      <c r="A108" s="29" t="n">
        <v>45737.323611111</v>
      </c>
      <c r="B108" s="30" t="s">
        <v>118</v>
      </c>
      <c r="C108" s="30" t="s">
        <v>121</v>
      </c>
      <c r="D108" s="30" t="s">
        <v>68</v>
      </c>
      <c r="E108" s="30" t="s">
        <v>116</v>
      </c>
      <c r="F108" s="30" t="s">
        <v>19</v>
      </c>
      <c r="G108" s="31" t="n">
        <v>-25000</v>
      </c>
      <c r="H108" s="32" t="n">
        <v>2.24892</v>
      </c>
      <c r="I108" s="32" t="n">
        <v>32321.75</v>
      </c>
      <c r="J108" s="32" t="n">
        <v>0</v>
      </c>
      <c r="K108" s="32" t="n">
        <v>-1.25</v>
      </c>
      <c r="L108" s="32" t="n">
        <v>0</v>
      </c>
      <c r="M108" s="6" t="n">
        <v>-25000</v>
      </c>
      <c r="N108" s="32"/>
      <c r="O108" s="32"/>
      <c r="P108" s="32"/>
      <c r="Q108" s="32"/>
      <c r="R108" s="32"/>
      <c r="S108" s="32"/>
      <c r="T108" s="30" t="s">
        <v>151</v>
      </c>
    </row>
    <row collapsed="false" customFormat="false" customHeight="false" hidden="false" ht="12.1" outlineLevel="0" r="109">
      <c r="A109" s="29" t="n">
        <v>45737.656944444</v>
      </c>
      <c r="B109" s="30" t="s">
        <v>128</v>
      </c>
      <c r="C109" s="30" t="s">
        <v>121</v>
      </c>
      <c r="D109" s="30" t="s">
        <v>68</v>
      </c>
      <c r="E109" s="30" t="s">
        <v>116</v>
      </c>
      <c r="F109" s="30" t="s">
        <v>19</v>
      </c>
      <c r="G109" s="31" t="n">
        <v>-7</v>
      </c>
      <c r="H109" s="32" t="n">
        <v>3012.44</v>
      </c>
      <c r="I109" s="32" t="n">
        <v>21087.08</v>
      </c>
      <c r="J109" s="32" t="n">
        <v>0</v>
      </c>
      <c r="K109" s="32" t="n">
        <v>-0.35</v>
      </c>
      <c r="L109" s="32" t="n">
        <v>0</v>
      </c>
      <c r="M109" s="6" t="n">
        <v>-7</v>
      </c>
      <c r="N109" s="32"/>
      <c r="O109" s="32"/>
      <c r="P109" s="32"/>
      <c r="Q109" s="32"/>
      <c r="R109" s="32"/>
      <c r="S109" s="32"/>
      <c r="T109" s="30" t="s">
        <v>152</v>
      </c>
    </row>
    <row collapsed="false" customFormat="false" customHeight="false" hidden="false" ht="12.1" outlineLevel="0" r="110">
      <c r="A110" s="29" t="n">
        <v>45740.159722222</v>
      </c>
      <c r="B110" s="30" t="s">
        <v>124</v>
      </c>
      <c r="C110" s="30" t="s">
        <v>121</v>
      </c>
      <c r="D110" s="30" t="s">
        <v>69</v>
      </c>
      <c r="E110" s="30" t="s">
        <v>116</v>
      </c>
      <c r="F110" s="30" t="s">
        <v>19</v>
      </c>
      <c r="G110" s="31" t="n">
        <v>30000</v>
      </c>
      <c r="H110" s="32" t="n">
        <v>0.9566</v>
      </c>
      <c r="I110" s="32" t="n">
        <v>-33180.9</v>
      </c>
      <c r="J110" s="32" t="n">
        <v>0</v>
      </c>
      <c r="K110" s="32" t="n">
        <v>-1.5</v>
      </c>
      <c r="L110" s="32" t="n">
        <v>0</v>
      </c>
      <c r="M110" s="6" t="n">
        <v>30000</v>
      </c>
      <c r="N110" s="32"/>
      <c r="O110" s="32"/>
      <c r="P110" s="32"/>
      <c r="Q110" s="32"/>
      <c r="R110" s="32"/>
      <c r="S110" s="32"/>
      <c r="T110" s="30" t="s">
        <v>153</v>
      </c>
    </row>
    <row collapsed="false" customFormat="false" customHeight="false" hidden="false" ht="12.1" outlineLevel="0" r="111">
      <c r="A111" s="25" t="n">
        <v>45740.247916667</v>
      </c>
      <c r="B111" s="26" t="s">
        <v>118</v>
      </c>
      <c r="C111" s="26" t="s">
        <v>119</v>
      </c>
      <c r="D111" s="26" t="s">
        <v>68</v>
      </c>
      <c r="E111" s="26" t="s">
        <v>116</v>
      </c>
      <c r="F111" s="26" t="s">
        <v>19</v>
      </c>
      <c r="G111" s="27" t="n">
        <v>-25000</v>
      </c>
      <c r="H111" s="28" t="n">
        <v>193.4</v>
      </c>
      <c r="I111" s="28" t="n">
        <v>32417.35</v>
      </c>
      <c r="J111" s="28" t="n">
        <v>0</v>
      </c>
      <c r="K111" s="28" t="n">
        <v>1.88</v>
      </c>
      <c r="L111" s="28" t="n">
        <v>0</v>
      </c>
      <c r="M111" s="6" t="s">
        <f>=I111+J111+K111+L111</f>
      </c>
      <c r="N111" s="28"/>
      <c r="O111" s="28"/>
      <c r="P111" s="28"/>
      <c r="Q111" s="28"/>
      <c r="R111" s="28"/>
      <c r="S111" s="28"/>
      <c r="T111" s="26" t="s">
        <v>154</v>
      </c>
    </row>
    <row collapsed="false" customFormat="false" customHeight="false" hidden="false" ht="12.1" outlineLevel="0" r="112">
      <c r="A112" s="20" t="n">
        <v>45740.353472222</v>
      </c>
      <c r="B112" s="16" t="s">
        <v>124</v>
      </c>
      <c r="C112" s="16" t="s">
        <v>127</v>
      </c>
      <c r="D112" s="16" t="s">
        <v>69</v>
      </c>
      <c r="E112" s="16" t="s">
        <v>116</v>
      </c>
      <c r="F112" s="16" t="s">
        <v>19</v>
      </c>
      <c r="G112" s="7" t="n">
        <v>30000</v>
      </c>
      <c r="H112" s="6" t="n">
        <v>1.55394</v>
      </c>
      <c r="I112" s="6" t="n">
        <v>-32444.19</v>
      </c>
      <c r="J112" s="6" t="n">
        <v>0</v>
      </c>
      <c r="K112" s="6" t="n">
        <v>-0.58</v>
      </c>
      <c r="L112" s="6" t="n">
        <v>0</v>
      </c>
      <c r="M112" s="6" t="s">
        <f>=I112+J112+K112+L112</f>
      </c>
      <c r="N112" s="6"/>
      <c r="O112" s="6"/>
      <c r="P112" s="6"/>
      <c r="Q112" s="6"/>
      <c r="R112" s="6"/>
      <c r="S112" s="6"/>
      <c r="T112" s="16" t="s">
        <v>155</v>
      </c>
    </row>
    <row collapsed="false" customFormat="false" customHeight="false" hidden="false" ht="12.1" outlineLevel="0" r="113">
      <c r="A113" s="25" t="n">
        <v>45740.353472222</v>
      </c>
      <c r="B113" s="26" t="s">
        <v>120</v>
      </c>
      <c r="C113" s="26" t="s">
        <v>140</v>
      </c>
      <c r="D113" s="26" t="s">
        <v>68</v>
      </c>
      <c r="E113" s="26" t="s">
        <v>116</v>
      </c>
      <c r="F113" s="26" t="s">
        <v>19</v>
      </c>
      <c r="G113" s="27" t="n">
        <v>-29000</v>
      </c>
      <c r="H113" s="28" t="n">
        <v>169.441</v>
      </c>
      <c r="I113" s="28" t="n">
        <v>32959.58</v>
      </c>
      <c r="J113" s="28" t="n">
        <v>0</v>
      </c>
      <c r="K113" s="28" t="n">
        <v>0.37</v>
      </c>
      <c r="L113" s="28" t="n">
        <v>0</v>
      </c>
      <c r="M113" s="6" t="s">
        <f>=I113+J113+K113+L113</f>
      </c>
      <c r="N113" s="28"/>
      <c r="O113" s="28"/>
      <c r="P113" s="28"/>
      <c r="Q113" s="28"/>
      <c r="R113" s="28"/>
      <c r="S113" s="28"/>
      <c r="T113" s="26" t="s">
        <v>156</v>
      </c>
    </row>
    <row collapsed="false" customFormat="false" customHeight="false" hidden="false" ht="12.1" outlineLevel="0" r="114">
      <c r="A114" s="29" t="n">
        <v>45740.388888889</v>
      </c>
      <c r="B114" s="30" t="s">
        <v>120</v>
      </c>
      <c r="C114" s="30" t="s">
        <v>121</v>
      </c>
      <c r="D114" s="30" t="s">
        <v>69</v>
      </c>
      <c r="E114" s="30" t="s">
        <v>116</v>
      </c>
      <c r="F114" s="30" t="s">
        <v>19</v>
      </c>
      <c r="G114" s="31" t="n">
        <v>30000</v>
      </c>
      <c r="H114" s="32" t="n">
        <v>169.698</v>
      </c>
      <c r="I114" s="32" t="n">
        <v>-33979.8</v>
      </c>
      <c r="J114" s="32" t="n">
        <v>0</v>
      </c>
      <c r="K114" s="32" t="n">
        <v>-1.5</v>
      </c>
      <c r="L114" s="32" t="n">
        <v>0</v>
      </c>
      <c r="M114" s="6" t="n">
        <v>30000</v>
      </c>
      <c r="N114" s="32"/>
      <c r="O114" s="32"/>
      <c r="P114" s="32"/>
      <c r="Q114" s="32"/>
      <c r="R114" s="32"/>
      <c r="S114" s="32"/>
      <c r="T114" s="30" t="s">
        <v>149</v>
      </c>
    </row>
    <row collapsed="false" customFormat="false" customHeight="false" hidden="false" ht="12.1" outlineLevel="0" r="115">
      <c r="A115" s="29" t="n">
        <v>45740.391666667</v>
      </c>
      <c r="B115" s="30" t="s">
        <v>120</v>
      </c>
      <c r="C115" s="30" t="s">
        <v>121</v>
      </c>
      <c r="D115" s="30" t="s">
        <v>69</v>
      </c>
      <c r="E115" s="30" t="s">
        <v>116</v>
      </c>
      <c r="F115" s="30" t="s">
        <v>19</v>
      </c>
      <c r="G115" s="31" t="n">
        <v>26472</v>
      </c>
      <c r="H115" s="32" t="n">
        <v>1.133273</v>
      </c>
      <c r="I115" s="32" t="n">
        <v>-30000</v>
      </c>
      <c r="J115" s="32" t="n">
        <v>0</v>
      </c>
      <c r="K115" s="32" t="n">
        <v>-1.5</v>
      </c>
      <c r="L115" s="32" t="n">
        <v>0</v>
      </c>
      <c r="M115" s="6" t="n">
        <v>26472</v>
      </c>
      <c r="N115" s="32"/>
      <c r="O115" s="32"/>
      <c r="P115" s="32"/>
      <c r="Q115" s="32"/>
      <c r="R115" s="32"/>
      <c r="S115" s="32"/>
      <c r="T115" s="30" t="s">
        <v>157</v>
      </c>
    </row>
    <row collapsed="false" customFormat="false" customHeight="false" hidden="false" ht="12.1" outlineLevel="0" r="116">
      <c r="A116" s="25" t="n">
        <v>45740.713888889</v>
      </c>
      <c r="B116" s="26" t="s">
        <v>83</v>
      </c>
      <c r="C116" s="26" t="s">
        <v>144</v>
      </c>
      <c r="D116" s="26" t="s">
        <v>68</v>
      </c>
      <c r="E116" s="26" t="s">
        <v>17</v>
      </c>
      <c r="F116" s="26" t="s">
        <v>19</v>
      </c>
      <c r="G116" s="27" t="n">
        <v>-52000</v>
      </c>
      <c r="H116" s="28" t="n">
        <v>94.614</v>
      </c>
      <c r="I116" s="28" t="n">
        <v>32990.06</v>
      </c>
      <c r="J116" s="28" t="n">
        <v>0</v>
      </c>
      <c r="K116" s="28" t="n">
        <v>1.67</v>
      </c>
      <c r="L116" s="28" t="n">
        <v>0</v>
      </c>
      <c r="M116" s="6" t="s">
        <f>=I116+J116+K116+L116</f>
      </c>
      <c r="N116" s="28"/>
      <c r="O116" s="28"/>
      <c r="P116" s="28"/>
      <c r="Q116" s="28"/>
      <c r="R116" s="28"/>
      <c r="S116" s="28"/>
      <c r="T116" s="26" t="s">
        <v>158</v>
      </c>
    </row>
    <row collapsed="false" customFormat="false" customHeight="false" hidden="false" ht="12.1" outlineLevel="0" r="117">
      <c r="A117" s="29" t="n">
        <v>45740.715277778</v>
      </c>
      <c r="B117" s="30" t="s">
        <v>120</v>
      </c>
      <c r="C117" s="30" t="s">
        <v>121</v>
      </c>
      <c r="D117" s="30" t="s">
        <v>68</v>
      </c>
      <c r="E117" s="30" t="s">
        <v>116</v>
      </c>
      <c r="F117" s="30" t="s">
        <v>19</v>
      </c>
      <c r="G117" s="31" t="n">
        <v>-30000</v>
      </c>
      <c r="H117" s="32" t="n">
        <v>170.3</v>
      </c>
      <c r="I117" s="32" t="n">
        <v>34099.78</v>
      </c>
      <c r="J117" s="32" t="n">
        <v>0</v>
      </c>
      <c r="K117" s="32" t="n">
        <v>0</v>
      </c>
      <c r="L117" s="32" t="n">
        <v>0</v>
      </c>
      <c r="M117" s="6" t="n">
        <v>-30000</v>
      </c>
      <c r="N117" s="32"/>
      <c r="O117" s="32"/>
      <c r="P117" s="32"/>
      <c r="Q117" s="32"/>
      <c r="R117" s="32"/>
      <c r="S117" s="32"/>
      <c r="T117" s="30" t="s">
        <v>156</v>
      </c>
    </row>
    <row collapsed="false" customFormat="false" customHeight="false" hidden="false" ht="12.1" outlineLevel="0" r="118">
      <c r="A118" s="20" t="n">
        <v>45740.731944444</v>
      </c>
      <c r="B118" s="16" t="s">
        <v>83</v>
      </c>
      <c r="C118" s="16" t="s">
        <v>144</v>
      </c>
      <c r="D118" s="16" t="s">
        <v>69</v>
      </c>
      <c r="E118" s="16" t="s">
        <v>17</v>
      </c>
      <c r="F118" s="16" t="s">
        <v>19</v>
      </c>
      <c r="G118" s="7" t="n">
        <v>53000</v>
      </c>
      <c r="H118" s="6" t="n">
        <v>94.7</v>
      </c>
      <c r="I118" s="6" t="n">
        <v>-33275.52</v>
      </c>
      <c r="J118" s="6" t="n">
        <v>0</v>
      </c>
      <c r="K118" s="6" t="n">
        <v>-2.65</v>
      </c>
      <c r="L118" s="6" t="n">
        <v>0</v>
      </c>
      <c r="M118" s="6" t="s">
        <f>=I118+J118+K118+L118</f>
      </c>
      <c r="N118" s="6"/>
      <c r="O118" s="6"/>
      <c r="P118" s="6"/>
      <c r="Q118" s="6"/>
      <c r="R118" s="6"/>
      <c r="S118" s="6"/>
      <c r="T118" s="16" t="s">
        <v>150</v>
      </c>
    </row>
    <row collapsed="false" customFormat="false" customHeight="false" hidden="false" ht="12.1" outlineLevel="0" r="119">
      <c r="A119" s="20" t="n">
        <v>45741.702777778</v>
      </c>
      <c r="B119" s="16" t="s">
        <v>83</v>
      </c>
      <c r="C119" s="16" t="s">
        <v>144</v>
      </c>
      <c r="D119" s="16" t="s">
        <v>69</v>
      </c>
      <c r="E119" s="16" t="s">
        <v>17</v>
      </c>
      <c r="F119" s="16" t="s">
        <v>19</v>
      </c>
      <c r="G119" s="7" t="n">
        <v>95000</v>
      </c>
      <c r="H119" s="6" t="n">
        <v>0.90277</v>
      </c>
      <c r="I119" s="6" t="n">
        <v>-59976.35</v>
      </c>
      <c r="J119" s="6" t="n">
        <v>0</v>
      </c>
      <c r="K119" s="6" t="n">
        <v>-4.75</v>
      </c>
      <c r="L119" s="6" t="n">
        <v>0</v>
      </c>
      <c r="M119" s="6" t="s">
        <f>=I119+J119+K119+L119</f>
      </c>
      <c r="N119" s="6"/>
      <c r="O119" s="6"/>
      <c r="P119" s="6"/>
      <c r="Q119" s="6"/>
      <c r="R119" s="6"/>
      <c r="S119" s="6"/>
      <c r="T119" s="16" t="s">
        <v>159</v>
      </c>
    </row>
    <row collapsed="false" customFormat="false" customHeight="false" hidden="false" ht="12.1" outlineLevel="0" r="120">
      <c r="A120" s="25" t="n">
        <v>45741.868055556</v>
      </c>
      <c r="B120" s="26" t="s">
        <v>83</v>
      </c>
      <c r="C120" s="26" t="s">
        <v>144</v>
      </c>
      <c r="D120" s="26" t="s">
        <v>68</v>
      </c>
      <c r="E120" s="26" t="s">
        <v>17</v>
      </c>
      <c r="F120" s="26" t="s">
        <v>19</v>
      </c>
      <c r="G120" s="27" t="n">
        <v>-95000</v>
      </c>
      <c r="H120" s="28" t="n">
        <v>0.90082</v>
      </c>
      <c r="I120" s="28" t="n">
        <v>59846.81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8"/>
      <c r="O120" s="28"/>
      <c r="P120" s="28"/>
      <c r="Q120" s="28"/>
      <c r="R120" s="28"/>
      <c r="S120" s="28"/>
      <c r="T120" s="26" t="s">
        <v>160</v>
      </c>
    </row>
    <row collapsed="false" customFormat="false" customHeight="false" hidden="false" ht="12.1" outlineLevel="0" r="121">
      <c r="A121" s="29" t="n">
        <v>45742.26875</v>
      </c>
      <c r="B121" s="30" t="s">
        <v>124</v>
      </c>
      <c r="C121" s="30" t="s">
        <v>121</v>
      </c>
      <c r="D121" s="30" t="s">
        <v>69</v>
      </c>
      <c r="E121" s="30" t="s">
        <v>116</v>
      </c>
      <c r="F121" s="30" t="s">
        <v>19</v>
      </c>
      <c r="G121" s="31" t="n">
        <v>55000</v>
      </c>
      <c r="H121" s="32" t="n">
        <v>1.70952</v>
      </c>
      <c r="I121" s="32" t="n">
        <v>-59322.45</v>
      </c>
      <c r="J121" s="32" t="n">
        <v>0</v>
      </c>
      <c r="K121" s="32" t="n">
        <v>-2.75</v>
      </c>
      <c r="L121" s="32" t="n">
        <v>0</v>
      </c>
      <c r="M121" s="6" t="n">
        <v>55000</v>
      </c>
      <c r="N121" s="32"/>
      <c r="O121" s="32"/>
      <c r="P121" s="32"/>
      <c r="Q121" s="32"/>
      <c r="R121" s="32"/>
      <c r="S121" s="32"/>
      <c r="T121" s="30" t="s">
        <v>161</v>
      </c>
    </row>
    <row collapsed="false" customFormat="false" customHeight="false" hidden="false" ht="12.1" outlineLevel="0" r="122">
      <c r="A122" s="29" t="n">
        <v>45742.290277778</v>
      </c>
      <c r="B122" s="30" t="s">
        <v>124</v>
      </c>
      <c r="C122" s="30" t="s">
        <v>121</v>
      </c>
      <c r="D122" s="30" t="s">
        <v>69</v>
      </c>
      <c r="E122" s="30" t="s">
        <v>116</v>
      </c>
      <c r="F122" s="30" t="s">
        <v>19</v>
      </c>
      <c r="G122" s="31" t="n">
        <v>50000</v>
      </c>
      <c r="H122" s="32" t="n">
        <v>162.341</v>
      </c>
      <c r="I122" s="32" t="n">
        <v>-54298.41</v>
      </c>
      <c r="J122" s="32" t="n">
        <v>0</v>
      </c>
      <c r="K122" s="32" t="n">
        <v>-53.46</v>
      </c>
      <c r="L122" s="32" t="n">
        <v>0</v>
      </c>
      <c r="M122" s="6" t="n">
        <v>50000</v>
      </c>
      <c r="N122" s="32"/>
      <c r="O122" s="32"/>
      <c r="P122" s="32"/>
      <c r="Q122" s="32"/>
      <c r="R122" s="32"/>
      <c r="S122" s="32"/>
      <c r="T122" s="30" t="s">
        <v>162</v>
      </c>
    </row>
    <row collapsed="false" customFormat="false" customHeight="false" hidden="false" ht="12.1" outlineLevel="0" r="123">
      <c r="A123" s="29" t="n">
        <v>45742.30625</v>
      </c>
      <c r="B123" s="30" t="s">
        <v>120</v>
      </c>
      <c r="C123" s="30" t="s">
        <v>121</v>
      </c>
      <c r="D123" s="30" t="s">
        <v>69</v>
      </c>
      <c r="E123" s="30" t="s">
        <v>116</v>
      </c>
      <c r="F123" s="30" t="s">
        <v>19</v>
      </c>
      <c r="G123" s="31" t="n">
        <v>29000</v>
      </c>
      <c r="H123" s="32" t="n">
        <v>170.332</v>
      </c>
      <c r="I123" s="32" t="n">
        <v>-32816.57</v>
      </c>
      <c r="J123" s="32" t="n">
        <v>0</v>
      </c>
      <c r="K123" s="32" t="n">
        <v>-1.45</v>
      </c>
      <c r="L123" s="32" t="n">
        <v>0</v>
      </c>
      <c r="M123" s="6" t="n">
        <v>29000</v>
      </c>
      <c r="N123" s="32"/>
      <c r="O123" s="32"/>
      <c r="P123" s="32"/>
      <c r="Q123" s="32"/>
      <c r="R123" s="32"/>
      <c r="S123" s="32"/>
      <c r="T123" s="30" t="s">
        <v>149</v>
      </c>
    </row>
    <row collapsed="false" customFormat="false" customHeight="false" hidden="false" ht="12.1" outlineLevel="0" r="124">
      <c r="A124" s="20" t="n">
        <v>45742.35</v>
      </c>
      <c r="B124" s="16" t="s">
        <v>124</v>
      </c>
      <c r="C124" s="16" t="s">
        <v>127</v>
      </c>
      <c r="D124" s="16" t="s">
        <v>69</v>
      </c>
      <c r="E124" s="16" t="s">
        <v>116</v>
      </c>
      <c r="F124" s="16" t="s">
        <v>19</v>
      </c>
      <c r="G124" s="7" t="n">
        <v>30000</v>
      </c>
      <c r="H124" s="6" t="n">
        <v>0.83391</v>
      </c>
      <c r="I124" s="6" t="n">
        <v>-32410.61</v>
      </c>
      <c r="J124" s="6" t="n">
        <v>0</v>
      </c>
      <c r="K124" s="6" t="n">
        <v>5.66</v>
      </c>
      <c r="L124" s="6" t="n">
        <v>0</v>
      </c>
      <c r="M124" s="6" t="s">
        <f>=I124+J124+K124+L124</f>
      </c>
      <c r="N124" s="6"/>
      <c r="O124" s="6"/>
      <c r="P124" s="6"/>
      <c r="Q124" s="6"/>
      <c r="R124" s="6"/>
      <c r="S124" s="6"/>
      <c r="T124" s="16" t="s">
        <v>163</v>
      </c>
    </row>
    <row collapsed="false" customFormat="false" customHeight="false" hidden="false" ht="12.1" outlineLevel="0" r="125">
      <c r="A125" s="29" t="n">
        <v>45742.353472222</v>
      </c>
      <c r="B125" s="30" t="s">
        <v>124</v>
      </c>
      <c r="C125" s="30" t="s">
        <v>121</v>
      </c>
      <c r="D125" s="30" t="s">
        <v>68</v>
      </c>
      <c r="E125" s="30" t="s">
        <v>116</v>
      </c>
      <c r="F125" s="30" t="s">
        <v>19</v>
      </c>
      <c r="G125" s="31" t="n">
        <v>-50000</v>
      </c>
      <c r="H125" s="32" t="n">
        <v>162.38</v>
      </c>
      <c r="I125" s="32" t="n">
        <v>53930</v>
      </c>
      <c r="J125" s="32" t="n">
        <v>0</v>
      </c>
      <c r="K125" s="32" t="n">
        <v>-2.5</v>
      </c>
      <c r="L125" s="32" t="n">
        <v>0</v>
      </c>
      <c r="M125" s="6" t="n">
        <v>-50000</v>
      </c>
      <c r="N125" s="32"/>
      <c r="O125" s="32"/>
      <c r="P125" s="32"/>
      <c r="Q125" s="32"/>
      <c r="R125" s="32"/>
      <c r="S125" s="32"/>
      <c r="T125" s="30" t="s">
        <v>146</v>
      </c>
    </row>
    <row collapsed="false" customFormat="false" customHeight="false" hidden="false" ht="12.1" outlineLevel="0" r="126">
      <c r="A126" s="20" t="n">
        <v>45742.356944444</v>
      </c>
      <c r="B126" s="16" t="s">
        <v>82</v>
      </c>
      <c r="C126" s="16" t="s">
        <v>141</v>
      </c>
      <c r="D126" s="16" t="s">
        <v>69</v>
      </c>
      <c r="E126" s="16" t="s">
        <v>33</v>
      </c>
      <c r="F126" s="16" t="s">
        <v>19</v>
      </c>
      <c r="G126" s="7" t="n">
        <v>57000</v>
      </c>
      <c r="H126" s="6" t="n">
        <v>0.8212</v>
      </c>
      <c r="I126" s="6" t="n">
        <v>-32775</v>
      </c>
      <c r="J126" s="6" t="n">
        <v>0</v>
      </c>
      <c r="K126" s="6" t="n">
        <v>-2.85</v>
      </c>
      <c r="L126" s="6" t="n">
        <v>0</v>
      </c>
      <c r="M126" s="6" t="s">
        <f>=I126+J126+K126+L126</f>
      </c>
      <c r="N126" s="6"/>
      <c r="O126" s="6"/>
      <c r="P126" s="6"/>
      <c r="Q126" s="6"/>
      <c r="R126" s="6"/>
      <c r="S126" s="6"/>
      <c r="T126" s="16" t="s">
        <v>164</v>
      </c>
    </row>
    <row collapsed="false" customFormat="false" customHeight="false" hidden="false" ht="12.1" outlineLevel="0" r="127">
      <c r="A127" s="25" t="n">
        <v>45742.389583333</v>
      </c>
      <c r="B127" s="26" t="s">
        <v>83</v>
      </c>
      <c r="C127" s="26" t="s">
        <v>144</v>
      </c>
      <c r="D127" s="26" t="s">
        <v>68</v>
      </c>
      <c r="E127" s="26" t="s">
        <v>17</v>
      </c>
      <c r="F127" s="26" t="s">
        <v>19</v>
      </c>
      <c r="G127" s="27" t="n">
        <v>-53000</v>
      </c>
      <c r="H127" s="28" t="n">
        <v>95.161</v>
      </c>
      <c r="I127" s="28" t="n">
        <v>33437.79</v>
      </c>
      <c r="J127" s="28" t="n">
        <v>0</v>
      </c>
      <c r="K127" s="28" t="n">
        <v>3.39</v>
      </c>
      <c r="L127" s="28" t="n">
        <v>0</v>
      </c>
      <c r="M127" s="6" t="s">
        <f>=I127+J127+K127+L127</f>
      </c>
      <c r="N127" s="28"/>
      <c r="O127" s="28"/>
      <c r="P127" s="28"/>
      <c r="Q127" s="28"/>
      <c r="R127" s="28"/>
      <c r="S127" s="28"/>
      <c r="T127" s="26" t="s">
        <v>163</v>
      </c>
    </row>
    <row collapsed="false" customFormat="false" customHeight="false" hidden="false" ht="12.1" outlineLevel="0" r="128">
      <c r="A128" s="20" t="n">
        <v>45742.393055556</v>
      </c>
      <c r="B128" s="16" t="s">
        <v>82</v>
      </c>
      <c r="C128" s="16" t="s">
        <v>141</v>
      </c>
      <c r="D128" s="16" t="s">
        <v>69</v>
      </c>
      <c r="E128" s="16" t="s">
        <v>33</v>
      </c>
      <c r="F128" s="16" t="s">
        <v>19</v>
      </c>
      <c r="G128" s="7" t="n">
        <v>57000</v>
      </c>
      <c r="H128" s="6" t="n">
        <v>86.598</v>
      </c>
      <c r="I128" s="6" t="n">
        <v>-32782.98</v>
      </c>
      <c r="J128" s="6" t="n">
        <v>0</v>
      </c>
      <c r="K128" s="6" t="n">
        <v>-2.85</v>
      </c>
      <c r="L128" s="6" t="n">
        <v>0</v>
      </c>
      <c r="M128" s="6" t="s">
        <f>=I128+J128+K128+L128</f>
      </c>
      <c r="N128" s="6"/>
      <c r="O128" s="6"/>
      <c r="P128" s="6"/>
      <c r="Q128" s="6"/>
      <c r="R128" s="6"/>
      <c r="S128" s="6"/>
      <c r="T128" s="16" t="s">
        <v>142</v>
      </c>
    </row>
    <row collapsed="false" customFormat="false" customHeight="false" hidden="false" ht="12.1" outlineLevel="0" r="129">
      <c r="A129" s="20" t="n">
        <v>45742.457638889</v>
      </c>
      <c r="B129" s="16" t="s">
        <v>118</v>
      </c>
      <c r="C129" s="16" t="s">
        <v>119</v>
      </c>
      <c r="D129" s="16" t="s">
        <v>69</v>
      </c>
      <c r="E129" s="16" t="s">
        <v>116</v>
      </c>
      <c r="F129" s="16" t="s">
        <v>19</v>
      </c>
      <c r="G129" s="7" t="n">
        <v>25000</v>
      </c>
      <c r="H129" s="6" t="n">
        <v>2.24289</v>
      </c>
      <c r="I129" s="6" t="n">
        <v>-32234.99</v>
      </c>
      <c r="J129" s="6" t="n">
        <v>0</v>
      </c>
      <c r="K129" s="6" t="n">
        <v>-5.39</v>
      </c>
      <c r="L129" s="6" t="n">
        <v>0</v>
      </c>
      <c r="M129" s="6" t="s">
        <f>=I129+J129+K129+L129</f>
      </c>
      <c r="N129" s="6"/>
      <c r="O129" s="6"/>
      <c r="P129" s="6"/>
      <c r="Q129" s="6"/>
      <c r="R129" s="6"/>
      <c r="S129" s="6"/>
      <c r="T129" s="16" t="s">
        <v>165</v>
      </c>
    </row>
    <row collapsed="false" customFormat="false" customHeight="false" hidden="false" ht="12.1" outlineLevel="0" r="130">
      <c r="A130" s="29" t="n">
        <v>45742.547916667</v>
      </c>
      <c r="B130" s="30" t="s">
        <v>118</v>
      </c>
      <c r="C130" s="30" t="s">
        <v>121</v>
      </c>
      <c r="D130" s="30" t="s">
        <v>68</v>
      </c>
      <c r="E130" s="30" t="s">
        <v>116</v>
      </c>
      <c r="F130" s="30" t="s">
        <v>19</v>
      </c>
      <c r="G130" s="31" t="n">
        <v>-26000</v>
      </c>
      <c r="H130" s="32" t="n">
        <v>2.24069</v>
      </c>
      <c r="I130" s="32" t="n">
        <v>33558.72</v>
      </c>
      <c r="J130" s="32" t="n">
        <v>0</v>
      </c>
      <c r="K130" s="32" t="n">
        <v>-1.3</v>
      </c>
      <c r="L130" s="32" t="n">
        <v>0</v>
      </c>
      <c r="M130" s="6" t="n">
        <v>-26000</v>
      </c>
      <c r="N130" s="32"/>
      <c r="O130" s="32"/>
      <c r="P130" s="32"/>
      <c r="Q130" s="32"/>
      <c r="R130" s="32"/>
      <c r="S130" s="32"/>
      <c r="T130" s="30" t="s">
        <v>166</v>
      </c>
    </row>
    <row collapsed="false" customFormat="false" customHeight="false" hidden="false" ht="12.1" outlineLevel="0" r="131">
      <c r="A131" s="20" t="n">
        <v>45743.366666667</v>
      </c>
      <c r="B131" s="16" t="s">
        <v>120</v>
      </c>
      <c r="C131" s="16" t="s">
        <v>140</v>
      </c>
      <c r="D131" s="16" t="s">
        <v>69</v>
      </c>
      <c r="E131" s="16" t="s">
        <v>116</v>
      </c>
      <c r="F131" s="16" t="s">
        <v>19</v>
      </c>
      <c r="G131" s="7" t="n">
        <v>89066</v>
      </c>
      <c r="H131" s="6" t="n">
        <v>1.1322464</v>
      </c>
      <c r="I131" s="6" t="n">
        <v>-100844.66</v>
      </c>
      <c r="J131" s="6" t="n">
        <v>0</v>
      </c>
      <c r="K131" s="6" t="n">
        <v>116.82</v>
      </c>
      <c r="L131" s="6" t="n">
        <v>0</v>
      </c>
      <c r="M131" s="6" t="s">
        <f>=I131+J131+K131+L131</f>
      </c>
      <c r="N131" s="6"/>
      <c r="O131" s="6"/>
      <c r="P131" s="6"/>
      <c r="Q131" s="6"/>
      <c r="R131" s="6"/>
      <c r="S131" s="6"/>
      <c r="T131" s="16" t="s">
        <v>167</v>
      </c>
    </row>
    <row collapsed="false" customFormat="false" customHeight="false" hidden="false" ht="12.1" outlineLevel="0" r="132">
      <c r="A132" s="29" t="n">
        <v>45743.366666667</v>
      </c>
      <c r="B132" s="30" t="s">
        <v>124</v>
      </c>
      <c r="C132" s="30" t="s">
        <v>121</v>
      </c>
      <c r="D132" s="30" t="s">
        <v>69</v>
      </c>
      <c r="E132" s="30" t="s">
        <v>116</v>
      </c>
      <c r="F132" s="30" t="s">
        <v>19</v>
      </c>
      <c r="G132" s="31" t="n">
        <v>100000</v>
      </c>
      <c r="H132" s="32" t="n">
        <v>1.5381</v>
      </c>
      <c r="I132" s="32" t="n">
        <v>-106206.41</v>
      </c>
      <c r="J132" s="32" t="n">
        <v>0</v>
      </c>
      <c r="K132" s="32" t="n">
        <v>-16.47</v>
      </c>
      <c r="L132" s="32" t="n">
        <v>0</v>
      </c>
      <c r="M132" s="6" t="n">
        <v>100000</v>
      </c>
      <c r="N132" s="32"/>
      <c r="O132" s="32"/>
      <c r="P132" s="32"/>
      <c r="Q132" s="32"/>
      <c r="R132" s="32"/>
      <c r="S132" s="32"/>
      <c r="T132" s="30" t="s">
        <v>155</v>
      </c>
    </row>
    <row collapsed="false" customFormat="false" customHeight="false" hidden="false" ht="12.1" outlineLevel="0" r="133">
      <c r="A133" s="20" t="n">
        <v>45743.36875</v>
      </c>
      <c r="B133" s="16" t="s">
        <v>133</v>
      </c>
      <c r="C133" s="16" t="s">
        <v>134</v>
      </c>
      <c r="D133" s="16" t="s">
        <v>69</v>
      </c>
      <c r="E133" s="16" t="s">
        <v>116</v>
      </c>
      <c r="F133" s="16" t="s">
        <v>19</v>
      </c>
      <c r="G133" s="7" t="n">
        <v>11824400</v>
      </c>
      <c r="H133" s="6" t="n">
        <v>0.006647566</v>
      </c>
      <c r="I133" s="6" t="n">
        <v>-78603.48</v>
      </c>
      <c r="J133" s="6" t="n">
        <v>0</v>
      </c>
      <c r="K133" s="6" t="n">
        <v>56.24</v>
      </c>
      <c r="L133" s="6" t="n">
        <v>0</v>
      </c>
      <c r="M133" s="6" t="s">
        <f>=I133+J133+K133+L133</f>
      </c>
      <c r="N133" s="6"/>
      <c r="O133" s="6"/>
      <c r="P133" s="6"/>
      <c r="Q133" s="6"/>
      <c r="R133" s="6"/>
      <c r="S133" s="6"/>
      <c r="T133" s="16" t="s">
        <v>168</v>
      </c>
    </row>
    <row collapsed="false" customFormat="false" customHeight="false" hidden="false" ht="12.1" outlineLevel="0" r="134">
      <c r="A134" s="29" t="n">
        <v>45743.36875</v>
      </c>
      <c r="B134" s="30" t="s">
        <v>124</v>
      </c>
      <c r="C134" s="30" t="s">
        <v>121</v>
      </c>
      <c r="D134" s="30" t="s">
        <v>69</v>
      </c>
      <c r="E134" s="30" t="s">
        <v>116</v>
      </c>
      <c r="F134" s="30" t="s">
        <v>19</v>
      </c>
      <c r="G134" s="31" t="n">
        <v>50000</v>
      </c>
      <c r="H134" s="32" t="n">
        <v>162.107</v>
      </c>
      <c r="I134" s="32" t="n">
        <v>-53839.26</v>
      </c>
      <c r="J134" s="32" t="n">
        <v>0</v>
      </c>
      <c r="K134" s="32" t="n">
        <v>-22.72</v>
      </c>
      <c r="L134" s="32" t="n">
        <v>0</v>
      </c>
      <c r="M134" s="6" t="n">
        <v>50000</v>
      </c>
      <c r="N134" s="32"/>
      <c r="O134" s="32"/>
      <c r="P134" s="32"/>
      <c r="Q134" s="32"/>
      <c r="R134" s="32"/>
      <c r="S134" s="32"/>
      <c r="T134" s="30" t="s">
        <v>162</v>
      </c>
    </row>
    <row collapsed="false" customFormat="false" customHeight="false" hidden="false" ht="12.1" outlineLevel="0" r="135">
      <c r="A135" s="25" t="n">
        <v>45743.63125</v>
      </c>
      <c r="B135" s="26" t="s">
        <v>120</v>
      </c>
      <c r="C135" s="26" t="s">
        <v>140</v>
      </c>
      <c r="D135" s="26" t="s">
        <v>68</v>
      </c>
      <c r="E135" s="26" t="s">
        <v>116</v>
      </c>
      <c r="F135" s="26" t="s">
        <v>19</v>
      </c>
      <c r="G135" s="27" t="n">
        <v>-29000</v>
      </c>
      <c r="H135" s="28" t="n">
        <v>170.646</v>
      </c>
      <c r="I135" s="28" t="n">
        <v>32877</v>
      </c>
      <c r="J135" s="28" t="n">
        <v>0</v>
      </c>
      <c r="K135" s="28" t="n">
        <v>1.1</v>
      </c>
      <c r="L135" s="28" t="n">
        <v>0</v>
      </c>
      <c r="M135" s="6" t="s">
        <f>=I135+J135+K135+L135</f>
      </c>
      <c r="N135" s="28"/>
      <c r="O135" s="28"/>
      <c r="P135" s="28"/>
      <c r="Q135" s="28"/>
      <c r="R135" s="28"/>
      <c r="S135" s="28"/>
      <c r="T135" s="26" t="s">
        <v>156</v>
      </c>
    </row>
    <row collapsed="false" customFormat="false" customHeight="false" hidden="false" ht="12.1" outlineLevel="0" r="136">
      <c r="A136" s="25" t="n">
        <v>45743.63125</v>
      </c>
      <c r="B136" s="26" t="s">
        <v>118</v>
      </c>
      <c r="C136" s="26" t="s">
        <v>119</v>
      </c>
      <c r="D136" s="26" t="s">
        <v>68</v>
      </c>
      <c r="E136" s="26" t="s">
        <v>116</v>
      </c>
      <c r="F136" s="26" t="s">
        <v>19</v>
      </c>
      <c r="G136" s="27" t="n">
        <v>-50000</v>
      </c>
      <c r="H136" s="28" t="n">
        <v>195.085</v>
      </c>
      <c r="I136" s="28" t="n">
        <v>65136.08</v>
      </c>
      <c r="J136" s="28" t="n">
        <v>0</v>
      </c>
      <c r="K136" s="28" t="n">
        <v>41.17</v>
      </c>
      <c r="L136" s="28" t="n">
        <v>0</v>
      </c>
      <c r="M136" s="6" t="s">
        <f>=I136+J136+K136+L136</f>
      </c>
      <c r="N136" s="28"/>
      <c r="O136" s="28"/>
      <c r="P136" s="28"/>
      <c r="Q136" s="28"/>
      <c r="R136" s="28"/>
      <c r="S136" s="28"/>
      <c r="T136" s="26" t="s">
        <v>156</v>
      </c>
    </row>
    <row collapsed="false" customFormat="false" customHeight="false" hidden="false" ht="12.1" outlineLevel="0" r="137">
      <c r="A137" s="29" t="n">
        <v>45743.634027778</v>
      </c>
      <c r="B137" s="30" t="s">
        <v>124</v>
      </c>
      <c r="C137" s="30" t="s">
        <v>121</v>
      </c>
      <c r="D137" s="30" t="s">
        <v>69</v>
      </c>
      <c r="E137" s="30" t="s">
        <v>116</v>
      </c>
      <c r="F137" s="30" t="s">
        <v>19</v>
      </c>
      <c r="G137" s="31" t="n">
        <v>31000</v>
      </c>
      <c r="H137" s="32" t="n">
        <v>162.627</v>
      </c>
      <c r="I137" s="32" t="n">
        <v>-33440.01</v>
      </c>
      <c r="J137" s="32" t="n">
        <v>0</v>
      </c>
      <c r="K137" s="32" t="n">
        <v>-1.55</v>
      </c>
      <c r="L137" s="32" t="n">
        <v>0</v>
      </c>
      <c r="M137" s="6" t="n">
        <v>31000</v>
      </c>
      <c r="N137" s="32"/>
      <c r="O137" s="32"/>
      <c r="P137" s="32"/>
      <c r="Q137" s="32"/>
      <c r="R137" s="32"/>
      <c r="S137" s="32"/>
      <c r="T137" s="30" t="s">
        <v>146</v>
      </c>
    </row>
    <row collapsed="false" customFormat="false" customHeight="false" hidden="false" ht="12.1" outlineLevel="0" r="138">
      <c r="A138" s="29" t="n">
        <v>45743.907638889</v>
      </c>
      <c r="B138" s="30" t="s">
        <v>124</v>
      </c>
      <c r="C138" s="30" t="s">
        <v>121</v>
      </c>
      <c r="D138" s="30" t="s">
        <v>68</v>
      </c>
      <c r="E138" s="30" t="s">
        <v>116</v>
      </c>
      <c r="F138" s="30" t="s">
        <v>19</v>
      </c>
      <c r="G138" s="31" t="n">
        <v>-31000</v>
      </c>
      <c r="H138" s="32" t="n">
        <v>163.081</v>
      </c>
      <c r="I138" s="32" t="n">
        <v>33533.2</v>
      </c>
      <c r="J138" s="32" t="n">
        <v>0</v>
      </c>
      <c r="K138" s="32" t="n">
        <v>0</v>
      </c>
      <c r="L138" s="32" t="n">
        <v>0</v>
      </c>
      <c r="M138" s="6" t="n">
        <v>-31000</v>
      </c>
      <c r="N138" s="32"/>
      <c r="O138" s="32"/>
      <c r="P138" s="32"/>
      <c r="Q138" s="32"/>
      <c r="R138" s="32"/>
      <c r="S138" s="32"/>
      <c r="T138" s="30" t="s">
        <v>162</v>
      </c>
    </row>
    <row collapsed="false" customFormat="false" customHeight="false" hidden="false" ht="12.1" outlineLevel="0" r="139">
      <c r="A139" s="29" t="n">
        <v>45744.508333333</v>
      </c>
      <c r="B139" s="30" t="s">
        <v>118</v>
      </c>
      <c r="C139" s="30" t="s">
        <v>121</v>
      </c>
      <c r="D139" s="30" t="s">
        <v>68</v>
      </c>
      <c r="E139" s="30" t="s">
        <v>116</v>
      </c>
      <c r="F139" s="30" t="s">
        <v>19</v>
      </c>
      <c r="G139" s="31" t="n">
        <v>-46000</v>
      </c>
      <c r="H139" s="32" t="n">
        <v>195.038</v>
      </c>
      <c r="I139" s="32" t="n">
        <v>57735.52</v>
      </c>
      <c r="J139" s="32" t="n">
        <v>0</v>
      </c>
      <c r="K139" s="32" t="n">
        <v>-2.3</v>
      </c>
      <c r="L139" s="32" t="n">
        <v>0</v>
      </c>
      <c r="M139" s="6" t="n">
        <v>-46000</v>
      </c>
      <c r="N139" s="32"/>
      <c r="O139" s="32"/>
      <c r="P139" s="32"/>
      <c r="Q139" s="32"/>
      <c r="R139" s="32"/>
      <c r="S139" s="32"/>
      <c r="T139" s="30" t="s">
        <v>169</v>
      </c>
    </row>
    <row collapsed="false" customFormat="false" customHeight="false" hidden="false" ht="12.1" outlineLevel="0" r="140">
      <c r="A140" s="29" t="n">
        <v>45747.083333333</v>
      </c>
      <c r="B140" s="30" t="s">
        <v>124</v>
      </c>
      <c r="C140" s="30" t="s">
        <v>121</v>
      </c>
      <c r="D140" s="30" t="s">
        <v>68</v>
      </c>
      <c r="E140" s="30" t="s">
        <v>116</v>
      </c>
      <c r="F140" s="30" t="s">
        <v>19</v>
      </c>
      <c r="G140" s="31" t="n">
        <v>-55000</v>
      </c>
      <c r="H140" s="32" t="n">
        <v>1.72435</v>
      </c>
      <c r="I140" s="32" t="n">
        <v>59834.32</v>
      </c>
      <c r="J140" s="32" t="n">
        <v>0</v>
      </c>
      <c r="K140" s="32" t="n">
        <v>-15.5</v>
      </c>
      <c r="L140" s="32" t="n">
        <v>0</v>
      </c>
      <c r="M140" s="6" t="n">
        <v>-55000</v>
      </c>
      <c r="N140" s="32"/>
      <c r="O140" s="32"/>
      <c r="P140" s="32"/>
      <c r="Q140" s="32"/>
      <c r="R140" s="32"/>
      <c r="S140" s="32"/>
      <c r="T140" s="30" t="s">
        <v>170</v>
      </c>
    </row>
    <row collapsed="false" customFormat="false" customHeight="false" hidden="false" ht="12.1" outlineLevel="0" r="141">
      <c r="A141" s="29" t="n">
        <v>45747.844444444</v>
      </c>
      <c r="B141" s="30" t="s">
        <v>118</v>
      </c>
      <c r="C141" s="30" t="s">
        <v>121</v>
      </c>
      <c r="D141" s="30" t="s">
        <v>69</v>
      </c>
      <c r="E141" s="30" t="s">
        <v>116</v>
      </c>
      <c r="F141" s="30" t="s">
        <v>19</v>
      </c>
      <c r="G141" s="31" t="n">
        <v>26000</v>
      </c>
      <c r="H141" s="32" t="n">
        <v>193.699</v>
      </c>
      <c r="I141" s="32" t="n">
        <v>-33558.46</v>
      </c>
      <c r="J141" s="32" t="n">
        <v>0</v>
      </c>
      <c r="K141" s="32" t="n">
        <v>-1.3</v>
      </c>
      <c r="L141" s="32" t="n">
        <v>0</v>
      </c>
      <c r="M141" s="6" t="n">
        <v>26000</v>
      </c>
      <c r="N141" s="32"/>
      <c r="O141" s="32"/>
      <c r="P141" s="32"/>
      <c r="Q141" s="32"/>
      <c r="R141" s="32"/>
      <c r="S141" s="32"/>
      <c r="T141" s="30" t="s">
        <v>169</v>
      </c>
    </row>
    <row collapsed="false" customFormat="false" customHeight="false" hidden="false" ht="12.1" outlineLevel="0" r="142">
      <c r="A142" s="29" t="n">
        <v>45747.845138889</v>
      </c>
      <c r="B142" s="30" t="s">
        <v>84</v>
      </c>
      <c r="C142" s="30" t="s">
        <v>121</v>
      </c>
      <c r="D142" s="30" t="s">
        <v>69</v>
      </c>
      <c r="E142" s="30" t="s">
        <v>171</v>
      </c>
      <c r="F142" s="30" t="s">
        <v>19</v>
      </c>
      <c r="G142" s="31" t="n">
        <v>47000</v>
      </c>
      <c r="H142" s="32" t="n">
        <v>104.34</v>
      </c>
      <c r="I142" s="32" t="n">
        <v>-32694.51</v>
      </c>
      <c r="J142" s="32" t="n">
        <v>0</v>
      </c>
      <c r="K142" s="32" t="n">
        <v>-2.35</v>
      </c>
      <c r="L142" s="32" t="n">
        <v>0</v>
      </c>
      <c r="M142" s="6" t="n">
        <v>47000</v>
      </c>
      <c r="N142" s="32"/>
      <c r="O142" s="32"/>
      <c r="P142" s="32"/>
      <c r="Q142" s="32"/>
      <c r="R142" s="32"/>
      <c r="S142" s="32"/>
      <c r="T142" s="30" t="s">
        <v>172</v>
      </c>
    </row>
    <row collapsed="false" customFormat="false" customHeight="false" hidden="false" ht="12.1" outlineLevel="0" r="143">
      <c r="A143" s="25" t="n">
        <v>45747.944444444</v>
      </c>
      <c r="B143" s="26" t="s">
        <v>76</v>
      </c>
      <c r="C143" s="26" t="s">
        <v>109</v>
      </c>
      <c r="D143" s="26" t="s">
        <v>68</v>
      </c>
      <c r="E143" s="26" t="s">
        <v>17</v>
      </c>
      <c r="F143" s="26" t="s">
        <v>19</v>
      </c>
      <c r="G143" s="27" t="n">
        <v>-5</v>
      </c>
      <c r="H143" s="28" t="n">
        <v>549.08</v>
      </c>
      <c r="I143" s="28" t="n">
        <v>2745.4</v>
      </c>
      <c r="J143" s="28" t="n">
        <v>0</v>
      </c>
      <c r="K143" s="28" t="n">
        <v>-5.26</v>
      </c>
      <c r="L143" s="28" t="n">
        <v>0</v>
      </c>
      <c r="M143" s="6" t="s">
        <f>=I143+J143+K143+L143</f>
      </c>
      <c r="N143" s="28"/>
      <c r="O143" s="28"/>
      <c r="P143" s="28"/>
      <c r="Q143" s="28"/>
      <c r="R143" s="28"/>
      <c r="S143" s="28"/>
      <c r="T143" s="26"/>
    </row>
    <row collapsed="false" customFormat="false" customHeight="false" hidden="false" ht="12.1" outlineLevel="0" r="144">
      <c r="A144" s="25" t="n">
        <v>45747.945138889</v>
      </c>
      <c r="B144" s="26" t="s">
        <v>77</v>
      </c>
      <c r="C144" s="26" t="s">
        <v>122</v>
      </c>
      <c r="D144" s="26" t="s">
        <v>68</v>
      </c>
      <c r="E144" s="26" t="s">
        <v>17</v>
      </c>
      <c r="F144" s="26" t="s">
        <v>19</v>
      </c>
      <c r="G144" s="27" t="n">
        <v>-314</v>
      </c>
      <c r="H144" s="28" t="n">
        <v>61.56</v>
      </c>
      <c r="I144" s="28" t="n">
        <v>19329.84</v>
      </c>
      <c r="J144" s="28" t="n">
        <v>0</v>
      </c>
      <c r="K144" s="28" t="n">
        <v>-37.61</v>
      </c>
      <c r="L144" s="28" t="n">
        <v>0</v>
      </c>
      <c r="M144" s="6" t="s">
        <f>=I144+J144+K144+L144</f>
      </c>
      <c r="N144" s="28"/>
      <c r="O144" s="28"/>
      <c r="P144" s="28"/>
      <c r="Q144" s="28"/>
      <c r="R144" s="28"/>
      <c r="S144" s="28"/>
      <c r="T144" s="26"/>
    </row>
    <row collapsed="false" customFormat="false" customHeight="false" hidden="false" ht="12.1" outlineLevel="0" r="145">
      <c r="A145" s="25" t="n">
        <v>45747.945138889</v>
      </c>
      <c r="B145" s="26" t="s">
        <v>77</v>
      </c>
      <c r="C145" s="26" t="s">
        <v>122</v>
      </c>
      <c r="D145" s="26" t="s">
        <v>68</v>
      </c>
      <c r="E145" s="26" t="s">
        <v>17</v>
      </c>
      <c r="F145" s="26" t="s">
        <v>19</v>
      </c>
      <c r="G145" s="27" t="n">
        <v>-1000</v>
      </c>
      <c r="H145" s="28" t="n">
        <v>61.54</v>
      </c>
      <c r="I145" s="28" t="n">
        <v>61540</v>
      </c>
      <c r="J145" s="28" t="n">
        <v>0</v>
      </c>
      <c r="K145" s="28" t="n">
        <v>-119.77</v>
      </c>
      <c r="L145" s="28" t="n">
        <v>0</v>
      </c>
      <c r="M145" s="6" t="s">
        <f>=I145+J145+K145+L145</f>
      </c>
      <c r="N145" s="28"/>
      <c r="O145" s="28"/>
      <c r="P145" s="28"/>
      <c r="Q145" s="28"/>
      <c r="R145" s="28"/>
      <c r="S145" s="28"/>
      <c r="T145" s="26"/>
    </row>
    <row collapsed="false" customFormat="false" customHeight="false" hidden="false" ht="12.1" outlineLevel="0" r="146">
      <c r="A146" s="25" t="n">
        <v>45747.945833333</v>
      </c>
      <c r="B146" s="26" t="s">
        <v>78</v>
      </c>
      <c r="C146" s="26" t="s">
        <v>123</v>
      </c>
      <c r="D146" s="26" t="s">
        <v>68</v>
      </c>
      <c r="E146" s="26" t="s">
        <v>17</v>
      </c>
      <c r="F146" s="26" t="s">
        <v>19</v>
      </c>
      <c r="G146" s="27" t="n">
        <v>-123</v>
      </c>
      <c r="H146" s="28" t="n">
        <v>87.9</v>
      </c>
      <c r="I146" s="28" t="n">
        <v>10811.7</v>
      </c>
      <c r="J146" s="28" t="n">
        <v>0</v>
      </c>
      <c r="K146" s="28" t="n">
        <v>-21.08</v>
      </c>
      <c r="L146" s="28" t="n">
        <v>0</v>
      </c>
      <c r="M146" s="6" t="s">
        <f>=I146+J146+K146+L146</f>
      </c>
      <c r="N146" s="28"/>
      <c r="O146" s="28"/>
      <c r="P146" s="28"/>
      <c r="Q146" s="28"/>
      <c r="R146" s="28"/>
      <c r="S146" s="28"/>
      <c r="T146" s="26" t="s">
        <v>173</v>
      </c>
    </row>
    <row collapsed="false" customFormat="false" customHeight="false" hidden="false" ht="12.1" outlineLevel="0" r="147">
      <c r="A147" s="33" t="n">
        <v>45748.236111111</v>
      </c>
      <c r="B147" s="34" t="s">
        <v>174</v>
      </c>
      <c r="C147" s="34" t="s">
        <v>175</v>
      </c>
      <c r="D147" s="34" t="s">
        <v>174</v>
      </c>
      <c r="E147" s="34" t="s">
        <v>174</v>
      </c>
      <c r="F147" s="34" t="s">
        <v>19</v>
      </c>
      <c r="G147" s="35" t="n">
        <v>2.05</v>
      </c>
      <c r="H147" s="36" t="n">
        <v>-1</v>
      </c>
      <c r="I147" s="36" t="n">
        <v>-2.05</v>
      </c>
      <c r="J147" s="36" t="n">
        <v>0</v>
      </c>
      <c r="K147" s="36" t="n">
        <v>0</v>
      </c>
      <c r="L147" s="36" t="n">
        <v>0</v>
      </c>
      <c r="M147" s="6" t="s">
        <f>=I147+J147+K147+L147</f>
      </c>
      <c r="N147" s="36"/>
      <c r="O147" s="36"/>
      <c r="P147" s="36"/>
      <c r="Q147" s="36"/>
      <c r="R147" s="36"/>
      <c r="S147" s="36"/>
      <c r="T147" s="34" t="s">
        <v>176</v>
      </c>
    </row>
    <row collapsed="false" customFormat="false" customHeight="false" hidden="false" ht="12.1" outlineLevel="0" r="148">
      <c r="A148" s="20" t="n">
        <v>45748.370833333</v>
      </c>
      <c r="B148" s="16" t="s">
        <v>133</v>
      </c>
      <c r="C148" s="16" t="s">
        <v>134</v>
      </c>
      <c r="D148" s="16" t="s">
        <v>69</v>
      </c>
      <c r="E148" s="16" t="s">
        <v>116</v>
      </c>
      <c r="F148" s="16" t="s">
        <v>19</v>
      </c>
      <c r="G148" s="7" t="n">
        <v>8922000</v>
      </c>
      <c r="H148" s="6" t="n">
        <v>0.00667423</v>
      </c>
      <c r="I148" s="6" t="n">
        <v>-60000</v>
      </c>
      <c r="J148" s="6" t="n">
        <v>0</v>
      </c>
      <c r="K148" s="6" t="n">
        <v>-3</v>
      </c>
      <c r="L148" s="6" t="n">
        <v>0</v>
      </c>
      <c r="M148" s="6" t="s">
        <f>=I148+J148+K148+L148</f>
      </c>
      <c r="N148" s="6"/>
      <c r="O148" s="6"/>
      <c r="P148" s="6"/>
      <c r="Q148" s="6"/>
      <c r="R148" s="6"/>
      <c r="S148" s="6"/>
      <c r="T148" s="16" t="s">
        <v>177</v>
      </c>
    </row>
    <row collapsed="false" customFormat="false" customHeight="false" hidden="false" ht="12.1" outlineLevel="0" r="149">
      <c r="A149" s="29" t="n">
        <v>45748.636805556</v>
      </c>
      <c r="B149" s="30" t="s">
        <v>84</v>
      </c>
      <c r="C149" s="30" t="s">
        <v>121</v>
      </c>
      <c r="D149" s="30" t="s">
        <v>69</v>
      </c>
      <c r="E149" s="30" t="s">
        <v>171</v>
      </c>
      <c r="F149" s="30" t="s">
        <v>19</v>
      </c>
      <c r="G149" s="31" t="n">
        <v>41692.72</v>
      </c>
      <c r="H149" s="32" t="n">
        <v>0.694879</v>
      </c>
      <c r="I149" s="32" t="n">
        <v>-60000</v>
      </c>
      <c r="J149" s="32" t="n">
        <v>0</v>
      </c>
      <c r="K149" s="32" t="n">
        <v>-3</v>
      </c>
      <c r="L149" s="32" t="n">
        <v>0</v>
      </c>
      <c r="M149" s="6" t="n">
        <v>41692.72</v>
      </c>
      <c r="N149" s="32"/>
      <c r="O149" s="32"/>
      <c r="P149" s="32"/>
      <c r="Q149" s="32"/>
      <c r="R149" s="32"/>
      <c r="S149" s="32"/>
      <c r="T149" s="30" t="s">
        <v>178</v>
      </c>
    </row>
    <row collapsed="false" customFormat="false" customHeight="false" hidden="false" ht="12.1" outlineLevel="0" r="150">
      <c r="A150" s="20" t="n">
        <v>45748.688194444</v>
      </c>
      <c r="B150" s="16" t="s">
        <v>85</v>
      </c>
      <c r="C150" s="16" t="s">
        <v>179</v>
      </c>
      <c r="D150" s="16" t="s">
        <v>69</v>
      </c>
      <c r="E150" s="16" t="s">
        <v>17</v>
      </c>
      <c r="F150" s="16" t="s">
        <v>19</v>
      </c>
      <c r="G150" s="7" t="n">
        <v>220</v>
      </c>
      <c r="H150" s="6" t="n">
        <v>313.2</v>
      </c>
      <c r="I150" s="6" t="n">
        <v>-68904</v>
      </c>
      <c r="J150" s="6" t="n">
        <v>0</v>
      </c>
      <c r="K150" s="6" t="n">
        <v>-68.9</v>
      </c>
      <c r="L150" s="6" t="n">
        <v>0</v>
      </c>
      <c r="M150" s="6" t="s">
        <f>=I150+J150+K150+L150</f>
      </c>
      <c r="N150" s="6"/>
      <c r="O150" s="6"/>
      <c r="P150" s="6"/>
      <c r="Q150" s="6"/>
      <c r="R150" s="6"/>
      <c r="S150" s="6"/>
      <c r="T150" s="16"/>
    </row>
    <row collapsed="false" customFormat="false" customHeight="false" hidden="false" ht="12.1" outlineLevel="0" r="151">
      <c r="A151" s="20" t="n">
        <v>45748.689583333</v>
      </c>
      <c r="B151" s="16" t="s">
        <v>76</v>
      </c>
      <c r="C151" s="16" t="s">
        <v>109</v>
      </c>
      <c r="D151" s="16" t="s">
        <v>69</v>
      </c>
      <c r="E151" s="16" t="s">
        <v>17</v>
      </c>
      <c r="F151" s="16" t="s">
        <v>19</v>
      </c>
      <c r="G151" s="7" t="n">
        <v>13</v>
      </c>
      <c r="H151" s="6" t="n">
        <v>548</v>
      </c>
      <c r="I151" s="6" t="n">
        <v>-7124</v>
      </c>
      <c r="J151" s="6" t="n">
        <v>0</v>
      </c>
      <c r="K151" s="6" t="n">
        <v>-7.12</v>
      </c>
      <c r="L151" s="6" t="n">
        <v>0</v>
      </c>
      <c r="M151" s="6" t="s">
        <f>=I151+J151+K151+L151</f>
      </c>
      <c r="N151" s="6"/>
      <c r="O151" s="6"/>
      <c r="P151" s="6"/>
      <c r="Q151" s="6"/>
      <c r="R151" s="6"/>
      <c r="S151" s="6"/>
      <c r="T151" s="16"/>
    </row>
    <row collapsed="false" customFormat="false" customHeight="false" hidden="false" ht="12.1" outlineLevel="0" r="152">
      <c r="A152" s="20" t="n">
        <v>45748.690277778</v>
      </c>
      <c r="B152" s="16" t="s">
        <v>86</v>
      </c>
      <c r="C152" s="16" t="s">
        <v>180</v>
      </c>
      <c r="D152" s="16" t="s">
        <v>69</v>
      </c>
      <c r="E152" s="16" t="s">
        <v>139</v>
      </c>
      <c r="F152" s="16" t="s">
        <v>19</v>
      </c>
      <c r="G152" s="7" t="n">
        <v>3</v>
      </c>
      <c r="H152" s="6" t="n">
        <v>5590</v>
      </c>
      <c r="I152" s="6" t="n">
        <v>-16770</v>
      </c>
      <c r="J152" s="6" t="n">
        <v>0</v>
      </c>
      <c r="K152" s="6" t="n">
        <v>0</v>
      </c>
      <c r="L152" s="6" t="n">
        <v>0</v>
      </c>
      <c r="M152" s="6" t="s">
        <f>=I152+J152+K152+L152</f>
      </c>
      <c r="N152" s="6"/>
      <c r="O152" s="6"/>
      <c r="P152" s="6"/>
      <c r="Q152" s="6"/>
      <c r="R152" s="6"/>
      <c r="S152" s="6"/>
      <c r="T152" s="16"/>
    </row>
    <row collapsed="false" customFormat="false" customHeight="false" hidden="false" ht="12.1" outlineLevel="0" r="153">
      <c r="A153" s="20" t="n">
        <v>45748.690972222</v>
      </c>
      <c r="B153" s="16" t="s">
        <v>87</v>
      </c>
      <c r="C153" s="16" t="s">
        <v>181</v>
      </c>
      <c r="D153" s="16" t="s">
        <v>69</v>
      </c>
      <c r="E153" s="16" t="s">
        <v>17</v>
      </c>
      <c r="F153" s="16" t="s">
        <v>19</v>
      </c>
      <c r="G153" s="7" t="n">
        <v>8</v>
      </c>
      <c r="H153" s="6" t="n">
        <v>928.3</v>
      </c>
      <c r="I153" s="6" t="n">
        <v>-7426.4</v>
      </c>
      <c r="J153" s="6" t="n">
        <v>0</v>
      </c>
      <c r="K153" s="6" t="n">
        <v>-7.43</v>
      </c>
      <c r="L153" s="6" t="n">
        <v>0</v>
      </c>
      <c r="M153" s="6" t="s">
        <f>=I153+J153+K153+L153</f>
      </c>
      <c r="N153" s="6"/>
      <c r="O153" s="6"/>
      <c r="P153" s="6"/>
      <c r="Q153" s="6"/>
      <c r="R153" s="6"/>
      <c r="S153" s="6"/>
      <c r="T153" s="16"/>
    </row>
    <row collapsed="false" customFormat="false" customHeight="false" hidden="false" ht="12.1" outlineLevel="0" r="154">
      <c r="A154" s="20" t="n">
        <v>45749.253472222</v>
      </c>
      <c r="B154" s="16" t="s">
        <v>83</v>
      </c>
      <c r="C154" s="16" t="s">
        <v>144</v>
      </c>
      <c r="D154" s="16" t="s">
        <v>69</v>
      </c>
      <c r="E154" s="16" t="s">
        <v>17</v>
      </c>
      <c r="F154" s="16" t="s">
        <v>19</v>
      </c>
      <c r="G154" s="7" t="n">
        <v>52000</v>
      </c>
      <c r="H154" s="6" t="n">
        <v>0.62992</v>
      </c>
      <c r="I154" s="6" t="n">
        <v>-32755.84</v>
      </c>
      <c r="J154" s="6" t="n">
        <v>0</v>
      </c>
      <c r="K154" s="6" t="n">
        <v>-2.6</v>
      </c>
      <c r="L154" s="6" t="n">
        <v>0</v>
      </c>
      <c r="M154" s="6" t="s">
        <f>=I154+J154+K154+L154</f>
      </c>
      <c r="N154" s="6"/>
      <c r="O154" s="6"/>
      <c r="P154" s="6"/>
      <c r="Q154" s="6"/>
      <c r="R154" s="6"/>
      <c r="S154" s="6"/>
      <c r="T154" s="16" t="s">
        <v>182</v>
      </c>
    </row>
    <row collapsed="false" customFormat="false" customHeight="false" hidden="false" ht="12.1" outlineLevel="0" r="155">
      <c r="A155" s="29" t="n">
        <v>45749.255555556</v>
      </c>
      <c r="B155" s="30" t="s">
        <v>120</v>
      </c>
      <c r="C155" s="30" t="s">
        <v>121</v>
      </c>
      <c r="D155" s="30" t="s">
        <v>69</v>
      </c>
      <c r="E155" s="30" t="s">
        <v>116</v>
      </c>
      <c r="F155" s="30" t="s">
        <v>19</v>
      </c>
      <c r="G155" s="31" t="n">
        <v>29149.23</v>
      </c>
      <c r="H155" s="32" t="n">
        <v>1.132105</v>
      </c>
      <c r="I155" s="32" t="n">
        <v>-33000</v>
      </c>
      <c r="J155" s="32" t="n">
        <v>0</v>
      </c>
      <c r="K155" s="32" t="n">
        <v>-1.65</v>
      </c>
      <c r="L155" s="32" t="n">
        <v>0</v>
      </c>
      <c r="M155" s="6" t="n">
        <v>29149.23</v>
      </c>
      <c r="N155" s="32"/>
      <c r="O155" s="32"/>
      <c r="P155" s="32"/>
      <c r="Q155" s="32"/>
      <c r="R155" s="32"/>
      <c r="S155" s="32"/>
      <c r="T155" s="30" t="s">
        <v>157</v>
      </c>
    </row>
    <row collapsed="false" customFormat="false" customHeight="false" hidden="false" ht="12.1" outlineLevel="0" r="156">
      <c r="A156" s="29" t="n">
        <v>45749.263194444</v>
      </c>
      <c r="B156" s="30" t="s">
        <v>128</v>
      </c>
      <c r="C156" s="30" t="s">
        <v>121</v>
      </c>
      <c r="D156" s="30" t="s">
        <v>68</v>
      </c>
      <c r="E156" s="30" t="s">
        <v>116</v>
      </c>
      <c r="F156" s="30" t="s">
        <v>19</v>
      </c>
      <c r="G156" s="31" t="n">
        <v>-7</v>
      </c>
      <c r="H156" s="32" t="n">
        <v>3130.2</v>
      </c>
      <c r="I156" s="32" t="n">
        <v>21911.4</v>
      </c>
      <c r="J156" s="32" t="n">
        <v>0</v>
      </c>
      <c r="K156" s="32" t="n">
        <v>-0.35</v>
      </c>
      <c r="L156" s="32" t="n">
        <v>0</v>
      </c>
      <c r="M156" s="6" t="n">
        <v>-7</v>
      </c>
      <c r="N156" s="32"/>
      <c r="O156" s="32"/>
      <c r="P156" s="32"/>
      <c r="Q156" s="32"/>
      <c r="R156" s="32"/>
      <c r="S156" s="32"/>
      <c r="T156" s="30" t="s">
        <v>152</v>
      </c>
    </row>
    <row collapsed="false" customFormat="false" customHeight="false" hidden="false" ht="12.1" outlineLevel="0" r="157">
      <c r="A157" s="20" t="n">
        <v>45749.443055556</v>
      </c>
      <c r="B157" s="16" t="s">
        <v>82</v>
      </c>
      <c r="C157" s="16" t="s">
        <v>141</v>
      </c>
      <c r="D157" s="16" t="s">
        <v>69</v>
      </c>
      <c r="E157" s="16" t="s">
        <v>33</v>
      </c>
      <c r="F157" s="16" t="s">
        <v>19</v>
      </c>
      <c r="G157" s="7" t="n">
        <v>58000</v>
      </c>
      <c r="H157" s="6" t="n">
        <v>85.82</v>
      </c>
      <c r="I157" s="6" t="n">
        <v>-33270.54</v>
      </c>
      <c r="J157" s="6" t="n">
        <v>0</v>
      </c>
      <c r="K157" s="6" t="n">
        <v>-2.9</v>
      </c>
      <c r="L157" s="6" t="n">
        <v>0</v>
      </c>
      <c r="M157" s="6" t="s">
        <f>=I157+J157+K157+L157</f>
      </c>
      <c r="N157" s="6"/>
      <c r="O157" s="6"/>
      <c r="P157" s="6"/>
      <c r="Q157" s="6"/>
      <c r="R157" s="6"/>
      <c r="S157" s="6"/>
      <c r="T157" s="16" t="s">
        <v>183</v>
      </c>
    </row>
    <row collapsed="false" customFormat="false" customHeight="false" hidden="false" ht="12.1" outlineLevel="0" r="158">
      <c r="A158" s="25" t="n">
        <v>45749.7</v>
      </c>
      <c r="B158" s="26" t="s">
        <v>83</v>
      </c>
      <c r="C158" s="26" t="s">
        <v>144</v>
      </c>
      <c r="D158" s="26" t="s">
        <v>68</v>
      </c>
      <c r="E158" s="26" t="s">
        <v>17</v>
      </c>
      <c r="F158" s="26" t="s">
        <v>19</v>
      </c>
      <c r="G158" s="27" t="n">
        <v>-52000</v>
      </c>
      <c r="H158" s="28" t="n">
        <v>0.6372</v>
      </c>
      <c r="I158" s="28" t="n">
        <v>33134.4</v>
      </c>
      <c r="J158" s="28" t="n">
        <v>0</v>
      </c>
      <c r="K158" s="28" t="n">
        <v>-7.02</v>
      </c>
      <c r="L158" s="28" t="n">
        <v>0</v>
      </c>
      <c r="M158" s="6" t="s">
        <f>=I158+J158+K158+L158</f>
      </c>
      <c r="N158" s="28"/>
      <c r="O158" s="28"/>
      <c r="P158" s="28"/>
      <c r="Q158" s="28"/>
      <c r="R158" s="28"/>
      <c r="S158" s="28"/>
      <c r="T158" s="26" t="s">
        <v>182</v>
      </c>
    </row>
    <row collapsed="false" customFormat="false" customHeight="false" hidden="false" ht="12.1" outlineLevel="0" r="159">
      <c r="A159" s="25" t="n">
        <v>45749.763888889</v>
      </c>
      <c r="B159" s="26" t="s">
        <v>118</v>
      </c>
      <c r="C159" s="26" t="s">
        <v>119</v>
      </c>
      <c r="D159" s="26" t="s">
        <v>68</v>
      </c>
      <c r="E159" s="26" t="s">
        <v>116</v>
      </c>
      <c r="F159" s="26" t="s">
        <v>19</v>
      </c>
      <c r="G159" s="27" t="n">
        <v>-26000</v>
      </c>
      <c r="H159" s="28" t="n">
        <v>194.352</v>
      </c>
      <c r="I159" s="28" t="n">
        <v>33671.73</v>
      </c>
      <c r="J159" s="28" t="n">
        <v>0</v>
      </c>
      <c r="K159" s="28" t="n">
        <v>3.89</v>
      </c>
      <c r="L159" s="28" t="n">
        <v>0</v>
      </c>
      <c r="M159" s="6" t="s">
        <f>=I159+J159+K159+L159</f>
      </c>
      <c r="N159" s="28"/>
      <c r="O159" s="28"/>
      <c r="P159" s="28"/>
      <c r="Q159" s="28"/>
      <c r="R159" s="28"/>
      <c r="S159" s="28"/>
      <c r="T159" s="26" t="s">
        <v>173</v>
      </c>
    </row>
    <row collapsed="false" customFormat="false" customHeight="false" hidden="false" ht="12.1" outlineLevel="0" r="160">
      <c r="A160" s="25" t="n">
        <v>45749.775694444</v>
      </c>
      <c r="B160" s="26" t="s">
        <v>84</v>
      </c>
      <c r="C160" s="26" t="s">
        <v>121</v>
      </c>
      <c r="D160" s="26" t="s">
        <v>68</v>
      </c>
      <c r="E160" s="26" t="s">
        <v>171</v>
      </c>
      <c r="F160" s="26" t="s">
        <v>19</v>
      </c>
      <c r="G160" s="27" t="n">
        <v>-47000</v>
      </c>
      <c r="H160" s="28" t="n">
        <v>104.754</v>
      </c>
      <c r="I160" s="28" t="n">
        <v>32824.23</v>
      </c>
      <c r="J160" s="28" t="n">
        <v>0</v>
      </c>
      <c r="K160" s="28" t="n">
        <v>4.08</v>
      </c>
      <c r="L160" s="28" t="n">
        <v>0</v>
      </c>
      <c r="M160" s="6" t="s">
        <f>=I160+J160+K160+L160</f>
      </c>
      <c r="N160" s="28"/>
      <c r="O160" s="28"/>
      <c r="P160" s="28"/>
      <c r="Q160" s="28"/>
      <c r="R160" s="28"/>
      <c r="S160" s="28"/>
      <c r="T160" s="26" t="s">
        <v>173</v>
      </c>
    </row>
    <row collapsed="false" customFormat="false" customHeight="false" hidden="false" ht="12.1" outlineLevel="0" r="161">
      <c r="A161" s="29" t="n">
        <v>45749.784027778</v>
      </c>
      <c r="B161" s="30" t="s">
        <v>84</v>
      </c>
      <c r="C161" s="30" t="s">
        <v>121</v>
      </c>
      <c r="D161" s="30" t="s">
        <v>69</v>
      </c>
      <c r="E161" s="30" t="s">
        <v>171</v>
      </c>
      <c r="F161" s="30" t="s">
        <v>19</v>
      </c>
      <c r="G161" s="31" t="n">
        <v>1300000</v>
      </c>
      <c r="H161" s="32" t="n">
        <v>104.77</v>
      </c>
      <c r="I161" s="32" t="n">
        <v>-908385.8</v>
      </c>
      <c r="J161" s="32" t="n">
        <v>0</v>
      </c>
      <c r="K161" s="32" t="n">
        <v>-65</v>
      </c>
      <c r="L161" s="32" t="n">
        <v>0</v>
      </c>
      <c r="M161" s="6" t="n">
        <v>1300000</v>
      </c>
      <c r="N161" s="32"/>
      <c r="O161" s="32"/>
      <c r="P161" s="32"/>
      <c r="Q161" s="32"/>
      <c r="R161" s="32"/>
      <c r="S161" s="32"/>
      <c r="T161" s="30" t="s">
        <v>184</v>
      </c>
    </row>
    <row collapsed="false" customFormat="false" customHeight="false" hidden="false" ht="12.1" outlineLevel="0" r="162">
      <c r="A162" s="29" t="n">
        <v>45749.784722222</v>
      </c>
      <c r="B162" s="30" t="s">
        <v>84</v>
      </c>
      <c r="C162" s="30" t="s">
        <v>121</v>
      </c>
      <c r="D162" s="30" t="s">
        <v>68</v>
      </c>
      <c r="E162" s="30" t="s">
        <v>171</v>
      </c>
      <c r="F162" s="30" t="s">
        <v>19</v>
      </c>
      <c r="G162" s="31" t="n">
        <v>-1300000</v>
      </c>
      <c r="H162" s="32" t="n">
        <v>104.736</v>
      </c>
      <c r="I162" s="32" t="n">
        <v>908090.85</v>
      </c>
      <c r="J162" s="32" t="n">
        <v>0</v>
      </c>
      <c r="K162" s="32" t="n">
        <v>0</v>
      </c>
      <c r="L162" s="32" t="n">
        <v>0</v>
      </c>
      <c r="M162" s="6" t="n">
        <v>-1300000</v>
      </c>
      <c r="N162" s="32"/>
      <c r="O162" s="32"/>
      <c r="P162" s="32"/>
      <c r="Q162" s="32"/>
      <c r="R162" s="32"/>
      <c r="S162" s="32"/>
      <c r="T162" s="30" t="s">
        <v>185</v>
      </c>
    </row>
    <row collapsed="false" customFormat="false" customHeight="false" hidden="false" ht="12.1" outlineLevel="0" r="163">
      <c r="A163" s="29" t="n">
        <v>45749.790972222</v>
      </c>
      <c r="B163" s="30" t="s">
        <v>84</v>
      </c>
      <c r="C163" s="30" t="s">
        <v>121</v>
      </c>
      <c r="D163" s="30" t="s">
        <v>69</v>
      </c>
      <c r="E163" s="30" t="s">
        <v>171</v>
      </c>
      <c r="F163" s="30" t="s">
        <v>19</v>
      </c>
      <c r="G163" s="31" t="n">
        <v>47000</v>
      </c>
      <c r="H163" s="32" t="n">
        <v>104.81</v>
      </c>
      <c r="I163" s="32" t="n">
        <v>-67262.17</v>
      </c>
      <c r="J163" s="32" t="n">
        <v>0</v>
      </c>
      <c r="K163" s="32" t="n">
        <v>-2.35</v>
      </c>
      <c r="L163" s="32" t="n">
        <v>0</v>
      </c>
      <c r="M163" s="6" t="n">
        <v>47000</v>
      </c>
      <c r="N163" s="32"/>
      <c r="O163" s="32"/>
      <c r="P163" s="32"/>
      <c r="Q163" s="32"/>
      <c r="R163" s="32"/>
      <c r="S163" s="32"/>
      <c r="T163" s="30" t="s">
        <v>172</v>
      </c>
    </row>
    <row collapsed="false" customFormat="false" customHeight="false" hidden="false" ht="12.1" outlineLevel="0" r="164">
      <c r="A164" s="25" t="n">
        <v>45749.950694444</v>
      </c>
      <c r="B164" s="26" t="s">
        <v>82</v>
      </c>
      <c r="C164" s="26" t="s">
        <v>141</v>
      </c>
      <c r="D164" s="26" t="s">
        <v>68</v>
      </c>
      <c r="E164" s="26" t="s">
        <v>33</v>
      </c>
      <c r="F164" s="26" t="s">
        <v>19</v>
      </c>
      <c r="G164" s="27" t="n">
        <v>-58000</v>
      </c>
      <c r="H164" s="28" t="n">
        <v>86.109</v>
      </c>
      <c r="I164" s="28" t="n">
        <v>33382.24</v>
      </c>
      <c r="J164" s="28" t="n">
        <v>0</v>
      </c>
      <c r="K164" s="28" t="n">
        <v>0</v>
      </c>
      <c r="L164" s="28" t="n">
        <v>0</v>
      </c>
      <c r="M164" s="6" t="s">
        <f>=I164+J164+K164+L164</f>
      </c>
      <c r="N164" s="28"/>
      <c r="O164" s="28"/>
      <c r="P164" s="28"/>
      <c r="Q164" s="28"/>
      <c r="R164" s="28"/>
      <c r="S164" s="28"/>
      <c r="T164" s="26" t="s">
        <v>186</v>
      </c>
    </row>
    <row collapsed="false" customFormat="false" customHeight="false" hidden="false" ht="12.1" outlineLevel="0" r="165">
      <c r="A165" s="25" t="n">
        <v>45749.951388889</v>
      </c>
      <c r="B165" s="26" t="s">
        <v>124</v>
      </c>
      <c r="C165" s="26" t="s">
        <v>127</v>
      </c>
      <c r="D165" s="26" t="s">
        <v>68</v>
      </c>
      <c r="E165" s="26" t="s">
        <v>116</v>
      </c>
      <c r="F165" s="26" t="s">
        <v>19</v>
      </c>
      <c r="G165" s="27" t="n">
        <v>-30000</v>
      </c>
      <c r="H165" s="28" t="n">
        <v>0.95772</v>
      </c>
      <c r="I165" s="28" t="n">
        <v>33218.96</v>
      </c>
      <c r="J165" s="28" t="n">
        <v>0</v>
      </c>
      <c r="K165" s="28" t="n">
        <v>12.07</v>
      </c>
      <c r="L165" s="28" t="n">
        <v>0</v>
      </c>
      <c r="M165" s="6" t="s">
        <f>=I165+J165+K165+L165</f>
      </c>
      <c r="N165" s="28"/>
      <c r="O165" s="28"/>
      <c r="P165" s="28"/>
      <c r="Q165" s="28"/>
      <c r="R165" s="28"/>
      <c r="S165" s="28"/>
      <c r="T165" s="26" t="s">
        <v>187</v>
      </c>
    </row>
    <row collapsed="false" customFormat="false" customHeight="false" hidden="false" ht="12.1" outlineLevel="0" r="166">
      <c r="A166" s="29" t="n">
        <v>45749.967361111</v>
      </c>
      <c r="B166" s="30" t="s">
        <v>118</v>
      </c>
      <c r="C166" s="30" t="s">
        <v>121</v>
      </c>
      <c r="D166" s="30" t="s">
        <v>69</v>
      </c>
      <c r="E166" s="30" t="s">
        <v>116</v>
      </c>
      <c r="F166" s="30" t="s">
        <v>19</v>
      </c>
      <c r="G166" s="31" t="n">
        <v>46000</v>
      </c>
      <c r="H166" s="32" t="n">
        <v>195.075</v>
      </c>
      <c r="I166" s="32" t="n">
        <v>-57746.85</v>
      </c>
      <c r="J166" s="32" t="n">
        <v>0</v>
      </c>
      <c r="K166" s="32" t="n">
        <v>-30.13</v>
      </c>
      <c r="L166" s="32" t="n">
        <v>0</v>
      </c>
      <c r="M166" s="6" t="n">
        <v>46000</v>
      </c>
      <c r="N166" s="32"/>
      <c r="O166" s="32"/>
      <c r="P166" s="32"/>
      <c r="Q166" s="32"/>
      <c r="R166" s="32"/>
      <c r="S166" s="32"/>
      <c r="T166" s="30" t="s">
        <v>188</v>
      </c>
    </row>
    <row collapsed="false" customFormat="false" customHeight="false" hidden="false" ht="12.1" outlineLevel="0" r="167">
      <c r="A167" s="29" t="n">
        <v>45750.041666667</v>
      </c>
      <c r="B167" s="30" t="s">
        <v>133</v>
      </c>
      <c r="C167" s="30" t="s">
        <v>121</v>
      </c>
      <c r="D167" s="30" t="s">
        <v>68</v>
      </c>
      <c r="E167" s="30" t="s">
        <v>116</v>
      </c>
      <c r="F167" s="30" t="s">
        <v>19</v>
      </c>
      <c r="G167" s="31" t="n">
        <v>-8922000</v>
      </c>
      <c r="H167" s="32" t="n">
        <v>0.0067254</v>
      </c>
      <c r="I167" s="32" t="n">
        <v>60458.68</v>
      </c>
      <c r="J167" s="32" t="n">
        <v>0</v>
      </c>
      <c r="K167" s="32" t="n">
        <v>-35.82</v>
      </c>
      <c r="L167" s="32" t="n">
        <v>0</v>
      </c>
      <c r="M167" s="6" t="n">
        <v>-8922000</v>
      </c>
      <c r="N167" s="32"/>
      <c r="O167" s="32"/>
      <c r="P167" s="32"/>
      <c r="Q167" s="32"/>
      <c r="R167" s="32"/>
      <c r="S167" s="32"/>
      <c r="T167" s="30" t="s">
        <v>189</v>
      </c>
    </row>
    <row collapsed="false" customFormat="false" customHeight="false" hidden="false" ht="12.1" outlineLevel="0" r="168">
      <c r="A168" s="20" t="n">
        <v>45750.086805556</v>
      </c>
      <c r="B168" s="16" t="s">
        <v>128</v>
      </c>
      <c r="C168" s="16" t="s">
        <v>131</v>
      </c>
      <c r="D168" s="16" t="s">
        <v>69</v>
      </c>
      <c r="E168" s="16" t="s">
        <v>116</v>
      </c>
      <c r="F168" s="16" t="s">
        <v>19</v>
      </c>
      <c r="G168" s="7" t="n">
        <v>7</v>
      </c>
      <c r="H168" s="6" t="n">
        <v>3151</v>
      </c>
      <c r="I168" s="6" t="n">
        <v>-22057</v>
      </c>
      <c r="J168" s="6" t="n">
        <v>0</v>
      </c>
      <c r="K168" s="6" t="n">
        <v>2.52</v>
      </c>
      <c r="L168" s="6" t="n">
        <v>0</v>
      </c>
      <c r="M168" s="6" t="s">
        <f>=I168+J168+K168+L168</f>
      </c>
      <c r="N168" s="6"/>
      <c r="O168" s="6"/>
      <c r="P168" s="6"/>
      <c r="Q168" s="6"/>
      <c r="R168" s="6"/>
      <c r="S168" s="6"/>
      <c r="T168" s="16" t="s">
        <v>190</v>
      </c>
    </row>
    <row collapsed="false" customFormat="false" customHeight="false" hidden="false" ht="12.1" outlineLevel="0" r="169">
      <c r="A169" s="25" t="n">
        <v>45750.120833333</v>
      </c>
      <c r="B169" s="26" t="s">
        <v>84</v>
      </c>
      <c r="C169" s="26" t="s">
        <v>121</v>
      </c>
      <c r="D169" s="26" t="s">
        <v>68</v>
      </c>
      <c r="E169" s="26" t="s">
        <v>171</v>
      </c>
      <c r="F169" s="26" t="s">
        <v>19</v>
      </c>
      <c r="G169" s="27" t="n">
        <v>-47000</v>
      </c>
      <c r="H169" s="28" t="n">
        <v>103.919</v>
      </c>
      <c r="I169" s="28" t="n">
        <v>66978.8</v>
      </c>
      <c r="J169" s="28" t="n">
        <v>0</v>
      </c>
      <c r="K169" s="28" t="n">
        <v>6.14</v>
      </c>
      <c r="L169" s="28" t="n">
        <v>0</v>
      </c>
      <c r="M169" s="6" t="s">
        <f>=I169+J169+K169+L169</f>
      </c>
      <c r="N169" s="28"/>
      <c r="O169" s="28"/>
      <c r="P169" s="28"/>
      <c r="Q169" s="28"/>
      <c r="R169" s="28"/>
      <c r="S169" s="28"/>
      <c r="T169" s="26" t="s">
        <v>173</v>
      </c>
    </row>
    <row collapsed="false" customFormat="false" customHeight="false" hidden="false" ht="12.1" outlineLevel="0" r="170">
      <c r="A170" s="29" t="n">
        <v>45750.1875</v>
      </c>
      <c r="B170" s="30" t="s">
        <v>118</v>
      </c>
      <c r="C170" s="30" t="s">
        <v>121</v>
      </c>
      <c r="D170" s="30" t="s">
        <v>69</v>
      </c>
      <c r="E170" s="30" t="s">
        <v>116</v>
      </c>
      <c r="F170" s="30" t="s">
        <v>19</v>
      </c>
      <c r="G170" s="31" t="n">
        <v>100000</v>
      </c>
      <c r="H170" s="32" t="n">
        <v>1.30608</v>
      </c>
      <c r="I170" s="32" t="n">
        <v>-130608</v>
      </c>
      <c r="J170" s="32" t="n">
        <v>0</v>
      </c>
      <c r="K170" s="32" t="n">
        <v>-139.5</v>
      </c>
      <c r="L170" s="32" t="n">
        <v>0</v>
      </c>
      <c r="M170" s="6" t="n">
        <v>100000</v>
      </c>
      <c r="N170" s="32"/>
      <c r="O170" s="32"/>
      <c r="P170" s="32"/>
      <c r="Q170" s="32"/>
      <c r="R170" s="32"/>
      <c r="S170" s="32"/>
      <c r="T170" s="30" t="s">
        <v>191</v>
      </c>
    </row>
    <row collapsed="false" customFormat="false" customHeight="false" hidden="false" ht="12.1" outlineLevel="0" r="171">
      <c r="A171" s="29" t="n">
        <v>45750.247916667</v>
      </c>
      <c r="B171" s="30" t="s">
        <v>84</v>
      </c>
      <c r="C171" s="30" t="s">
        <v>121</v>
      </c>
      <c r="D171" s="30" t="s">
        <v>68</v>
      </c>
      <c r="E171" s="30" t="s">
        <v>171</v>
      </c>
      <c r="F171" s="30" t="s">
        <v>19</v>
      </c>
      <c r="G171" s="31" t="n">
        <v>-41692.72</v>
      </c>
      <c r="H171" s="32" t="n">
        <v>0.702124</v>
      </c>
      <c r="I171" s="32" t="n">
        <v>60625.59</v>
      </c>
      <c r="J171" s="32" t="n">
        <v>0</v>
      </c>
      <c r="K171" s="32" t="n">
        <v>-21.22</v>
      </c>
      <c r="L171" s="32" t="n">
        <v>0</v>
      </c>
      <c r="M171" s="6" t="n">
        <v>-41692.72</v>
      </c>
      <c r="N171" s="32"/>
      <c r="O171" s="32"/>
      <c r="P171" s="32"/>
      <c r="Q171" s="32"/>
      <c r="R171" s="32"/>
      <c r="S171" s="32"/>
      <c r="T171" s="30" t="s">
        <v>192</v>
      </c>
    </row>
    <row collapsed="false" customFormat="false" customHeight="false" hidden="false" ht="12.1" outlineLevel="0" r="172">
      <c r="A172" s="29" t="n">
        <v>45750.248611111</v>
      </c>
      <c r="B172" s="30" t="s">
        <v>120</v>
      </c>
      <c r="C172" s="30" t="s">
        <v>121</v>
      </c>
      <c r="D172" s="30" t="s">
        <v>68</v>
      </c>
      <c r="E172" s="30" t="s">
        <v>116</v>
      </c>
      <c r="F172" s="30" t="s">
        <v>19</v>
      </c>
      <c r="G172" s="31" t="n">
        <v>-29149.23</v>
      </c>
      <c r="H172" s="32" t="n">
        <v>1.141162</v>
      </c>
      <c r="I172" s="32" t="n">
        <v>33263.98</v>
      </c>
      <c r="J172" s="32" t="n">
        <v>0</v>
      </c>
      <c r="K172" s="32" t="n">
        <v>-15.27</v>
      </c>
      <c r="L172" s="32" t="n">
        <v>0</v>
      </c>
      <c r="M172" s="6" t="n">
        <v>-29149.23</v>
      </c>
      <c r="N172" s="32"/>
      <c r="O172" s="32"/>
      <c r="P172" s="32"/>
      <c r="Q172" s="32"/>
      <c r="R172" s="32"/>
      <c r="S172" s="32"/>
      <c r="T172" s="30" t="s">
        <v>193</v>
      </c>
    </row>
    <row collapsed="false" customFormat="false" customHeight="false" hidden="false" ht="12.1" outlineLevel="0" r="173">
      <c r="A173" s="29" t="n">
        <v>45750.295138889</v>
      </c>
      <c r="B173" s="30" t="s">
        <v>118</v>
      </c>
      <c r="C173" s="30" t="s">
        <v>121</v>
      </c>
      <c r="D173" s="30" t="s">
        <v>68</v>
      </c>
      <c r="E173" s="30" t="s">
        <v>116</v>
      </c>
      <c r="F173" s="30" t="s">
        <v>19</v>
      </c>
      <c r="G173" s="31" t="n">
        <v>-46000</v>
      </c>
      <c r="H173" s="32" t="n">
        <v>192.537</v>
      </c>
      <c r="I173" s="32" t="n">
        <v>60125.22</v>
      </c>
      <c r="J173" s="32" t="n">
        <v>0</v>
      </c>
      <c r="K173" s="32" t="n">
        <v>-2.3</v>
      </c>
      <c r="L173" s="32" t="n">
        <v>0</v>
      </c>
      <c r="M173" s="6" t="n">
        <v>-46000</v>
      </c>
      <c r="N173" s="32"/>
      <c r="O173" s="32"/>
      <c r="P173" s="32"/>
      <c r="Q173" s="32"/>
      <c r="R173" s="32"/>
      <c r="S173" s="32"/>
      <c r="T173" s="30" t="s">
        <v>169</v>
      </c>
    </row>
    <row collapsed="false" customFormat="false" customHeight="false" hidden="false" ht="12.1" outlineLevel="0" r="174">
      <c r="A174" s="25" t="n">
        <v>45750.384722222</v>
      </c>
      <c r="B174" s="26" t="s">
        <v>120</v>
      </c>
      <c r="C174" s="26" t="s">
        <v>140</v>
      </c>
      <c r="D174" s="26" t="s">
        <v>68</v>
      </c>
      <c r="E174" s="26" t="s">
        <v>116</v>
      </c>
      <c r="F174" s="26" t="s">
        <v>19</v>
      </c>
      <c r="G174" s="27" t="n">
        <v>-26472</v>
      </c>
      <c r="H174" s="28" t="n">
        <v>1.14771</v>
      </c>
      <c r="I174" s="28" t="n">
        <v>30382.19</v>
      </c>
      <c r="J174" s="28" t="n">
        <v>0</v>
      </c>
      <c r="K174" s="28" t="n">
        <v>-55.45</v>
      </c>
      <c r="L174" s="28" t="n">
        <v>0</v>
      </c>
      <c r="M174" s="6" t="s">
        <f>=I174+J174+K174+L174</f>
      </c>
      <c r="N174" s="28"/>
      <c r="O174" s="28"/>
      <c r="P174" s="28"/>
      <c r="Q174" s="28"/>
      <c r="R174" s="28"/>
      <c r="S174" s="28"/>
      <c r="T174" s="26" t="s">
        <v>193</v>
      </c>
    </row>
    <row collapsed="false" customFormat="false" customHeight="false" hidden="false" ht="12.1" outlineLevel="0" r="175">
      <c r="A175" s="20" t="n">
        <v>45750.4125</v>
      </c>
      <c r="B175" s="16" t="s">
        <v>120</v>
      </c>
      <c r="C175" s="16" t="s">
        <v>140</v>
      </c>
      <c r="D175" s="16" t="s">
        <v>69</v>
      </c>
      <c r="E175" s="16" t="s">
        <v>116</v>
      </c>
      <c r="F175" s="16" t="s">
        <v>19</v>
      </c>
      <c r="G175" s="7" t="n">
        <v>29000</v>
      </c>
      <c r="H175" s="6" t="n">
        <v>169.143</v>
      </c>
      <c r="I175" s="6" t="n">
        <v>-33372.08</v>
      </c>
      <c r="J175" s="6" t="n">
        <v>0</v>
      </c>
      <c r="K175" s="6" t="n">
        <v>-1.45</v>
      </c>
      <c r="L175" s="6" t="n">
        <v>0</v>
      </c>
      <c r="M175" s="6" t="s">
        <f>=I175+J175+K175+L175</f>
      </c>
      <c r="N175" s="6"/>
      <c r="O175" s="6"/>
      <c r="P175" s="6"/>
      <c r="Q175" s="6"/>
      <c r="R175" s="6"/>
      <c r="S175" s="6"/>
      <c r="T175" s="16" t="s">
        <v>194</v>
      </c>
    </row>
    <row collapsed="false" customFormat="false" customHeight="false" hidden="false" ht="12.1" outlineLevel="0" r="176">
      <c r="A176" s="29" t="n">
        <v>45750.414583333</v>
      </c>
      <c r="B176" s="30" t="s">
        <v>120</v>
      </c>
      <c r="C176" s="30" t="s">
        <v>121</v>
      </c>
      <c r="D176" s="30" t="s">
        <v>69</v>
      </c>
      <c r="E176" s="30" t="s">
        <v>116</v>
      </c>
      <c r="F176" s="30" t="s">
        <v>19</v>
      </c>
      <c r="G176" s="31" t="n">
        <v>25199.55</v>
      </c>
      <c r="H176" s="32" t="n">
        <v>1.150814</v>
      </c>
      <c r="I176" s="32" t="n">
        <v>-29000</v>
      </c>
      <c r="J176" s="32" t="n">
        <v>0</v>
      </c>
      <c r="K176" s="32" t="n">
        <v>-1.45</v>
      </c>
      <c r="L176" s="32" t="n">
        <v>0</v>
      </c>
      <c r="M176" s="6" t="n">
        <v>25199.55</v>
      </c>
      <c r="N176" s="32"/>
      <c r="O176" s="32"/>
      <c r="P176" s="32"/>
      <c r="Q176" s="32"/>
      <c r="R176" s="32"/>
      <c r="S176" s="32"/>
      <c r="T176" s="30" t="s">
        <v>157</v>
      </c>
    </row>
    <row collapsed="false" customFormat="false" customHeight="false" hidden="false" ht="12.1" outlineLevel="0" r="177">
      <c r="A177" s="25" t="n">
        <v>45750.489583333</v>
      </c>
      <c r="B177" s="26" t="s">
        <v>120</v>
      </c>
      <c r="C177" s="26" t="s">
        <v>140</v>
      </c>
      <c r="D177" s="26" t="s">
        <v>68</v>
      </c>
      <c r="E177" s="26" t="s">
        <v>116</v>
      </c>
      <c r="F177" s="26" t="s">
        <v>19</v>
      </c>
      <c r="G177" s="27" t="n">
        <v>-29000</v>
      </c>
      <c r="H177" s="28" t="n">
        <v>169.619</v>
      </c>
      <c r="I177" s="28" t="n">
        <v>33278.13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8"/>
      <c r="P177" s="28"/>
      <c r="Q177" s="28"/>
      <c r="R177" s="28"/>
      <c r="S177" s="28"/>
      <c r="T177" s="26" t="s">
        <v>195</v>
      </c>
    </row>
    <row collapsed="false" customFormat="false" customHeight="false" hidden="false" ht="12.1" outlineLevel="0" r="178">
      <c r="A178" s="25" t="n">
        <v>45750.492361111</v>
      </c>
      <c r="B178" s="26" t="s">
        <v>120</v>
      </c>
      <c r="C178" s="26" t="s">
        <v>140</v>
      </c>
      <c r="D178" s="26" t="s">
        <v>68</v>
      </c>
      <c r="E178" s="26" t="s">
        <v>116</v>
      </c>
      <c r="F178" s="26" t="s">
        <v>19</v>
      </c>
      <c r="G178" s="27" t="n">
        <v>-25199.55</v>
      </c>
      <c r="H178" s="28" t="n">
        <v>1.154934</v>
      </c>
      <c r="I178" s="28" t="n">
        <v>29103.83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8"/>
      <c r="P178" s="28"/>
      <c r="Q178" s="28"/>
      <c r="R178" s="28"/>
      <c r="S178" s="28"/>
      <c r="T178" s="26" t="s">
        <v>193</v>
      </c>
    </row>
    <row collapsed="false" customFormat="false" customHeight="false" hidden="false" ht="12.1" outlineLevel="0" r="179">
      <c r="A179" s="20" t="n">
        <v>45750.515277778</v>
      </c>
      <c r="B179" s="16" t="s">
        <v>83</v>
      </c>
      <c r="C179" s="16" t="s">
        <v>144</v>
      </c>
      <c r="D179" s="16" t="s">
        <v>69</v>
      </c>
      <c r="E179" s="16" t="s">
        <v>17</v>
      </c>
      <c r="F179" s="16" t="s">
        <v>19</v>
      </c>
      <c r="G179" s="7" t="n">
        <v>52000</v>
      </c>
      <c r="H179" s="6" t="n">
        <v>0.63383</v>
      </c>
      <c r="I179" s="6" t="n">
        <v>-32959.16</v>
      </c>
      <c r="J179" s="6" t="n">
        <v>0</v>
      </c>
      <c r="K179" s="6" t="n">
        <v>-2.6</v>
      </c>
      <c r="L179" s="6" t="n">
        <v>0</v>
      </c>
      <c r="M179" s="6" t="s">
        <f>=I179+J179+K179+L179</f>
      </c>
      <c r="N179" s="6"/>
      <c r="O179" s="6"/>
      <c r="P179" s="6"/>
      <c r="Q179" s="6"/>
      <c r="R179" s="6"/>
      <c r="S179" s="6"/>
      <c r="T179" s="16" t="s">
        <v>182</v>
      </c>
    </row>
    <row collapsed="false" customFormat="false" customHeight="false" hidden="false" ht="12.1" outlineLevel="0" r="180">
      <c r="A180" s="29" t="n">
        <v>45750.541666667</v>
      </c>
      <c r="B180" s="30" t="s">
        <v>132</v>
      </c>
      <c r="C180" s="30" t="s">
        <v>121</v>
      </c>
      <c r="D180" s="30" t="s">
        <v>68</v>
      </c>
      <c r="E180" s="30" t="s">
        <v>116</v>
      </c>
      <c r="F180" s="30" t="s">
        <v>19</v>
      </c>
      <c r="G180" s="31" t="n">
        <v>-650</v>
      </c>
      <c r="H180" s="32" t="n">
        <v>32.449</v>
      </c>
      <c r="I180" s="32" t="n">
        <v>21091.85</v>
      </c>
      <c r="J180" s="32" t="n">
        <v>0</v>
      </c>
      <c r="K180" s="32" t="n">
        <v>-0.65</v>
      </c>
      <c r="L180" s="32" t="n">
        <v>0</v>
      </c>
      <c r="M180" s="6" t="n">
        <v>-650</v>
      </c>
      <c r="N180" s="32"/>
      <c r="O180" s="32"/>
      <c r="P180" s="32"/>
      <c r="Q180" s="32"/>
      <c r="R180" s="32"/>
      <c r="S180" s="32"/>
      <c r="T180" s="30" t="s">
        <v>196</v>
      </c>
    </row>
    <row collapsed="false" customFormat="false" customHeight="false" hidden="false" ht="12.1" outlineLevel="0" r="181">
      <c r="A181" s="25" t="n">
        <v>45750.55</v>
      </c>
      <c r="B181" s="26" t="s">
        <v>82</v>
      </c>
      <c r="C181" s="26" t="s">
        <v>141</v>
      </c>
      <c r="D181" s="26" t="s">
        <v>68</v>
      </c>
      <c r="E181" s="26" t="s">
        <v>33</v>
      </c>
      <c r="F181" s="26" t="s">
        <v>19</v>
      </c>
      <c r="G181" s="27" t="n">
        <v>-57000</v>
      </c>
      <c r="H181" s="28" t="n">
        <v>0.58202</v>
      </c>
      <c r="I181" s="28" t="n">
        <v>32494.56</v>
      </c>
      <c r="J181" s="28" t="n">
        <v>0</v>
      </c>
      <c r="K181" s="28" t="n">
        <v>-20.91</v>
      </c>
      <c r="L181" s="28" t="n">
        <v>0</v>
      </c>
      <c r="M181" s="6" t="s">
        <f>=I181+J181+K181+L181</f>
      </c>
      <c r="N181" s="28"/>
      <c r="O181" s="28"/>
      <c r="P181" s="28"/>
      <c r="Q181" s="28"/>
      <c r="R181" s="28"/>
      <c r="S181" s="28"/>
      <c r="T181" s="26" t="s">
        <v>197</v>
      </c>
    </row>
    <row collapsed="false" customFormat="false" customHeight="false" hidden="false" ht="12.1" outlineLevel="0" r="182">
      <c r="A182" s="29" t="n">
        <v>45750.550694444</v>
      </c>
      <c r="B182" s="30" t="s">
        <v>128</v>
      </c>
      <c r="C182" s="30" t="s">
        <v>121</v>
      </c>
      <c r="D182" s="30" t="s">
        <v>68</v>
      </c>
      <c r="E182" s="30" t="s">
        <v>116</v>
      </c>
      <c r="F182" s="30" t="s">
        <v>19</v>
      </c>
      <c r="G182" s="31" t="n">
        <v>-12</v>
      </c>
      <c r="H182" s="32" t="n">
        <v>3121</v>
      </c>
      <c r="I182" s="32" t="n">
        <v>37452</v>
      </c>
      <c r="J182" s="32" t="n">
        <v>0</v>
      </c>
      <c r="K182" s="32" t="n">
        <v>-0.6</v>
      </c>
      <c r="L182" s="32" t="n">
        <v>0</v>
      </c>
      <c r="M182" s="6" t="n">
        <v>-12</v>
      </c>
      <c r="N182" s="32"/>
      <c r="O182" s="32"/>
      <c r="P182" s="32"/>
      <c r="Q182" s="32"/>
      <c r="R182" s="32"/>
      <c r="S182" s="32"/>
      <c r="T182" s="30" t="s">
        <v>152</v>
      </c>
    </row>
    <row collapsed="false" customFormat="false" customHeight="false" hidden="false" ht="12.1" outlineLevel="0" r="183">
      <c r="A183" s="29" t="n">
        <v>45750.570138889</v>
      </c>
      <c r="B183" s="30" t="s">
        <v>124</v>
      </c>
      <c r="C183" s="30" t="s">
        <v>121</v>
      </c>
      <c r="D183" s="30" t="s">
        <v>69</v>
      </c>
      <c r="E183" s="30" t="s">
        <v>116</v>
      </c>
      <c r="F183" s="30" t="s">
        <v>19</v>
      </c>
      <c r="G183" s="31" t="n">
        <v>30000</v>
      </c>
      <c r="H183" s="32" t="n">
        <v>162.344</v>
      </c>
      <c r="I183" s="32" t="n">
        <v>-33157.8</v>
      </c>
      <c r="J183" s="32" t="n">
        <v>0</v>
      </c>
      <c r="K183" s="32" t="n">
        <v>-1.5</v>
      </c>
      <c r="L183" s="32" t="n">
        <v>0</v>
      </c>
      <c r="M183" s="6" t="n">
        <v>30000</v>
      </c>
      <c r="N183" s="32"/>
      <c r="O183" s="32"/>
      <c r="P183" s="32"/>
      <c r="Q183" s="32"/>
      <c r="R183" s="32"/>
      <c r="S183" s="32"/>
      <c r="T183" s="30" t="s">
        <v>198</v>
      </c>
    </row>
    <row collapsed="false" customFormat="false" customHeight="false" hidden="false" ht="12.1" outlineLevel="0" r="184">
      <c r="A184" s="29" t="n">
        <v>45750.64375</v>
      </c>
      <c r="B184" s="30" t="s">
        <v>132</v>
      </c>
      <c r="C184" s="30" t="s">
        <v>121</v>
      </c>
      <c r="D184" s="30" t="s">
        <v>69</v>
      </c>
      <c r="E184" s="30" t="s">
        <v>116</v>
      </c>
      <c r="F184" s="30" t="s">
        <v>19</v>
      </c>
      <c r="G184" s="31" t="n">
        <v>650</v>
      </c>
      <c r="H184" s="32" t="n">
        <v>31.993</v>
      </c>
      <c r="I184" s="32" t="n">
        <v>-20762.95</v>
      </c>
      <c r="J184" s="32" t="n">
        <v>0</v>
      </c>
      <c r="K184" s="32" t="n">
        <v>0</v>
      </c>
      <c r="L184" s="32" t="n">
        <v>0</v>
      </c>
      <c r="M184" s="6" t="n">
        <v>650</v>
      </c>
      <c r="N184" s="32"/>
      <c r="O184" s="32"/>
      <c r="P184" s="32"/>
      <c r="Q184" s="32"/>
      <c r="R184" s="32"/>
      <c r="S184" s="32"/>
      <c r="T184" s="30" t="s">
        <v>199</v>
      </c>
    </row>
    <row collapsed="false" customFormat="false" customHeight="false" hidden="false" ht="12.1" outlineLevel="0" r="185">
      <c r="A185" s="25" t="n">
        <v>45750.6875</v>
      </c>
      <c r="B185" s="26" t="s">
        <v>83</v>
      </c>
      <c r="C185" s="26" t="s">
        <v>144</v>
      </c>
      <c r="D185" s="26" t="s">
        <v>68</v>
      </c>
      <c r="E185" s="26" t="s">
        <v>17</v>
      </c>
      <c r="F185" s="26" t="s">
        <v>19</v>
      </c>
      <c r="G185" s="27" t="n">
        <v>-52000</v>
      </c>
      <c r="H185" s="28" t="n">
        <v>0.6371</v>
      </c>
      <c r="I185" s="28" t="n">
        <v>33129.2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8"/>
      <c r="O185" s="28"/>
      <c r="P185" s="28"/>
      <c r="Q185" s="28"/>
      <c r="R185" s="28"/>
      <c r="S185" s="28"/>
      <c r="T185" s="26" t="s">
        <v>200</v>
      </c>
    </row>
    <row collapsed="false" customFormat="false" customHeight="false" hidden="false" ht="12.1" outlineLevel="0" r="186">
      <c r="A186" s="29" t="n">
        <v>45750.698611111</v>
      </c>
      <c r="B186" s="30" t="s">
        <v>128</v>
      </c>
      <c r="C186" s="30" t="s">
        <v>121</v>
      </c>
      <c r="D186" s="30" t="s">
        <v>69</v>
      </c>
      <c r="E186" s="30" t="s">
        <v>116</v>
      </c>
      <c r="F186" s="30" t="s">
        <v>19</v>
      </c>
      <c r="G186" s="31" t="n">
        <v>12</v>
      </c>
      <c r="H186" s="32" t="n">
        <v>3090.47</v>
      </c>
      <c r="I186" s="32" t="n">
        <v>-37085.64</v>
      </c>
      <c r="J186" s="32" t="n">
        <v>0</v>
      </c>
      <c r="K186" s="32" t="n">
        <v>0</v>
      </c>
      <c r="L186" s="32" t="n">
        <v>0</v>
      </c>
      <c r="M186" s="6" t="n">
        <v>12</v>
      </c>
      <c r="N186" s="32"/>
      <c r="O186" s="32"/>
      <c r="P186" s="32"/>
      <c r="Q186" s="32"/>
      <c r="R186" s="32"/>
      <c r="S186" s="32"/>
      <c r="T186" s="30" t="s">
        <v>190</v>
      </c>
    </row>
    <row collapsed="false" customFormat="false" customHeight="false" hidden="false" ht="12.1" outlineLevel="0" r="187">
      <c r="A187" s="29" t="n">
        <v>45750.7</v>
      </c>
      <c r="B187" s="30" t="s">
        <v>118</v>
      </c>
      <c r="C187" s="30" t="s">
        <v>121</v>
      </c>
      <c r="D187" s="30" t="s">
        <v>69</v>
      </c>
      <c r="E187" s="30" t="s">
        <v>116</v>
      </c>
      <c r="F187" s="30" t="s">
        <v>19</v>
      </c>
      <c r="G187" s="31" t="n">
        <v>46000</v>
      </c>
      <c r="H187" s="32" t="n">
        <v>191.836</v>
      </c>
      <c r="I187" s="32" t="n">
        <v>-59903.99</v>
      </c>
      <c r="J187" s="32" t="n">
        <v>0</v>
      </c>
      <c r="K187" s="32" t="n">
        <v>0</v>
      </c>
      <c r="L187" s="32" t="n">
        <v>0</v>
      </c>
      <c r="M187" s="6" t="n">
        <v>46000</v>
      </c>
      <c r="N187" s="32"/>
      <c r="O187" s="32"/>
      <c r="P187" s="32"/>
      <c r="Q187" s="32"/>
      <c r="R187" s="32"/>
      <c r="S187" s="32"/>
      <c r="T187" s="30" t="s">
        <v>188</v>
      </c>
    </row>
    <row collapsed="false" customFormat="false" customHeight="false" hidden="false" ht="12.1" outlineLevel="0" r="188">
      <c r="A188" s="25" t="n">
        <v>45750.702777778</v>
      </c>
      <c r="B188" s="26" t="s">
        <v>82</v>
      </c>
      <c r="C188" s="26" t="s">
        <v>141</v>
      </c>
      <c r="D188" s="26" t="s">
        <v>68</v>
      </c>
      <c r="E188" s="26" t="s">
        <v>33</v>
      </c>
      <c r="F188" s="26" t="s">
        <v>19</v>
      </c>
      <c r="G188" s="27" t="n">
        <v>-104000</v>
      </c>
      <c r="H188" s="28" t="n">
        <v>0.58423</v>
      </c>
      <c r="I188" s="28" t="n">
        <v>60759.92</v>
      </c>
      <c r="J188" s="28" t="n">
        <v>0</v>
      </c>
      <c r="K188" s="28" t="n">
        <v>-41.29</v>
      </c>
      <c r="L188" s="28" t="n">
        <v>0</v>
      </c>
      <c r="M188" s="6" t="s">
        <f>=I188+J188+K188+L188</f>
      </c>
      <c r="N188" s="28"/>
      <c r="O188" s="28"/>
      <c r="P188" s="28"/>
      <c r="Q188" s="28"/>
      <c r="R188" s="28"/>
      <c r="S188" s="28"/>
      <c r="T188" s="26" t="s">
        <v>197</v>
      </c>
    </row>
    <row collapsed="false" customFormat="false" customHeight="false" hidden="false" ht="12.1" outlineLevel="0" r="189">
      <c r="A189" s="29" t="n">
        <v>45751.229861111</v>
      </c>
      <c r="B189" s="30" t="s">
        <v>132</v>
      </c>
      <c r="C189" s="30" t="s">
        <v>44</v>
      </c>
      <c r="D189" s="30" t="s">
        <v>68</v>
      </c>
      <c r="E189" s="30" t="s">
        <v>116</v>
      </c>
      <c r="F189" s="30" t="s">
        <v>19</v>
      </c>
      <c r="G189" s="31" t="n">
        <v>-650</v>
      </c>
      <c r="H189" s="32" t="n">
        <v>31.586</v>
      </c>
      <c r="I189" s="32" t="n">
        <v>20530.9</v>
      </c>
      <c r="J189" s="32" t="n">
        <v>0</v>
      </c>
      <c r="K189" s="32" t="n">
        <v>-0.65</v>
      </c>
      <c r="L189" s="32" t="n">
        <v>0</v>
      </c>
      <c r="M189" s="6" t="n">
        <v>-650</v>
      </c>
      <c r="N189" s="32"/>
      <c r="O189" s="32"/>
      <c r="P189" s="32"/>
      <c r="Q189" s="32"/>
      <c r="R189" s="32"/>
      <c r="S189" s="32"/>
      <c r="T189" s="30" t="s">
        <v>196</v>
      </c>
    </row>
    <row collapsed="false" customFormat="false" customHeight="false" hidden="false" ht="12.1" outlineLevel="0" r="190">
      <c r="A190" s="25" t="n">
        <v>45751.261805556</v>
      </c>
      <c r="B190" s="26" t="s">
        <v>124</v>
      </c>
      <c r="C190" s="26" t="s">
        <v>127</v>
      </c>
      <c r="D190" s="26" t="s">
        <v>68</v>
      </c>
      <c r="E190" s="26" t="s">
        <v>116</v>
      </c>
      <c r="F190" s="26" t="s">
        <v>19</v>
      </c>
      <c r="G190" s="27" t="n">
        <v>-54000</v>
      </c>
      <c r="H190" s="28" t="n">
        <v>1.09123</v>
      </c>
      <c r="I190" s="28" t="n">
        <v>58926.42</v>
      </c>
      <c r="J190" s="28" t="n">
        <v>0</v>
      </c>
      <c r="K190" s="28" t="n">
        <v>-2.7</v>
      </c>
      <c r="L190" s="28" t="n">
        <v>0</v>
      </c>
      <c r="M190" s="6" t="s">
        <f>=I190+J190+K190+L190</f>
      </c>
      <c r="N190" s="28"/>
      <c r="O190" s="28"/>
      <c r="P190" s="28"/>
      <c r="Q190" s="28"/>
      <c r="R190" s="28"/>
      <c r="S190" s="28"/>
      <c r="T190" s="26" t="s">
        <v>201</v>
      </c>
    </row>
    <row collapsed="false" customFormat="false" customHeight="false" hidden="false" ht="12.1" outlineLevel="0" r="191">
      <c r="A191" s="20" t="n">
        <v>45751.263194444</v>
      </c>
      <c r="B191" s="16" t="s">
        <v>83</v>
      </c>
      <c r="C191" s="16" t="s">
        <v>144</v>
      </c>
      <c r="D191" s="16" t="s">
        <v>69</v>
      </c>
      <c r="E191" s="16" t="s">
        <v>17</v>
      </c>
      <c r="F191" s="16" t="s">
        <v>19</v>
      </c>
      <c r="G191" s="7" t="n">
        <v>96000</v>
      </c>
      <c r="H191" s="6" t="n">
        <v>0.62689</v>
      </c>
      <c r="I191" s="6" t="n">
        <v>-60181.44</v>
      </c>
      <c r="J191" s="6" t="n">
        <v>0</v>
      </c>
      <c r="K191" s="6" t="n">
        <v>-4.8</v>
      </c>
      <c r="L191" s="6" t="n">
        <v>0</v>
      </c>
      <c r="M191" s="6" t="s">
        <f>=I191+J191+K191+L191</f>
      </c>
      <c r="N191" s="6"/>
      <c r="O191" s="6"/>
      <c r="P191" s="6"/>
      <c r="Q191" s="6"/>
      <c r="R191" s="6"/>
      <c r="S191" s="6"/>
      <c r="T191" s="16" t="s">
        <v>202</v>
      </c>
    </row>
    <row collapsed="false" customFormat="false" customHeight="false" hidden="false" ht="12.1" outlineLevel="0" r="192">
      <c r="A192" s="20" t="n">
        <v>45751.463888889</v>
      </c>
      <c r="B192" s="16" t="s">
        <v>132</v>
      </c>
      <c r="C192" s="16" t="s">
        <v>203</v>
      </c>
      <c r="D192" s="16" t="s">
        <v>69</v>
      </c>
      <c r="E192" s="16" t="s">
        <v>116</v>
      </c>
      <c r="F192" s="16" t="s">
        <v>19</v>
      </c>
      <c r="G192" s="7" t="n">
        <v>650</v>
      </c>
      <c r="H192" s="6" t="n">
        <v>31.281</v>
      </c>
      <c r="I192" s="6" t="n">
        <v>-20332.65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6"/>
      <c r="P192" s="6"/>
      <c r="Q192" s="6"/>
      <c r="R192" s="6"/>
      <c r="S192" s="6"/>
      <c r="T192" s="16" t="s">
        <v>199</v>
      </c>
    </row>
    <row collapsed="false" customFormat="false" customHeight="false" hidden="false" ht="12.1" outlineLevel="0" r="193">
      <c r="A193" s="20" t="n">
        <v>45751.563888889</v>
      </c>
      <c r="B193" s="16" t="s">
        <v>124</v>
      </c>
      <c r="C193" s="16" t="s">
        <v>127</v>
      </c>
      <c r="D193" s="16" t="s">
        <v>69</v>
      </c>
      <c r="E193" s="16" t="s">
        <v>116</v>
      </c>
      <c r="F193" s="16" t="s">
        <v>19</v>
      </c>
      <c r="G193" s="7" t="n">
        <v>54000</v>
      </c>
      <c r="H193" s="6" t="n">
        <v>1.10526</v>
      </c>
      <c r="I193" s="6" t="n">
        <v>-59084.98</v>
      </c>
      <c r="J193" s="6" t="n">
        <v>0</v>
      </c>
      <c r="K193" s="6" t="n">
        <v>0</v>
      </c>
      <c r="L193" s="6" t="n">
        <v>0</v>
      </c>
      <c r="M193" s="6" t="s">
        <f>=I193+J193+K193+L193</f>
      </c>
      <c r="N193" s="6"/>
      <c r="O193" s="6"/>
      <c r="P193" s="6"/>
      <c r="Q193" s="6"/>
      <c r="R193" s="6"/>
      <c r="S193" s="6"/>
      <c r="T193" s="16" t="s">
        <v>204</v>
      </c>
    </row>
    <row collapsed="false" customFormat="false" customHeight="false" hidden="false" ht="12.1" outlineLevel="0" r="194">
      <c r="A194" s="29" t="n">
        <v>45751.592361111</v>
      </c>
      <c r="B194" s="30" t="s">
        <v>133</v>
      </c>
      <c r="C194" s="30" t="s">
        <v>121</v>
      </c>
      <c r="D194" s="30" t="s">
        <v>68</v>
      </c>
      <c r="E194" s="30" t="s">
        <v>116</v>
      </c>
      <c r="F194" s="30" t="s">
        <v>19</v>
      </c>
      <c r="G194" s="31" t="n">
        <v>-8675880</v>
      </c>
      <c r="H194" s="32" t="n">
        <v>144.598</v>
      </c>
      <c r="I194" s="32" t="n">
        <v>60000</v>
      </c>
      <c r="J194" s="32" t="n">
        <v>0</v>
      </c>
      <c r="K194" s="32" t="n">
        <v>-3</v>
      </c>
      <c r="L194" s="32" t="n">
        <v>0</v>
      </c>
      <c r="M194" s="6" t="n">
        <v>-8675880</v>
      </c>
      <c r="N194" s="32"/>
      <c r="O194" s="32"/>
      <c r="P194" s="32"/>
      <c r="Q194" s="32"/>
      <c r="R194" s="32"/>
      <c r="S194" s="32"/>
      <c r="T194" s="30" t="s">
        <v>177</v>
      </c>
    </row>
    <row collapsed="false" customFormat="false" customHeight="false" hidden="false" ht="12.1" outlineLevel="0" r="195">
      <c r="A195" s="20" t="n">
        <v>45751.601388889</v>
      </c>
      <c r="B195" s="16" t="s">
        <v>82</v>
      </c>
      <c r="C195" s="16" t="s">
        <v>141</v>
      </c>
      <c r="D195" s="16" t="s">
        <v>69</v>
      </c>
      <c r="E195" s="16" t="s">
        <v>33</v>
      </c>
      <c r="F195" s="16" t="s">
        <v>19</v>
      </c>
      <c r="G195" s="7" t="n">
        <v>106000</v>
      </c>
      <c r="H195" s="6" t="n">
        <v>0.564</v>
      </c>
      <c r="I195" s="6" t="n">
        <v>-59784</v>
      </c>
      <c r="J195" s="6" t="n">
        <v>0</v>
      </c>
      <c r="K195" s="6" t="n">
        <v>-5.3</v>
      </c>
      <c r="L195" s="6" t="n">
        <v>0</v>
      </c>
      <c r="M195" s="6" t="s">
        <f>=I195+J195+K195+L195</f>
      </c>
      <c r="N195" s="6"/>
      <c r="O195" s="6"/>
      <c r="P195" s="6"/>
      <c r="Q195" s="6"/>
      <c r="R195" s="6"/>
      <c r="S195" s="6"/>
      <c r="T195" s="16" t="s">
        <v>147</v>
      </c>
    </row>
    <row collapsed="false" customFormat="false" customHeight="false" hidden="false" ht="12.1" outlineLevel="0" r="196">
      <c r="A196" s="21" t="n">
        <v>45751.622916667</v>
      </c>
      <c r="B196" s="22" t="s">
        <v>104</v>
      </c>
      <c r="C196" s="22" t="s">
        <v>58</v>
      </c>
      <c r="D196" s="22" t="s">
        <v>104</v>
      </c>
      <c r="E196" s="22" t="s">
        <v>104</v>
      </c>
      <c r="F196" s="22" t="s">
        <v>19</v>
      </c>
      <c r="G196" s="23" t="n">
        <v>1568.8</v>
      </c>
      <c r="H196" s="24" t="n">
        <v>1</v>
      </c>
      <c r="I196" s="24" t="n">
        <v>1568.8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4"/>
      <c r="P196" s="24"/>
      <c r="Q196" s="24"/>
      <c r="R196" s="24"/>
      <c r="S196" s="24"/>
      <c r="T196" s="22" t="s">
        <v>205</v>
      </c>
    </row>
    <row collapsed="false" customFormat="false" customHeight="false" hidden="false" ht="12.1" outlineLevel="0" r="197">
      <c r="A197" s="21" t="n">
        <v>45754.045833333</v>
      </c>
      <c r="B197" s="22" t="s">
        <v>104</v>
      </c>
      <c r="C197" s="22" t="s">
        <v>58</v>
      </c>
      <c r="D197" s="22" t="s">
        <v>104</v>
      </c>
      <c r="E197" s="22" t="s">
        <v>104</v>
      </c>
      <c r="F197" s="22" t="s">
        <v>19</v>
      </c>
      <c r="G197" s="23" t="n">
        <v>10432.4</v>
      </c>
      <c r="H197" s="24" t="n">
        <v>1</v>
      </c>
      <c r="I197" s="24" t="n">
        <v>10432.4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4"/>
      <c r="Q197" s="24"/>
      <c r="R197" s="24"/>
      <c r="S197" s="24"/>
      <c r="T197" s="22" t="s">
        <v>206</v>
      </c>
    </row>
    <row collapsed="false" customFormat="false" customHeight="false" hidden="false" ht="12.1" outlineLevel="0" r="198">
      <c r="A198" s="25" t="n">
        <v>45754.527083333</v>
      </c>
      <c r="B198" s="26" t="s">
        <v>86</v>
      </c>
      <c r="C198" s="26" t="s">
        <v>180</v>
      </c>
      <c r="D198" s="26" t="s">
        <v>68</v>
      </c>
      <c r="E198" s="26" t="s">
        <v>139</v>
      </c>
      <c r="F198" s="26" t="s">
        <v>19</v>
      </c>
      <c r="G198" s="27" t="n">
        <v>-3</v>
      </c>
      <c r="H198" s="28" t="n">
        <v>4907.8</v>
      </c>
      <c r="I198" s="28" t="n">
        <v>14723.4</v>
      </c>
      <c r="J198" s="28" t="n">
        <v>0</v>
      </c>
      <c r="K198" s="28" t="n">
        <v>-15.27</v>
      </c>
      <c r="L198" s="28" t="n">
        <v>0</v>
      </c>
      <c r="M198" s="6" t="s">
        <f>=I198+J198+K198+L198</f>
      </c>
      <c r="N198" s="28"/>
      <c r="O198" s="28"/>
      <c r="P198" s="28"/>
      <c r="Q198" s="28"/>
      <c r="R198" s="28"/>
      <c r="S198" s="28"/>
      <c r="T198" s="26" t="s">
        <v>207</v>
      </c>
    </row>
    <row collapsed="false" customFormat="false" customHeight="false" hidden="false" ht="12.1" outlineLevel="0" r="199">
      <c r="A199" s="25" t="n">
        <v>45754.569444444</v>
      </c>
      <c r="B199" s="26" t="s">
        <v>86</v>
      </c>
      <c r="C199" s="26" t="s">
        <v>180</v>
      </c>
      <c r="D199" s="26" t="s">
        <v>68</v>
      </c>
      <c r="E199" s="26" t="s">
        <v>139</v>
      </c>
      <c r="F199" s="26" t="s">
        <v>19</v>
      </c>
      <c r="G199" s="27" t="n">
        <v>-3</v>
      </c>
      <c r="H199" s="28" t="n">
        <v>4989.9</v>
      </c>
      <c r="I199" s="28" t="n">
        <v>14969.7</v>
      </c>
      <c r="J199" s="28" t="n">
        <v>0</v>
      </c>
      <c r="K199" s="28" t="n">
        <v>0</v>
      </c>
      <c r="L199" s="28" t="n">
        <v>0</v>
      </c>
      <c r="M199" s="6" t="s">
        <f>=I199+J199+K199+L199</f>
      </c>
      <c r="N199" s="28"/>
      <c r="O199" s="28"/>
      <c r="P199" s="28"/>
      <c r="Q199" s="28"/>
      <c r="R199" s="28"/>
      <c r="S199" s="28"/>
      <c r="T199" s="26" t="s">
        <v>208</v>
      </c>
    </row>
    <row collapsed="false" customFormat="false" customHeight="false" hidden="false" ht="12.1" outlineLevel="0" r="200">
      <c r="A200" s="20" t="n">
        <v>45754.692361111</v>
      </c>
      <c r="B200" s="16" t="s">
        <v>86</v>
      </c>
      <c r="C200" s="16" t="s">
        <v>180</v>
      </c>
      <c r="D200" s="16" t="s">
        <v>69</v>
      </c>
      <c r="E200" s="16" t="s">
        <v>139</v>
      </c>
      <c r="F200" s="16" t="s">
        <v>19</v>
      </c>
      <c r="G200" s="7" t="n">
        <v>3</v>
      </c>
      <c r="H200" s="6" t="n">
        <v>4875.3</v>
      </c>
      <c r="I200" s="6" t="n">
        <v>-14625.9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6"/>
      <c r="O200" s="6"/>
      <c r="P200" s="6"/>
      <c r="Q200" s="6"/>
      <c r="R200" s="6"/>
      <c r="S200" s="6"/>
      <c r="T200" s="16" t="s">
        <v>208</v>
      </c>
    </row>
    <row collapsed="false" customFormat="false" customHeight="false" hidden="false" ht="12.1" outlineLevel="0" r="201">
      <c r="A201" s="25" t="n">
        <v>45754.708333333</v>
      </c>
      <c r="B201" s="26" t="s">
        <v>85</v>
      </c>
      <c r="C201" s="26" t="s">
        <v>179</v>
      </c>
      <c r="D201" s="26" t="s">
        <v>68</v>
      </c>
      <c r="E201" s="26" t="s">
        <v>17</v>
      </c>
      <c r="F201" s="26" t="s">
        <v>19</v>
      </c>
      <c r="G201" s="27" t="n">
        <v>-220</v>
      </c>
      <c r="H201" s="28" t="n">
        <v>294.24</v>
      </c>
      <c r="I201" s="28" t="n">
        <v>64732.8</v>
      </c>
      <c r="J201" s="28" t="n">
        <v>0</v>
      </c>
      <c r="K201" s="28" t="n">
        <v>-28.49</v>
      </c>
      <c r="L201" s="28" t="n">
        <v>0</v>
      </c>
      <c r="M201" s="6" t="s">
        <f>=I201+J201+K201+L201</f>
      </c>
      <c r="N201" s="28"/>
      <c r="O201" s="28"/>
      <c r="P201" s="28"/>
      <c r="Q201" s="28"/>
      <c r="R201" s="28"/>
      <c r="S201" s="28"/>
      <c r="T201" s="26" t="s">
        <v>209</v>
      </c>
    </row>
    <row collapsed="false" customFormat="false" customHeight="false" hidden="false" ht="12.1" outlineLevel="0" r="202">
      <c r="A202" s="25" t="n">
        <v>45754.708333333</v>
      </c>
      <c r="B202" s="26" t="s">
        <v>87</v>
      </c>
      <c r="C202" s="26" t="s">
        <v>181</v>
      </c>
      <c r="D202" s="26" t="s">
        <v>68</v>
      </c>
      <c r="E202" s="26" t="s">
        <v>17</v>
      </c>
      <c r="F202" s="26" t="s">
        <v>19</v>
      </c>
      <c r="G202" s="27" t="n">
        <v>-8</v>
      </c>
      <c r="H202" s="28" t="n">
        <v>858.17</v>
      </c>
      <c r="I202" s="28" t="n">
        <v>6865.36</v>
      </c>
      <c r="J202" s="28" t="n">
        <v>0</v>
      </c>
      <c r="K202" s="28" t="n">
        <v>-3.06</v>
      </c>
      <c r="L202" s="28" t="n">
        <v>0</v>
      </c>
      <c r="M202" s="6" t="s">
        <f>=I202+J202+K202+L202</f>
      </c>
      <c r="N202" s="28"/>
      <c r="O202" s="28"/>
      <c r="P202" s="28"/>
      <c r="Q202" s="28"/>
      <c r="R202" s="28"/>
      <c r="S202" s="28"/>
      <c r="T202" s="26" t="s">
        <v>209</v>
      </c>
    </row>
    <row collapsed="false" customFormat="false" customHeight="false" hidden="false" ht="12.1" outlineLevel="0" r="203">
      <c r="A203" s="25" t="n">
        <v>45754.708333333</v>
      </c>
      <c r="B203" s="26" t="s">
        <v>76</v>
      </c>
      <c r="C203" s="26" t="s">
        <v>109</v>
      </c>
      <c r="D203" s="26" t="s">
        <v>68</v>
      </c>
      <c r="E203" s="26" t="s">
        <v>17</v>
      </c>
      <c r="F203" s="26" t="s">
        <v>19</v>
      </c>
      <c r="G203" s="27" t="n">
        <v>-13</v>
      </c>
      <c r="H203" s="28" t="n">
        <v>477.16</v>
      </c>
      <c r="I203" s="28" t="n">
        <v>6203.08</v>
      </c>
      <c r="J203" s="28" t="n">
        <v>0</v>
      </c>
      <c r="K203" s="28" t="n">
        <v>-2.9</v>
      </c>
      <c r="L203" s="28" t="n">
        <v>0</v>
      </c>
      <c r="M203" s="6" t="s">
        <f>=I203+J203+K203+L203</f>
      </c>
      <c r="N203" s="28"/>
      <c r="O203" s="28"/>
      <c r="P203" s="28"/>
      <c r="Q203" s="28"/>
      <c r="R203" s="28"/>
      <c r="S203" s="28"/>
      <c r="T203" s="26" t="s">
        <v>209</v>
      </c>
    </row>
    <row collapsed="false" customFormat="false" customHeight="false" hidden="false" ht="12.1" outlineLevel="0" r="204">
      <c r="A204" s="20" t="n">
        <v>45754.728472222</v>
      </c>
      <c r="B204" s="16" t="s">
        <v>133</v>
      </c>
      <c r="C204" s="16" t="s">
        <v>134</v>
      </c>
      <c r="D204" s="16" t="s">
        <v>69</v>
      </c>
      <c r="E204" s="16" t="s">
        <v>116</v>
      </c>
      <c r="F204" s="16" t="s">
        <v>19</v>
      </c>
      <c r="G204" s="7" t="n">
        <v>8675880</v>
      </c>
      <c r="H204" s="6" t="n">
        <v>147.186</v>
      </c>
      <c r="I204" s="6" t="n">
        <v>-61054.99</v>
      </c>
      <c r="J204" s="6" t="n">
        <v>0</v>
      </c>
      <c r="K204" s="6" t="n">
        <v>2.9</v>
      </c>
      <c r="L204" s="6" t="n">
        <v>0</v>
      </c>
      <c r="M204" s="6" t="s">
        <f>=I204+J204+K204+L204</f>
      </c>
      <c r="N204" s="6"/>
      <c r="O204" s="6"/>
      <c r="P204" s="6"/>
      <c r="Q204" s="6"/>
      <c r="R204" s="6"/>
      <c r="S204" s="6"/>
      <c r="T204" s="16" t="s">
        <v>189</v>
      </c>
    </row>
    <row collapsed="false" customFormat="false" customHeight="false" hidden="false" ht="12.1" outlineLevel="0" r="205">
      <c r="A205" s="25" t="n">
        <v>45754.729166667</v>
      </c>
      <c r="B205" s="26" t="s">
        <v>82</v>
      </c>
      <c r="C205" s="26" t="s">
        <v>141</v>
      </c>
      <c r="D205" s="26" t="s">
        <v>68</v>
      </c>
      <c r="E205" s="26" t="s">
        <v>33</v>
      </c>
      <c r="F205" s="26" t="s">
        <v>19</v>
      </c>
      <c r="G205" s="27" t="n">
        <v>-106000</v>
      </c>
      <c r="H205" s="28" t="n">
        <v>0.5585</v>
      </c>
      <c r="I205" s="28" t="n">
        <v>59201</v>
      </c>
      <c r="J205" s="28" t="n">
        <v>0</v>
      </c>
      <c r="K205" s="28" t="n">
        <v>-2.23</v>
      </c>
      <c r="L205" s="28" t="n">
        <v>0</v>
      </c>
      <c r="M205" s="6" t="s">
        <f>=I205+J205+K205+L205</f>
      </c>
      <c r="N205" s="28"/>
      <c r="O205" s="28"/>
      <c r="P205" s="28"/>
      <c r="Q205" s="28"/>
      <c r="R205" s="28"/>
      <c r="S205" s="28"/>
      <c r="T205" s="26" t="s">
        <v>197</v>
      </c>
    </row>
    <row collapsed="false" customFormat="false" customHeight="false" hidden="false" ht="12.1" outlineLevel="0" r="206">
      <c r="A206" s="20" t="n">
        <v>45755.692361111</v>
      </c>
      <c r="B206" s="16" t="s">
        <v>128</v>
      </c>
      <c r="C206" s="16" t="s">
        <v>131</v>
      </c>
      <c r="D206" s="16" t="s">
        <v>69</v>
      </c>
      <c r="E206" s="16" t="s">
        <v>116</v>
      </c>
      <c r="F206" s="16" t="s">
        <v>19</v>
      </c>
      <c r="G206" s="7" t="n">
        <v>7</v>
      </c>
      <c r="H206" s="6" t="n">
        <v>3002.26</v>
      </c>
      <c r="I206" s="6" t="n">
        <v>-21015.82</v>
      </c>
      <c r="J206" s="6" t="n">
        <v>0</v>
      </c>
      <c r="K206" s="6" t="n">
        <v>12.42</v>
      </c>
      <c r="L206" s="6" t="n">
        <v>0</v>
      </c>
      <c r="M206" s="6" t="s">
        <f>=I206+J206+K206+L206</f>
      </c>
      <c r="N206" s="6"/>
      <c r="O206" s="6"/>
      <c r="P206" s="6"/>
      <c r="Q206" s="6"/>
      <c r="R206" s="6"/>
      <c r="S206" s="6"/>
      <c r="T206" s="16" t="s">
        <v>190</v>
      </c>
    </row>
    <row collapsed="false" customFormat="false" customHeight="false" hidden="false" ht="12.1" outlineLevel="0" r="207">
      <c r="A207" s="25" t="n">
        <v>45758.568055556</v>
      </c>
      <c r="B207" s="26" t="s">
        <v>82</v>
      </c>
      <c r="C207" s="26" t="s">
        <v>141</v>
      </c>
      <c r="D207" s="26" t="s">
        <v>68</v>
      </c>
      <c r="E207" s="26" t="s">
        <v>33</v>
      </c>
      <c r="F207" s="26" t="s">
        <v>19</v>
      </c>
      <c r="G207" s="27" t="n">
        <v>-26000</v>
      </c>
      <c r="H207" s="28" t="n">
        <v>0.57835</v>
      </c>
      <c r="I207" s="28" t="n">
        <v>15037.1</v>
      </c>
      <c r="J207" s="28" t="n">
        <v>0</v>
      </c>
      <c r="K207" s="28" t="n">
        <v>-1.3</v>
      </c>
      <c r="L207" s="28" t="n">
        <v>0</v>
      </c>
      <c r="M207" s="6" t="s">
        <f>=I207+J207+K207+L207</f>
      </c>
      <c r="N207" s="28"/>
      <c r="O207" s="28"/>
      <c r="P207" s="28"/>
      <c r="Q207" s="28"/>
      <c r="R207" s="28"/>
      <c r="S207" s="28"/>
      <c r="T207" s="26" t="s">
        <v>147</v>
      </c>
    </row>
    <row collapsed="false" customFormat="false" customHeight="false" hidden="false" ht="12.1" outlineLevel="0" r="208">
      <c r="A208" s="20" t="n">
        <v>45758.698611111</v>
      </c>
      <c r="B208" s="16" t="s">
        <v>82</v>
      </c>
      <c r="C208" s="16" t="s">
        <v>141</v>
      </c>
      <c r="D208" s="16" t="s">
        <v>69</v>
      </c>
      <c r="E208" s="16" t="s">
        <v>33</v>
      </c>
      <c r="F208" s="16" t="s">
        <v>19</v>
      </c>
      <c r="G208" s="7" t="n">
        <v>26000</v>
      </c>
      <c r="H208" s="6" t="n">
        <v>0.58375</v>
      </c>
      <c r="I208" s="6" t="n">
        <v>-15177.5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6"/>
      <c r="O208" s="6"/>
      <c r="P208" s="6"/>
      <c r="Q208" s="6"/>
      <c r="R208" s="6"/>
      <c r="S208" s="6"/>
      <c r="T208" s="16" t="s">
        <v>197</v>
      </c>
    </row>
    <row collapsed="false" customFormat="false" customHeight="false" hidden="false" ht="12.1" outlineLevel="0" r="209">
      <c r="A209" s="29" t="n">
        <v>45758.698611111</v>
      </c>
      <c r="B209" s="30" t="s">
        <v>118</v>
      </c>
      <c r="C209" s="30" t="s">
        <v>121</v>
      </c>
      <c r="D209" s="30" t="s">
        <v>69</v>
      </c>
      <c r="E209" s="30" t="s">
        <v>116</v>
      </c>
      <c r="F209" s="30" t="s">
        <v>19</v>
      </c>
      <c r="G209" s="31" t="n">
        <v>26000</v>
      </c>
      <c r="H209" s="32" t="n">
        <v>2.24172</v>
      </c>
      <c r="I209" s="32" t="n">
        <v>-33574.36</v>
      </c>
      <c r="J209" s="32" t="n">
        <v>0</v>
      </c>
      <c r="K209" s="32" t="n">
        <v>-26.67</v>
      </c>
      <c r="L209" s="32" t="n">
        <v>0</v>
      </c>
      <c r="M209" s="6" t="n">
        <v>26000</v>
      </c>
      <c r="N209" s="32"/>
      <c r="O209" s="32"/>
      <c r="P209" s="32"/>
      <c r="Q209" s="32"/>
      <c r="R209" s="32"/>
      <c r="S209" s="32"/>
      <c r="T209" s="30" t="s">
        <v>210</v>
      </c>
    </row>
    <row collapsed="false" customFormat="false" customHeight="false" hidden="false" ht="12.1" outlineLevel="0" r="210">
      <c r="A210" s="29" t="n">
        <v>45758.698611111</v>
      </c>
      <c r="B210" s="30" t="s">
        <v>118</v>
      </c>
      <c r="C210" s="30" t="s">
        <v>121</v>
      </c>
      <c r="D210" s="30" t="s">
        <v>69</v>
      </c>
      <c r="E210" s="30" t="s">
        <v>116</v>
      </c>
      <c r="F210" s="30" t="s">
        <v>19</v>
      </c>
      <c r="G210" s="31" t="n">
        <v>12000</v>
      </c>
      <c r="H210" s="32" t="n">
        <v>2.24172</v>
      </c>
      <c r="I210" s="32" t="n">
        <v>-15720.24</v>
      </c>
      <c r="J210" s="32" t="n">
        <v>0</v>
      </c>
      <c r="K210" s="32" t="n">
        <v>-0.6</v>
      </c>
      <c r="L210" s="32" t="n">
        <v>0</v>
      </c>
      <c r="M210" s="6" t="n">
        <v>12000</v>
      </c>
      <c r="N210" s="32"/>
      <c r="O210" s="32"/>
      <c r="P210" s="32"/>
      <c r="Q210" s="32"/>
      <c r="R210" s="32"/>
      <c r="S210" s="32"/>
      <c r="T210" s="30" t="s">
        <v>166</v>
      </c>
    </row>
    <row collapsed="false" customFormat="false" customHeight="false" hidden="false" ht="12.1" outlineLevel="0" r="211">
      <c r="A211" s="25" t="n">
        <v>45758.7625</v>
      </c>
      <c r="B211" s="26" t="s">
        <v>124</v>
      </c>
      <c r="C211" s="26" t="s">
        <v>127</v>
      </c>
      <c r="D211" s="26" t="s">
        <v>68</v>
      </c>
      <c r="E211" s="26" t="s">
        <v>116</v>
      </c>
      <c r="F211" s="26" t="s">
        <v>19</v>
      </c>
      <c r="G211" s="27" t="n">
        <v>-30000</v>
      </c>
      <c r="H211" s="28" t="n">
        <v>162.462</v>
      </c>
      <c r="I211" s="28" t="n">
        <v>33182.46</v>
      </c>
      <c r="J211" s="28" t="n">
        <v>0</v>
      </c>
      <c r="K211" s="28" t="n">
        <v>6.56</v>
      </c>
      <c r="L211" s="28" t="n">
        <v>0</v>
      </c>
      <c r="M211" s="6" t="s">
        <f>=I211+J211+K211+L211</f>
      </c>
      <c r="N211" s="28"/>
      <c r="O211" s="28"/>
      <c r="P211" s="28"/>
      <c r="Q211" s="28"/>
      <c r="R211" s="28"/>
      <c r="S211" s="28"/>
      <c r="T211" s="26" t="s">
        <v>211</v>
      </c>
    </row>
    <row collapsed="false" customFormat="false" customHeight="false" hidden="false" ht="12.1" outlineLevel="0" r="212">
      <c r="A212" s="29" t="n">
        <v>45758.923611111</v>
      </c>
      <c r="B212" s="30" t="s">
        <v>118</v>
      </c>
      <c r="C212" s="30" t="s">
        <v>121</v>
      </c>
      <c r="D212" s="30" t="s">
        <v>68</v>
      </c>
      <c r="E212" s="30" t="s">
        <v>116</v>
      </c>
      <c r="F212" s="30" t="s">
        <v>19</v>
      </c>
      <c r="G212" s="31" t="n">
        <v>-12000</v>
      </c>
      <c r="H212" s="32" t="n">
        <v>2.2418</v>
      </c>
      <c r="I212" s="32" t="n">
        <v>15720.8</v>
      </c>
      <c r="J212" s="32" t="n">
        <v>0</v>
      </c>
      <c r="K212" s="32" t="n">
        <v>0</v>
      </c>
      <c r="L212" s="32" t="n">
        <v>0</v>
      </c>
      <c r="M212" s="6" t="n">
        <v>-12000</v>
      </c>
      <c r="N212" s="32"/>
      <c r="O212" s="32"/>
      <c r="P212" s="32"/>
      <c r="Q212" s="32"/>
      <c r="R212" s="32"/>
      <c r="S212" s="32"/>
      <c r="T212" s="30" t="s">
        <v>210</v>
      </c>
    </row>
    <row collapsed="false" customFormat="false" customHeight="false" hidden="false" ht="12.1" outlineLevel="0" r="213">
      <c r="A213" s="29" t="n">
        <v>45761.674305556</v>
      </c>
      <c r="B213" s="30" t="s">
        <v>120</v>
      </c>
      <c r="C213" s="30" t="s">
        <v>121</v>
      </c>
      <c r="D213" s="30" t="s">
        <v>68</v>
      </c>
      <c r="E213" s="30" t="s">
        <v>116</v>
      </c>
      <c r="F213" s="30" t="s">
        <v>19</v>
      </c>
      <c r="G213" s="31" t="n">
        <v>-12396.9</v>
      </c>
      <c r="H213" s="32" t="n">
        <v>1.20998</v>
      </c>
      <c r="I213" s="32" t="n">
        <v>15000</v>
      </c>
      <c r="J213" s="32" t="n">
        <v>0</v>
      </c>
      <c r="K213" s="32" t="n">
        <v>-0.75</v>
      </c>
      <c r="L213" s="32" t="n">
        <v>0</v>
      </c>
      <c r="M213" s="6" t="n">
        <v>-12396.9</v>
      </c>
      <c r="N213" s="32"/>
      <c r="O213" s="32"/>
      <c r="P213" s="32"/>
      <c r="Q213" s="32"/>
      <c r="R213" s="32"/>
      <c r="S213" s="32"/>
      <c r="T213" s="30" t="s">
        <v>157</v>
      </c>
    </row>
    <row collapsed="false" customFormat="false" customHeight="false" hidden="false" ht="12.1" outlineLevel="0" r="214">
      <c r="A214" s="29" t="n">
        <v>45761.675694444</v>
      </c>
      <c r="B214" s="30" t="s">
        <v>118</v>
      </c>
      <c r="C214" s="30" t="s">
        <v>121</v>
      </c>
      <c r="D214" s="30" t="s">
        <v>68</v>
      </c>
      <c r="E214" s="30" t="s">
        <v>116</v>
      </c>
      <c r="F214" s="30" t="s">
        <v>19</v>
      </c>
      <c r="G214" s="31" t="n">
        <v>-11000</v>
      </c>
      <c r="H214" s="32" t="n">
        <v>1.31323</v>
      </c>
      <c r="I214" s="32" t="n">
        <v>14445.53</v>
      </c>
      <c r="J214" s="32" t="n">
        <v>0</v>
      </c>
      <c r="K214" s="32" t="n">
        <v>-0.55</v>
      </c>
      <c r="L214" s="32" t="n">
        <v>0</v>
      </c>
      <c r="M214" s="6" t="n">
        <v>-11000</v>
      </c>
      <c r="N214" s="32"/>
      <c r="O214" s="32"/>
      <c r="P214" s="32"/>
      <c r="Q214" s="32"/>
      <c r="R214" s="32"/>
      <c r="S214" s="32"/>
      <c r="T214" s="30" t="s">
        <v>212</v>
      </c>
    </row>
    <row collapsed="false" customFormat="false" customHeight="false" hidden="false" ht="12.1" outlineLevel="0" r="215">
      <c r="A215" s="29" t="n">
        <v>45761.677083333</v>
      </c>
      <c r="B215" s="30" t="s">
        <v>124</v>
      </c>
      <c r="C215" s="30" t="s">
        <v>121</v>
      </c>
      <c r="D215" s="30" t="s">
        <v>68</v>
      </c>
      <c r="E215" s="30" t="s">
        <v>116</v>
      </c>
      <c r="F215" s="30" t="s">
        <v>19</v>
      </c>
      <c r="G215" s="31" t="n">
        <v>-13000</v>
      </c>
      <c r="H215" s="32" t="n">
        <v>162.765</v>
      </c>
      <c r="I215" s="32" t="n">
        <v>14739.4</v>
      </c>
      <c r="J215" s="32" t="n">
        <v>0</v>
      </c>
      <c r="K215" s="32" t="n">
        <v>-0.65</v>
      </c>
      <c r="L215" s="32" t="n">
        <v>0</v>
      </c>
      <c r="M215" s="6" t="n">
        <v>-13000</v>
      </c>
      <c r="N215" s="32"/>
      <c r="O215" s="32"/>
      <c r="P215" s="32"/>
      <c r="Q215" s="32"/>
      <c r="R215" s="32"/>
      <c r="S215" s="32"/>
      <c r="T215" s="30" t="s">
        <v>146</v>
      </c>
    </row>
    <row collapsed="false" customFormat="false" customHeight="false" hidden="false" ht="12.1" outlineLevel="0" r="216">
      <c r="A216" s="29" t="n">
        <v>45761.742361111</v>
      </c>
      <c r="B216" s="30" t="s">
        <v>118</v>
      </c>
      <c r="C216" s="30" t="s">
        <v>121</v>
      </c>
      <c r="D216" s="30" t="s">
        <v>68</v>
      </c>
      <c r="E216" s="30" t="s">
        <v>116</v>
      </c>
      <c r="F216" s="30" t="s">
        <v>19</v>
      </c>
      <c r="G216" s="31" t="n">
        <v>-11000</v>
      </c>
      <c r="H216" s="32" t="n">
        <v>188.977</v>
      </c>
      <c r="I216" s="32" t="n">
        <v>14505.37</v>
      </c>
      <c r="J216" s="32" t="n">
        <v>0</v>
      </c>
      <c r="K216" s="32" t="n">
        <v>-0.55</v>
      </c>
      <c r="L216" s="32" t="n">
        <v>0</v>
      </c>
      <c r="M216" s="6" t="n">
        <v>-11000</v>
      </c>
      <c r="N216" s="32"/>
      <c r="O216" s="32"/>
      <c r="P216" s="32"/>
      <c r="Q216" s="32"/>
      <c r="R216" s="32"/>
      <c r="S216" s="32"/>
      <c r="T216" s="30" t="s">
        <v>169</v>
      </c>
    </row>
    <row collapsed="false" customFormat="false" customHeight="false" hidden="false" ht="12.1" outlineLevel="0" r="217">
      <c r="A217" s="25" t="n">
        <v>45762.166666667</v>
      </c>
      <c r="B217" s="26" t="s">
        <v>82</v>
      </c>
      <c r="C217" s="26" t="s">
        <v>141</v>
      </c>
      <c r="D217" s="26" t="s">
        <v>68</v>
      </c>
      <c r="E217" s="26" t="s">
        <v>33</v>
      </c>
      <c r="F217" s="26" t="s">
        <v>19</v>
      </c>
      <c r="G217" s="27" t="n">
        <v>-57000</v>
      </c>
      <c r="H217" s="28" t="n">
        <v>0.8178</v>
      </c>
      <c r="I217" s="28" t="n">
        <v>32635.51</v>
      </c>
      <c r="J217" s="28" t="n">
        <v>0</v>
      </c>
      <c r="K217" s="28" t="n">
        <v>1.6</v>
      </c>
      <c r="L217" s="28" t="n">
        <v>0</v>
      </c>
      <c r="M217" s="6" t="s">
        <f>=I217+J217+K217+L217</f>
      </c>
      <c r="N217" s="28"/>
      <c r="O217" s="28"/>
      <c r="P217" s="28"/>
      <c r="Q217" s="28"/>
      <c r="R217" s="28"/>
      <c r="S217" s="28"/>
      <c r="T217" s="26" t="s">
        <v>213</v>
      </c>
    </row>
    <row collapsed="false" customFormat="false" customHeight="false" hidden="false" ht="12.1" outlineLevel="0" r="218">
      <c r="A218" s="29" t="n">
        <v>45762.461111111</v>
      </c>
      <c r="B218" s="30" t="s">
        <v>118</v>
      </c>
      <c r="C218" s="30" t="s">
        <v>121</v>
      </c>
      <c r="D218" s="30" t="s">
        <v>69</v>
      </c>
      <c r="E218" s="30" t="s">
        <v>116</v>
      </c>
      <c r="F218" s="30" t="s">
        <v>19</v>
      </c>
      <c r="G218" s="31" t="n">
        <v>11000</v>
      </c>
      <c r="H218" s="32" t="n">
        <v>1.32351</v>
      </c>
      <c r="I218" s="32" t="n">
        <v>-14558.61</v>
      </c>
      <c r="J218" s="32" t="n">
        <v>0</v>
      </c>
      <c r="K218" s="32" t="n">
        <v>-0.5</v>
      </c>
      <c r="L218" s="32" t="n">
        <v>0</v>
      </c>
      <c r="M218" s="6" t="n">
        <v>11000</v>
      </c>
      <c r="N218" s="32"/>
      <c r="O218" s="32"/>
      <c r="P218" s="32"/>
      <c r="Q218" s="32"/>
      <c r="R218" s="32"/>
      <c r="S218" s="32"/>
      <c r="T218" s="30" t="s">
        <v>214</v>
      </c>
    </row>
    <row collapsed="false" customFormat="false" customHeight="false" hidden="false" ht="12.1" outlineLevel="0" r="219">
      <c r="A219" s="29" t="n">
        <v>45762.635416667</v>
      </c>
      <c r="B219" s="30" t="s">
        <v>124</v>
      </c>
      <c r="C219" s="30" t="s">
        <v>121</v>
      </c>
      <c r="D219" s="30" t="s">
        <v>68</v>
      </c>
      <c r="E219" s="30" t="s">
        <v>116</v>
      </c>
      <c r="F219" s="30" t="s">
        <v>19</v>
      </c>
      <c r="G219" s="31" t="n">
        <v>-13000</v>
      </c>
      <c r="H219" s="32" t="n">
        <v>1.13354</v>
      </c>
      <c r="I219" s="32" t="n">
        <v>14736.02</v>
      </c>
      <c r="J219" s="32" t="n">
        <v>0</v>
      </c>
      <c r="K219" s="32" t="n">
        <v>-0.65</v>
      </c>
      <c r="L219" s="32" t="n">
        <v>0</v>
      </c>
      <c r="M219" s="6" t="n">
        <v>-13000</v>
      </c>
      <c r="N219" s="32"/>
      <c r="O219" s="32"/>
      <c r="P219" s="32"/>
      <c r="Q219" s="32"/>
      <c r="R219" s="32"/>
      <c r="S219" s="32"/>
      <c r="T219" s="30" t="s">
        <v>215</v>
      </c>
    </row>
    <row collapsed="false" customFormat="false" customHeight="false" hidden="false" ht="12.1" outlineLevel="0" r="220">
      <c r="A220" s="20" t="n">
        <v>45762.777777778</v>
      </c>
      <c r="B220" s="16" t="s">
        <v>83</v>
      </c>
      <c r="C220" s="16" t="s">
        <v>144</v>
      </c>
      <c r="D220" s="16" t="s">
        <v>69</v>
      </c>
      <c r="E220" s="16" t="s">
        <v>17</v>
      </c>
      <c r="F220" s="16" t="s">
        <v>19</v>
      </c>
      <c r="G220" s="7" t="n">
        <v>24000</v>
      </c>
      <c r="H220" s="6" t="n">
        <v>0.88722</v>
      </c>
      <c r="I220" s="6" t="n">
        <v>-15254.64</v>
      </c>
      <c r="J220" s="6" t="n">
        <v>0</v>
      </c>
      <c r="K220" s="6" t="n">
        <v>-1.2</v>
      </c>
      <c r="L220" s="6" t="n">
        <v>0</v>
      </c>
      <c r="M220" s="6" t="s">
        <f>=I220+J220+K220+L220</f>
      </c>
      <c r="N220" s="6"/>
      <c r="O220" s="6"/>
      <c r="P220" s="6"/>
      <c r="Q220" s="6"/>
      <c r="R220" s="6"/>
      <c r="S220" s="6"/>
      <c r="T220" s="16" t="s">
        <v>159</v>
      </c>
    </row>
    <row collapsed="false" customFormat="false" customHeight="false" hidden="false" ht="12.1" outlineLevel="0" r="221">
      <c r="A221" s="20" t="n">
        <v>45763.017361111</v>
      </c>
      <c r="B221" s="16" t="s">
        <v>124</v>
      </c>
      <c r="C221" s="16" t="s">
        <v>127</v>
      </c>
      <c r="D221" s="16" t="s">
        <v>69</v>
      </c>
      <c r="E221" s="16" t="s">
        <v>116</v>
      </c>
      <c r="F221" s="16" t="s">
        <v>19</v>
      </c>
      <c r="G221" s="7" t="n">
        <v>13000</v>
      </c>
      <c r="H221" s="6" t="n">
        <v>1.12858</v>
      </c>
      <c r="I221" s="6" t="n">
        <v>-14671.54</v>
      </c>
      <c r="J221" s="6" t="n">
        <v>0</v>
      </c>
      <c r="K221" s="6" t="n">
        <v>0.74</v>
      </c>
      <c r="L221" s="6" t="n">
        <v>0</v>
      </c>
      <c r="M221" s="6" t="s">
        <f>=I221+J221+K221+L221</f>
      </c>
      <c r="N221" s="6"/>
      <c r="O221" s="6"/>
      <c r="P221" s="6"/>
      <c r="Q221" s="6"/>
      <c r="R221" s="6"/>
      <c r="S221" s="6"/>
      <c r="T221" s="16" t="s">
        <v>216</v>
      </c>
    </row>
    <row collapsed="false" customFormat="false" customHeight="false" hidden="false" ht="12.1" outlineLevel="0" r="222">
      <c r="A222" s="29" t="n">
        <v>45763.017361111</v>
      </c>
      <c r="B222" s="30" t="s">
        <v>124</v>
      </c>
      <c r="C222" s="30" t="s">
        <v>121</v>
      </c>
      <c r="D222" s="30" t="s">
        <v>69</v>
      </c>
      <c r="E222" s="30" t="s">
        <v>116</v>
      </c>
      <c r="F222" s="30" t="s">
        <v>19</v>
      </c>
      <c r="G222" s="31" t="n">
        <v>13000</v>
      </c>
      <c r="H222" s="32" t="n">
        <v>161.665</v>
      </c>
      <c r="I222" s="32" t="n">
        <v>-14639.6</v>
      </c>
      <c r="J222" s="32" t="n">
        <v>0</v>
      </c>
      <c r="K222" s="32" t="n">
        <v>-2.87</v>
      </c>
      <c r="L222" s="32" t="n">
        <v>0</v>
      </c>
      <c r="M222" s="6" t="n">
        <v>13000</v>
      </c>
      <c r="N222" s="32"/>
      <c r="O222" s="32"/>
      <c r="P222" s="32"/>
      <c r="Q222" s="32"/>
      <c r="R222" s="32"/>
      <c r="S222" s="32"/>
      <c r="T222" s="30" t="s">
        <v>162</v>
      </c>
    </row>
    <row collapsed="false" customFormat="false" customHeight="false" hidden="false" ht="12.1" outlineLevel="0" r="223">
      <c r="A223" s="25" t="n">
        <v>45763.019444444</v>
      </c>
      <c r="B223" s="26" t="s">
        <v>83</v>
      </c>
      <c r="C223" s="26" t="s">
        <v>144</v>
      </c>
      <c r="D223" s="26" t="s">
        <v>68</v>
      </c>
      <c r="E223" s="26" t="s">
        <v>17</v>
      </c>
      <c r="F223" s="26" t="s">
        <v>19</v>
      </c>
      <c r="G223" s="27" t="n">
        <v>-96000</v>
      </c>
      <c r="H223" s="28" t="n">
        <v>0.63432</v>
      </c>
      <c r="I223" s="28" t="n">
        <v>60894.72</v>
      </c>
      <c r="J223" s="28" t="n">
        <v>0</v>
      </c>
      <c r="K223" s="28" t="n">
        <v>-27.37</v>
      </c>
      <c r="L223" s="28" t="n">
        <v>0</v>
      </c>
      <c r="M223" s="6" t="s">
        <f>=I223+J223+K223+L223</f>
      </c>
      <c r="N223" s="28"/>
      <c r="O223" s="28"/>
      <c r="P223" s="28"/>
      <c r="Q223" s="28"/>
      <c r="R223" s="28"/>
      <c r="S223" s="28"/>
      <c r="T223" s="26" t="s">
        <v>217</v>
      </c>
    </row>
    <row collapsed="false" customFormat="false" customHeight="false" hidden="false" ht="12.1" outlineLevel="0" r="224">
      <c r="A224" s="25" t="n">
        <v>45763.088888889</v>
      </c>
      <c r="B224" s="26" t="s">
        <v>83</v>
      </c>
      <c r="C224" s="26" t="s">
        <v>144</v>
      </c>
      <c r="D224" s="26" t="s">
        <v>68</v>
      </c>
      <c r="E224" s="26" t="s">
        <v>17</v>
      </c>
      <c r="F224" s="26" t="s">
        <v>19</v>
      </c>
      <c r="G224" s="27" t="n">
        <v>-24000</v>
      </c>
      <c r="H224" s="28" t="n">
        <v>0.88329</v>
      </c>
      <c r="I224" s="28" t="n">
        <v>15187.09</v>
      </c>
      <c r="J224" s="28" t="n">
        <v>0</v>
      </c>
      <c r="K224" s="28" t="n">
        <v>0.07</v>
      </c>
      <c r="L224" s="28" t="n">
        <v>0</v>
      </c>
      <c r="M224" s="6" t="s">
        <f>=I224+J224+K224+L224</f>
      </c>
      <c r="N224" s="28"/>
      <c r="O224" s="28"/>
      <c r="P224" s="28"/>
      <c r="Q224" s="28"/>
      <c r="R224" s="28"/>
      <c r="S224" s="28"/>
      <c r="T224" s="26" t="s">
        <v>160</v>
      </c>
    </row>
    <row collapsed="false" customFormat="false" customHeight="false" hidden="false" ht="12.1" outlineLevel="0" r="225">
      <c r="A225" s="25" t="n">
        <v>45763.515277778</v>
      </c>
      <c r="B225" s="26" t="s">
        <v>124</v>
      </c>
      <c r="C225" s="26" t="s">
        <v>127</v>
      </c>
      <c r="D225" s="26" t="s">
        <v>68</v>
      </c>
      <c r="E225" s="26" t="s">
        <v>116</v>
      </c>
      <c r="F225" s="26" t="s">
        <v>19</v>
      </c>
      <c r="G225" s="27" t="n">
        <v>-13000</v>
      </c>
      <c r="H225" s="28" t="n">
        <v>1.13726</v>
      </c>
      <c r="I225" s="28" t="n">
        <v>14784.38</v>
      </c>
      <c r="J225" s="28" t="n">
        <v>0</v>
      </c>
      <c r="K225" s="28" t="n">
        <v>-0.65</v>
      </c>
      <c r="L225" s="28" t="n">
        <v>0</v>
      </c>
      <c r="M225" s="6" t="s">
        <f>=I225+J225+K225+L225</f>
      </c>
      <c r="N225" s="28"/>
      <c r="O225" s="28"/>
      <c r="P225" s="28"/>
      <c r="Q225" s="28"/>
      <c r="R225" s="28"/>
      <c r="S225" s="28"/>
      <c r="T225" s="26" t="s">
        <v>218</v>
      </c>
    </row>
    <row collapsed="false" customFormat="false" customHeight="false" hidden="false" ht="12.1" outlineLevel="0" r="226">
      <c r="A226" s="29" t="n">
        <v>45763.523611111</v>
      </c>
      <c r="B226" s="30" t="s">
        <v>133</v>
      </c>
      <c r="C226" s="30" t="s">
        <v>121</v>
      </c>
      <c r="D226" s="30" t="s">
        <v>68</v>
      </c>
      <c r="E226" s="30" t="s">
        <v>116</v>
      </c>
      <c r="F226" s="30" t="s">
        <v>19</v>
      </c>
      <c r="G226" s="31" t="n">
        <v>-2140335</v>
      </c>
      <c r="H226" s="32" t="n">
        <v>0.0070082</v>
      </c>
      <c r="I226" s="32" t="n">
        <v>15000</v>
      </c>
      <c r="J226" s="32" t="n">
        <v>0</v>
      </c>
      <c r="K226" s="32" t="n">
        <v>-0.75</v>
      </c>
      <c r="L226" s="32" t="n">
        <v>0</v>
      </c>
      <c r="M226" s="6" t="n">
        <v>-2140335</v>
      </c>
      <c r="N226" s="32"/>
      <c r="O226" s="32"/>
      <c r="P226" s="32"/>
      <c r="Q226" s="32"/>
      <c r="R226" s="32"/>
      <c r="S226" s="32"/>
      <c r="T226" s="30" t="s">
        <v>177</v>
      </c>
    </row>
    <row collapsed="false" customFormat="false" customHeight="false" hidden="false" ht="12.1" outlineLevel="0" r="227">
      <c r="A227" s="29" t="n">
        <v>45763.571527778</v>
      </c>
      <c r="B227" s="30" t="s">
        <v>128</v>
      </c>
      <c r="C227" s="30" t="s">
        <v>121</v>
      </c>
      <c r="D227" s="30" t="s">
        <v>68</v>
      </c>
      <c r="E227" s="30" t="s">
        <v>116</v>
      </c>
      <c r="F227" s="30" t="s">
        <v>19</v>
      </c>
      <c r="G227" s="31" t="n">
        <v>-3</v>
      </c>
      <c r="H227" s="32" t="n">
        <v>3304.33</v>
      </c>
      <c r="I227" s="32" t="n">
        <v>9912.99</v>
      </c>
      <c r="J227" s="32" t="n">
        <v>0</v>
      </c>
      <c r="K227" s="32" t="n">
        <v>-0.15</v>
      </c>
      <c r="L227" s="32" t="n">
        <v>0</v>
      </c>
      <c r="M227" s="6" t="n">
        <v>-3</v>
      </c>
      <c r="N227" s="32"/>
      <c r="O227" s="32"/>
      <c r="P227" s="32"/>
      <c r="Q227" s="32"/>
      <c r="R227" s="32"/>
      <c r="S227" s="32"/>
      <c r="T227" s="30" t="s">
        <v>219</v>
      </c>
    </row>
    <row collapsed="false" customFormat="false" customHeight="false" hidden="false" ht="12.1" outlineLevel="0" r="228">
      <c r="A228" s="29" t="n">
        <v>45763.808333333</v>
      </c>
      <c r="B228" s="30" t="s">
        <v>128</v>
      </c>
      <c r="C228" s="30" t="s">
        <v>121</v>
      </c>
      <c r="D228" s="30" t="s">
        <v>69</v>
      </c>
      <c r="E228" s="30" t="s">
        <v>116</v>
      </c>
      <c r="F228" s="30" t="s">
        <v>19</v>
      </c>
      <c r="G228" s="31" t="n">
        <v>3</v>
      </c>
      <c r="H228" s="32" t="n">
        <v>3331.02</v>
      </c>
      <c r="I228" s="32" t="n">
        <v>-9993.06</v>
      </c>
      <c r="J228" s="32" t="n">
        <v>0</v>
      </c>
      <c r="K228" s="32" t="n">
        <v>-0.15</v>
      </c>
      <c r="L228" s="32" t="n">
        <v>0</v>
      </c>
      <c r="M228" s="6" t="n">
        <v>3</v>
      </c>
      <c r="N228" s="32"/>
      <c r="O228" s="32"/>
      <c r="P228" s="32"/>
      <c r="Q228" s="32"/>
      <c r="R228" s="32"/>
      <c r="S228" s="32"/>
      <c r="T228" s="30" t="s">
        <v>220</v>
      </c>
    </row>
    <row collapsed="false" customFormat="false" customHeight="false" hidden="false" ht="12.1" outlineLevel="0" r="229">
      <c r="A229" s="25" t="n">
        <v>45764.125694444</v>
      </c>
      <c r="B229" s="26" t="s">
        <v>83</v>
      </c>
      <c r="C229" s="26" t="s">
        <v>144</v>
      </c>
      <c r="D229" s="26" t="s">
        <v>68</v>
      </c>
      <c r="E229" s="26" t="s">
        <v>17</v>
      </c>
      <c r="F229" s="26" t="s">
        <v>19</v>
      </c>
      <c r="G229" s="27" t="n">
        <v>-24000</v>
      </c>
      <c r="H229" s="28" t="n">
        <v>0.88258</v>
      </c>
      <c r="I229" s="28" t="n">
        <v>15287.52</v>
      </c>
      <c r="J229" s="28" t="n">
        <v>0</v>
      </c>
      <c r="K229" s="28" t="n">
        <v>-1.2</v>
      </c>
      <c r="L229" s="28" t="n">
        <v>0</v>
      </c>
      <c r="M229" s="6" t="s">
        <f>=I229+J229+K229+L229</f>
      </c>
      <c r="N229" s="28"/>
      <c r="O229" s="28"/>
      <c r="P229" s="28"/>
      <c r="Q229" s="28"/>
      <c r="R229" s="28"/>
      <c r="S229" s="28"/>
      <c r="T229" s="26" t="s">
        <v>221</v>
      </c>
    </row>
    <row collapsed="false" customFormat="false" customHeight="false" hidden="false" ht="12.1" outlineLevel="0" r="230">
      <c r="A230" s="25" t="n">
        <v>45764.125694444</v>
      </c>
      <c r="B230" s="26" t="s">
        <v>83</v>
      </c>
      <c r="C230" s="26" t="s">
        <v>144</v>
      </c>
      <c r="D230" s="26" t="s">
        <v>68</v>
      </c>
      <c r="E230" s="26" t="s">
        <v>17</v>
      </c>
      <c r="F230" s="26" t="s">
        <v>19</v>
      </c>
      <c r="G230" s="27" t="n">
        <v>-24000</v>
      </c>
      <c r="H230" s="28" t="n">
        <v>0.63702</v>
      </c>
      <c r="I230" s="28" t="n">
        <v>15288.48</v>
      </c>
      <c r="J230" s="28" t="n">
        <v>0</v>
      </c>
      <c r="K230" s="28" t="n">
        <v>-1.2</v>
      </c>
      <c r="L230" s="28" t="n">
        <v>0</v>
      </c>
      <c r="M230" s="6" t="s">
        <f>=I230+J230+K230+L230</f>
      </c>
      <c r="N230" s="28"/>
      <c r="O230" s="28"/>
      <c r="P230" s="28"/>
      <c r="Q230" s="28"/>
      <c r="R230" s="28"/>
      <c r="S230" s="28"/>
      <c r="T230" s="26" t="s">
        <v>182</v>
      </c>
    </row>
    <row collapsed="false" customFormat="false" customHeight="false" hidden="false" ht="12.1" outlineLevel="0" r="231">
      <c r="A231" s="29" t="n">
        <v>45764.627083333</v>
      </c>
      <c r="B231" s="30" t="s">
        <v>118</v>
      </c>
      <c r="C231" s="30" t="s">
        <v>121</v>
      </c>
      <c r="D231" s="30" t="s">
        <v>69</v>
      </c>
      <c r="E231" s="30" t="s">
        <v>116</v>
      </c>
      <c r="F231" s="30" t="s">
        <v>19</v>
      </c>
      <c r="G231" s="31" t="n">
        <v>11000</v>
      </c>
      <c r="H231" s="32" t="n">
        <v>2.22687</v>
      </c>
      <c r="I231" s="32" t="n">
        <v>-14549.81</v>
      </c>
      <c r="J231" s="32" t="n">
        <v>0</v>
      </c>
      <c r="K231" s="32" t="n">
        <v>-0.55</v>
      </c>
      <c r="L231" s="32" t="n">
        <v>0</v>
      </c>
      <c r="M231" s="6" t="n">
        <v>11000</v>
      </c>
      <c r="N231" s="32"/>
      <c r="O231" s="32"/>
      <c r="P231" s="32"/>
      <c r="Q231" s="32"/>
      <c r="R231" s="32"/>
      <c r="S231" s="32"/>
      <c r="T231" s="30" t="s">
        <v>166</v>
      </c>
    </row>
    <row collapsed="false" customFormat="false" customHeight="false" hidden="false" ht="12.1" outlineLevel="0" r="232">
      <c r="A232" s="29" t="n">
        <v>45764.684722222</v>
      </c>
      <c r="B232" s="30" t="s">
        <v>118</v>
      </c>
      <c r="C232" s="30" t="s">
        <v>121</v>
      </c>
      <c r="D232" s="30" t="s">
        <v>68</v>
      </c>
      <c r="E232" s="30" t="s">
        <v>116</v>
      </c>
      <c r="F232" s="30" t="s">
        <v>19</v>
      </c>
      <c r="G232" s="31" t="n">
        <v>-11000</v>
      </c>
      <c r="H232" s="32" t="n">
        <v>1.3259</v>
      </c>
      <c r="I232" s="32" t="n">
        <v>14584.9</v>
      </c>
      <c r="J232" s="32" t="n">
        <v>0</v>
      </c>
      <c r="K232" s="32" t="n">
        <v>-0.55</v>
      </c>
      <c r="L232" s="32" t="n">
        <v>0</v>
      </c>
      <c r="M232" s="6" t="n">
        <v>-11000</v>
      </c>
      <c r="N232" s="32"/>
      <c r="O232" s="32"/>
      <c r="P232" s="32"/>
      <c r="Q232" s="32"/>
      <c r="R232" s="32"/>
      <c r="S232" s="32"/>
      <c r="T232" s="30" t="s">
        <v>212</v>
      </c>
    </row>
    <row collapsed="false" customFormat="false" customHeight="false" hidden="false" ht="12.1" outlineLevel="0" r="233">
      <c r="A233" s="29" t="n">
        <v>45764.711805556</v>
      </c>
      <c r="B233" s="30" t="s">
        <v>124</v>
      </c>
      <c r="C233" s="30" t="s">
        <v>121</v>
      </c>
      <c r="D233" s="30" t="s">
        <v>68</v>
      </c>
      <c r="E233" s="30" t="s">
        <v>116</v>
      </c>
      <c r="F233" s="30" t="s">
        <v>19</v>
      </c>
      <c r="G233" s="31" t="n">
        <v>-13000</v>
      </c>
      <c r="H233" s="32" t="n">
        <v>1.90542</v>
      </c>
      <c r="I233" s="32" t="n">
        <v>14770.21</v>
      </c>
      <c r="J233" s="32" t="n">
        <v>0</v>
      </c>
      <c r="K233" s="32" t="n">
        <v>-0.65</v>
      </c>
      <c r="L233" s="32" t="n">
        <v>0</v>
      </c>
      <c r="M233" s="6" t="n">
        <v>-13000</v>
      </c>
      <c r="N233" s="32"/>
      <c r="O233" s="32"/>
      <c r="P233" s="32"/>
      <c r="Q233" s="32"/>
      <c r="R233" s="32"/>
      <c r="S233" s="32"/>
      <c r="T233" s="30" t="s">
        <v>222</v>
      </c>
    </row>
    <row collapsed="false" customFormat="false" customHeight="false" hidden="false" ht="12.1" outlineLevel="0" r="234">
      <c r="A234" s="25" t="n">
        <v>45764.777777778</v>
      </c>
      <c r="B234" s="26" t="s">
        <v>82</v>
      </c>
      <c r="C234" s="26" t="s">
        <v>141</v>
      </c>
      <c r="D234" s="26" t="s">
        <v>68</v>
      </c>
      <c r="E234" s="26" t="s">
        <v>33</v>
      </c>
      <c r="F234" s="26" t="s">
        <v>19</v>
      </c>
      <c r="G234" s="27" t="n">
        <v>-25000</v>
      </c>
      <c r="H234" s="28" t="n">
        <v>84.9</v>
      </c>
      <c r="I234" s="28" t="n">
        <v>14919</v>
      </c>
      <c r="J234" s="28" t="n">
        <v>0</v>
      </c>
      <c r="K234" s="28" t="n">
        <v>-1.25</v>
      </c>
      <c r="L234" s="28" t="n">
        <v>0</v>
      </c>
      <c r="M234" s="6" t="s">
        <f>=I234+J234+K234+L234</f>
      </c>
      <c r="N234" s="28"/>
      <c r="O234" s="28"/>
      <c r="P234" s="28"/>
      <c r="Q234" s="28"/>
      <c r="R234" s="28"/>
      <c r="S234" s="28"/>
      <c r="T234" s="26" t="s">
        <v>183</v>
      </c>
    </row>
    <row collapsed="false" customFormat="false" customHeight="false" hidden="false" ht="12.1" outlineLevel="0" r="235">
      <c r="A235" s="29" t="n">
        <v>45764.795138889</v>
      </c>
      <c r="B235" s="30" t="s">
        <v>124</v>
      </c>
      <c r="C235" s="30" t="s">
        <v>121</v>
      </c>
      <c r="D235" s="30" t="s">
        <v>68</v>
      </c>
      <c r="E235" s="30" t="s">
        <v>116</v>
      </c>
      <c r="F235" s="30" t="s">
        <v>19</v>
      </c>
      <c r="G235" s="31" t="n">
        <v>-13000</v>
      </c>
      <c r="H235" s="32" t="n">
        <v>0.93293</v>
      </c>
      <c r="I235" s="32" t="n">
        <v>14772.94</v>
      </c>
      <c r="J235" s="32" t="n">
        <v>0</v>
      </c>
      <c r="K235" s="32" t="n">
        <v>-0.65</v>
      </c>
      <c r="L235" s="32" t="n">
        <v>0</v>
      </c>
      <c r="M235" s="6" t="n">
        <v>-13000</v>
      </c>
      <c r="N235" s="32"/>
      <c r="O235" s="32"/>
      <c r="P235" s="32"/>
      <c r="Q235" s="32"/>
      <c r="R235" s="32"/>
      <c r="S235" s="32"/>
      <c r="T235" s="30" t="s">
        <v>153</v>
      </c>
    </row>
    <row collapsed="false" customFormat="false" customHeight="false" hidden="false" ht="12.1" outlineLevel="0" r="236">
      <c r="A236" s="20" t="n">
        <v>45765.002083333</v>
      </c>
      <c r="B236" s="16" t="s">
        <v>124</v>
      </c>
      <c r="C236" s="16" t="s">
        <v>127</v>
      </c>
      <c r="D236" s="16" t="s">
        <v>69</v>
      </c>
      <c r="E236" s="16" t="s">
        <v>116</v>
      </c>
      <c r="F236" s="16" t="s">
        <v>19</v>
      </c>
      <c r="G236" s="7" t="n">
        <v>13000</v>
      </c>
      <c r="H236" s="6" t="n">
        <v>1.9112</v>
      </c>
      <c r="I236" s="6" t="n">
        <v>-14815.08</v>
      </c>
      <c r="J236" s="6" t="n">
        <v>0</v>
      </c>
      <c r="K236" s="6" t="n">
        <v>0.31</v>
      </c>
      <c r="L236" s="6" t="n">
        <v>0</v>
      </c>
      <c r="M236" s="6" t="s">
        <f>=I236+J236+K236+L236</f>
      </c>
      <c r="N236" s="6"/>
      <c r="O236" s="6"/>
      <c r="P236" s="6"/>
      <c r="Q236" s="6"/>
      <c r="R236" s="6"/>
      <c r="S236" s="6"/>
      <c r="T236" s="16" t="s">
        <v>223</v>
      </c>
    </row>
    <row collapsed="false" customFormat="false" customHeight="false" hidden="false" ht="12.1" outlineLevel="0" r="237">
      <c r="A237" s="25" t="n">
        <v>45765.15625</v>
      </c>
      <c r="B237" s="26" t="s">
        <v>82</v>
      </c>
      <c r="C237" s="26" t="s">
        <v>141</v>
      </c>
      <c r="D237" s="26" t="s">
        <v>68</v>
      </c>
      <c r="E237" s="26" t="s">
        <v>33</v>
      </c>
      <c r="F237" s="26" t="s">
        <v>19</v>
      </c>
      <c r="G237" s="27" t="n">
        <v>-50000</v>
      </c>
      <c r="H237" s="28" t="n">
        <v>84.937</v>
      </c>
      <c r="I237" s="28" t="n">
        <v>28274.69</v>
      </c>
      <c r="J237" s="28" t="n">
        <v>0</v>
      </c>
      <c r="K237" s="28" t="n">
        <v>55.46</v>
      </c>
      <c r="L237" s="28" t="n">
        <v>0</v>
      </c>
      <c r="M237" s="6" t="s">
        <f>=I237+J237+K237+L237</f>
      </c>
      <c r="N237" s="28"/>
      <c r="O237" s="28"/>
      <c r="P237" s="28"/>
      <c r="Q237" s="28"/>
      <c r="R237" s="28"/>
      <c r="S237" s="28"/>
      <c r="T237" s="26" t="s">
        <v>224</v>
      </c>
    </row>
    <row collapsed="false" customFormat="false" customHeight="false" hidden="false" ht="12.1" outlineLevel="0" r="238">
      <c r="A238" s="25" t="n">
        <v>45765.15625</v>
      </c>
      <c r="B238" s="26" t="s">
        <v>82</v>
      </c>
      <c r="C238" s="26" t="s">
        <v>141</v>
      </c>
      <c r="D238" s="26" t="s">
        <v>68</v>
      </c>
      <c r="E238" s="26" t="s">
        <v>33</v>
      </c>
      <c r="F238" s="26" t="s">
        <v>19</v>
      </c>
      <c r="G238" s="27" t="n">
        <v>-57000</v>
      </c>
      <c r="H238" s="28" t="n">
        <v>84.952</v>
      </c>
      <c r="I238" s="28" t="n">
        <v>32123.6</v>
      </c>
      <c r="J238" s="28" t="n">
        <v>0</v>
      </c>
      <c r="K238" s="28" t="n">
        <v>45.19</v>
      </c>
      <c r="L238" s="28" t="n">
        <v>0</v>
      </c>
      <c r="M238" s="6" t="s">
        <f>=I238+J238+K238+L238</f>
      </c>
      <c r="N238" s="28"/>
      <c r="O238" s="28"/>
      <c r="P238" s="28"/>
      <c r="Q238" s="28"/>
      <c r="R238" s="28"/>
      <c r="S238" s="28"/>
      <c r="T238" s="26" t="s">
        <v>224</v>
      </c>
    </row>
    <row collapsed="false" customFormat="false" customHeight="false" hidden="false" ht="12.1" outlineLevel="0" r="239">
      <c r="A239" s="29" t="n">
        <v>45765.965972222</v>
      </c>
      <c r="B239" s="30" t="s">
        <v>118</v>
      </c>
      <c r="C239" s="30" t="s">
        <v>121</v>
      </c>
      <c r="D239" s="30" t="s">
        <v>69</v>
      </c>
      <c r="E239" s="30" t="s">
        <v>116</v>
      </c>
      <c r="F239" s="30" t="s">
        <v>19</v>
      </c>
      <c r="G239" s="31" t="n">
        <v>11000</v>
      </c>
      <c r="H239" s="32" t="n">
        <v>1.32962</v>
      </c>
      <c r="I239" s="32" t="n">
        <v>-14625.82</v>
      </c>
      <c r="J239" s="32" t="n">
        <v>0</v>
      </c>
      <c r="K239" s="32" t="n">
        <v>-0.5</v>
      </c>
      <c r="L239" s="32" t="n">
        <v>0</v>
      </c>
      <c r="M239" s="6" t="n">
        <v>11000</v>
      </c>
      <c r="N239" s="32"/>
      <c r="O239" s="32"/>
      <c r="P239" s="32"/>
      <c r="Q239" s="32"/>
      <c r="R239" s="32"/>
      <c r="S239" s="32"/>
      <c r="T239" s="30" t="s">
        <v>214</v>
      </c>
    </row>
    <row collapsed="false" customFormat="false" customHeight="false" hidden="false" ht="12.1" outlineLevel="0" r="240">
      <c r="A240" s="20" t="n">
        <v>45768.227777778</v>
      </c>
      <c r="B240" s="16" t="s">
        <v>124</v>
      </c>
      <c r="C240" s="16" t="s">
        <v>127</v>
      </c>
      <c r="D240" s="16" t="s">
        <v>69</v>
      </c>
      <c r="E240" s="16" t="s">
        <v>116</v>
      </c>
      <c r="F240" s="16" t="s">
        <v>19</v>
      </c>
      <c r="G240" s="7" t="n">
        <v>13000</v>
      </c>
      <c r="H240" s="6" t="n">
        <v>1.152</v>
      </c>
      <c r="I240" s="6" t="n">
        <v>-14976</v>
      </c>
      <c r="J240" s="6" t="n">
        <v>0</v>
      </c>
      <c r="K240" s="6" t="n">
        <v>1.48</v>
      </c>
      <c r="L240" s="6" t="n">
        <v>0</v>
      </c>
      <c r="M240" s="6" t="s">
        <f>=I240+J240+K240+L240</f>
      </c>
      <c r="N240" s="6"/>
      <c r="O240" s="6"/>
      <c r="P240" s="6"/>
      <c r="Q240" s="6"/>
      <c r="R240" s="6"/>
      <c r="S240" s="6"/>
      <c r="T240" s="16" t="s">
        <v>225</v>
      </c>
    </row>
    <row collapsed="false" customFormat="false" customHeight="false" hidden="false" ht="12.1" outlineLevel="0" r="241">
      <c r="A241" s="20" t="n">
        <v>45768.227777778</v>
      </c>
      <c r="B241" s="16" t="s">
        <v>120</v>
      </c>
      <c r="C241" s="16" t="s">
        <v>140</v>
      </c>
      <c r="D241" s="16" t="s">
        <v>69</v>
      </c>
      <c r="E241" s="16" t="s">
        <v>116</v>
      </c>
      <c r="F241" s="16" t="s">
        <v>19</v>
      </c>
      <c r="G241" s="7" t="n">
        <v>12396.9</v>
      </c>
      <c r="H241" s="6" t="n">
        <v>1.23764</v>
      </c>
      <c r="I241" s="6" t="n">
        <v>-15342.89</v>
      </c>
      <c r="J241" s="6" t="n">
        <v>0</v>
      </c>
      <c r="K241" s="6" t="n">
        <v>4.93</v>
      </c>
      <c r="L241" s="6" t="n">
        <v>0</v>
      </c>
      <c r="M241" s="6" t="s">
        <f>=I241+J241+K241+L241</f>
      </c>
      <c r="N241" s="6"/>
      <c r="O241" s="6"/>
      <c r="P241" s="6"/>
      <c r="Q241" s="6"/>
      <c r="R241" s="6"/>
      <c r="S241" s="6"/>
      <c r="T241" s="16" t="s">
        <v>193</v>
      </c>
    </row>
    <row collapsed="false" customFormat="false" customHeight="false" hidden="false" ht="12.1" outlineLevel="0" r="242">
      <c r="A242" s="29" t="n">
        <v>45768.625694444</v>
      </c>
      <c r="B242" s="30" t="s">
        <v>118</v>
      </c>
      <c r="C242" s="30" t="s">
        <v>121</v>
      </c>
      <c r="D242" s="30" t="s">
        <v>68</v>
      </c>
      <c r="E242" s="30" t="s">
        <v>116</v>
      </c>
      <c r="F242" s="30" t="s">
        <v>19</v>
      </c>
      <c r="G242" s="31" t="n">
        <v>-11000</v>
      </c>
      <c r="H242" s="32" t="n">
        <v>1.34</v>
      </c>
      <c r="I242" s="32" t="n">
        <v>14740</v>
      </c>
      <c r="J242" s="32" t="n">
        <v>0</v>
      </c>
      <c r="K242" s="32" t="n">
        <v>-0.55</v>
      </c>
      <c r="L242" s="32" t="n">
        <v>0</v>
      </c>
      <c r="M242" s="6" t="n">
        <v>-11000</v>
      </c>
      <c r="N242" s="32"/>
      <c r="O242" s="32"/>
      <c r="P242" s="32"/>
      <c r="Q242" s="32"/>
      <c r="R242" s="32"/>
      <c r="S242" s="32"/>
      <c r="T242" s="30" t="s">
        <v>125</v>
      </c>
    </row>
    <row collapsed="false" customFormat="false" customHeight="false" hidden="false" ht="12.1" outlineLevel="0" r="243">
      <c r="A243" s="20" t="n">
        <v>45769</v>
      </c>
      <c r="B243" s="16" t="s">
        <v>83</v>
      </c>
      <c r="C243" s="16" t="s">
        <v>144</v>
      </c>
      <c r="D243" s="16" t="s">
        <v>69</v>
      </c>
      <c r="E243" s="16" t="s">
        <v>17</v>
      </c>
      <c r="F243" s="16" t="s">
        <v>19</v>
      </c>
      <c r="G243" s="7" t="n">
        <v>24000</v>
      </c>
      <c r="H243" s="6" t="n">
        <v>0.8888</v>
      </c>
      <c r="I243" s="6" t="n">
        <v>-15395.35</v>
      </c>
      <c r="J243" s="6" t="n">
        <v>0</v>
      </c>
      <c r="K243" s="6" t="n">
        <v>-3.33</v>
      </c>
      <c r="L243" s="6" t="n">
        <v>0</v>
      </c>
      <c r="M243" s="6" t="s">
        <f>=I243+J243+K243+L243</f>
      </c>
      <c r="N243" s="6"/>
      <c r="O243" s="6"/>
      <c r="P243" s="6"/>
      <c r="Q243" s="6"/>
      <c r="R243" s="6"/>
      <c r="S243" s="6"/>
      <c r="T243" s="16" t="s">
        <v>226</v>
      </c>
    </row>
    <row collapsed="false" customFormat="false" customHeight="false" hidden="false" ht="12.1" outlineLevel="0" r="244">
      <c r="A244" s="29" t="n">
        <v>45769.251388889</v>
      </c>
      <c r="B244" s="30" t="s">
        <v>133</v>
      </c>
      <c r="C244" s="30" t="s">
        <v>121</v>
      </c>
      <c r="D244" s="30" t="s">
        <v>68</v>
      </c>
      <c r="E244" s="30" t="s">
        <v>116</v>
      </c>
      <c r="F244" s="30" t="s">
        <v>19</v>
      </c>
      <c r="G244" s="31" t="n">
        <v>-2104785</v>
      </c>
      <c r="H244" s="32" t="n">
        <v>0.00712662</v>
      </c>
      <c r="I244" s="32" t="n">
        <v>15000</v>
      </c>
      <c r="J244" s="32" t="n">
        <v>0</v>
      </c>
      <c r="K244" s="32" t="n">
        <v>-0.75</v>
      </c>
      <c r="L244" s="32" t="n">
        <v>0</v>
      </c>
      <c r="M244" s="6" t="n">
        <v>-2104785</v>
      </c>
      <c r="N244" s="32"/>
      <c r="O244" s="32"/>
      <c r="P244" s="32"/>
      <c r="Q244" s="32"/>
      <c r="R244" s="32"/>
      <c r="S244" s="32"/>
      <c r="T244" s="30" t="s">
        <v>177</v>
      </c>
    </row>
    <row collapsed="false" customFormat="false" customHeight="false" hidden="false" ht="12.1" outlineLevel="0" r="245">
      <c r="A245" s="29" t="n">
        <v>45769.459027778</v>
      </c>
      <c r="B245" s="30" t="s">
        <v>128</v>
      </c>
      <c r="C245" s="30" t="s">
        <v>121</v>
      </c>
      <c r="D245" s="30" t="s">
        <v>68</v>
      </c>
      <c r="E245" s="30" t="s">
        <v>116</v>
      </c>
      <c r="F245" s="30" t="s">
        <v>19</v>
      </c>
      <c r="G245" s="31" t="n">
        <v>-3</v>
      </c>
      <c r="H245" s="32" t="n">
        <v>3472.03</v>
      </c>
      <c r="I245" s="32" t="n">
        <v>10416.09</v>
      </c>
      <c r="J245" s="32" t="n">
        <v>0</v>
      </c>
      <c r="K245" s="32" t="n">
        <v>-0.15</v>
      </c>
      <c r="L245" s="32" t="n">
        <v>0</v>
      </c>
      <c r="M245" s="6" t="n">
        <v>-3</v>
      </c>
      <c r="N245" s="32"/>
      <c r="O245" s="32"/>
      <c r="P245" s="32"/>
      <c r="Q245" s="32"/>
      <c r="R245" s="32"/>
      <c r="S245" s="32"/>
      <c r="T245" s="30" t="s">
        <v>152</v>
      </c>
    </row>
    <row collapsed="false" customFormat="false" customHeight="false" hidden="false" ht="12.1" outlineLevel="0" r="246">
      <c r="A246" s="29" t="n">
        <v>45769.609722222</v>
      </c>
      <c r="B246" s="30" t="s">
        <v>124</v>
      </c>
      <c r="C246" s="30" t="s">
        <v>121</v>
      </c>
      <c r="D246" s="30" t="s">
        <v>68</v>
      </c>
      <c r="E246" s="30" t="s">
        <v>116</v>
      </c>
      <c r="F246" s="30" t="s">
        <v>19</v>
      </c>
      <c r="G246" s="31" t="n">
        <v>-13000</v>
      </c>
      <c r="H246" s="32" t="n">
        <v>1.149</v>
      </c>
      <c r="I246" s="32" t="n">
        <v>14937</v>
      </c>
      <c r="J246" s="32" t="n">
        <v>0</v>
      </c>
      <c r="K246" s="32" t="n">
        <v>-0.65</v>
      </c>
      <c r="L246" s="32" t="n">
        <v>0</v>
      </c>
      <c r="M246" s="6" t="n">
        <v>-13000</v>
      </c>
      <c r="N246" s="32"/>
      <c r="O246" s="32"/>
      <c r="P246" s="32"/>
      <c r="Q246" s="32"/>
      <c r="R246" s="32"/>
      <c r="S246" s="32"/>
      <c r="T246" s="30" t="s">
        <v>218</v>
      </c>
    </row>
    <row collapsed="false" customFormat="false" customHeight="false" hidden="false" ht="12.1" outlineLevel="0" r="247">
      <c r="A247" s="29" t="n">
        <v>45769.890277778</v>
      </c>
      <c r="B247" s="30" t="s">
        <v>124</v>
      </c>
      <c r="C247" s="30" t="s">
        <v>121</v>
      </c>
      <c r="D247" s="30" t="s">
        <v>69</v>
      </c>
      <c r="E247" s="30" t="s">
        <v>116</v>
      </c>
      <c r="F247" s="30" t="s">
        <v>19</v>
      </c>
      <c r="G247" s="31" t="n">
        <v>13000</v>
      </c>
      <c r="H247" s="32" t="n">
        <v>0.93596</v>
      </c>
      <c r="I247" s="32" t="n">
        <v>-14821.07</v>
      </c>
      <c r="J247" s="32" t="n">
        <v>0</v>
      </c>
      <c r="K247" s="32" t="n">
        <v>-3.73</v>
      </c>
      <c r="L247" s="32" t="n">
        <v>0</v>
      </c>
      <c r="M247" s="6" t="n">
        <v>13000</v>
      </c>
      <c r="N247" s="32"/>
      <c r="O247" s="32"/>
      <c r="P247" s="32"/>
      <c r="Q247" s="32"/>
      <c r="R247" s="32"/>
      <c r="S247" s="32"/>
      <c r="T247" s="30" t="s">
        <v>187</v>
      </c>
    </row>
    <row collapsed="false" customFormat="false" customHeight="false" hidden="false" ht="12.1" outlineLevel="0" r="248">
      <c r="A248" s="29" t="n">
        <v>45770.041666667</v>
      </c>
      <c r="B248" s="30" t="s">
        <v>118</v>
      </c>
      <c r="C248" s="30" t="s">
        <v>121</v>
      </c>
      <c r="D248" s="30" t="s">
        <v>69</v>
      </c>
      <c r="E248" s="30" t="s">
        <v>116</v>
      </c>
      <c r="F248" s="30" t="s">
        <v>19</v>
      </c>
      <c r="G248" s="31" t="n">
        <v>11000</v>
      </c>
      <c r="H248" s="32" t="n">
        <v>190.055</v>
      </c>
      <c r="I248" s="32" t="n">
        <v>-14588.36</v>
      </c>
      <c r="J248" s="32" t="n">
        <v>0</v>
      </c>
      <c r="K248" s="32" t="n">
        <v>-19.48</v>
      </c>
      <c r="L248" s="32" t="n">
        <v>0</v>
      </c>
      <c r="M248" s="6" t="n">
        <v>11000</v>
      </c>
      <c r="N248" s="32"/>
      <c r="O248" s="32"/>
      <c r="P248" s="32"/>
      <c r="Q248" s="32"/>
      <c r="R248" s="32"/>
      <c r="S248" s="32"/>
      <c r="T248" s="30" t="s">
        <v>188</v>
      </c>
    </row>
    <row collapsed="false" customFormat="false" customHeight="false" hidden="false" ht="12.1" outlineLevel="0" r="249">
      <c r="A249" s="20" t="n">
        <v>45770.170138889</v>
      </c>
      <c r="B249" s="16" t="s">
        <v>82</v>
      </c>
      <c r="C249" s="16" t="s">
        <v>141</v>
      </c>
      <c r="D249" s="16" t="s">
        <v>69</v>
      </c>
      <c r="E249" s="16" t="s">
        <v>33</v>
      </c>
      <c r="F249" s="16" t="s">
        <v>19</v>
      </c>
      <c r="G249" s="7" t="n">
        <v>25000</v>
      </c>
      <c r="H249" s="6" t="n">
        <v>85.071</v>
      </c>
      <c r="I249" s="6" t="n">
        <v>-14949.07</v>
      </c>
      <c r="J249" s="6" t="n">
        <v>0</v>
      </c>
      <c r="K249" s="6" t="n">
        <v>-8.99</v>
      </c>
      <c r="L249" s="6" t="n">
        <v>0</v>
      </c>
      <c r="M249" s="6" t="s">
        <f>=I249+J249+K249+L249</f>
      </c>
      <c r="N249" s="6"/>
      <c r="O249" s="6"/>
      <c r="P249" s="6"/>
      <c r="Q249" s="6"/>
      <c r="R249" s="6"/>
      <c r="S249" s="6"/>
      <c r="T249" s="16" t="s">
        <v>186</v>
      </c>
    </row>
    <row collapsed="false" customFormat="false" customHeight="false" hidden="false" ht="12.1" outlineLevel="0" r="250">
      <c r="A250" s="20" t="n">
        <v>45770.284027778</v>
      </c>
      <c r="B250" s="16" t="s">
        <v>128</v>
      </c>
      <c r="C250" s="16" t="s">
        <v>131</v>
      </c>
      <c r="D250" s="16" t="s">
        <v>69</v>
      </c>
      <c r="E250" s="16" t="s">
        <v>116</v>
      </c>
      <c r="F250" s="16" t="s">
        <v>19</v>
      </c>
      <c r="G250" s="7" t="n">
        <v>3</v>
      </c>
      <c r="H250" s="6" t="n">
        <v>3343.6</v>
      </c>
      <c r="I250" s="6" t="n">
        <v>-10030.8</v>
      </c>
      <c r="J250" s="6" t="n">
        <v>0</v>
      </c>
      <c r="K250" s="6" t="n">
        <v>0.42</v>
      </c>
      <c r="L250" s="6" t="n">
        <v>0</v>
      </c>
      <c r="M250" s="6" t="s">
        <f>=I250+J250+K250+L250</f>
      </c>
      <c r="N250" s="6"/>
      <c r="O250" s="6"/>
      <c r="P250" s="6"/>
      <c r="Q250" s="6"/>
      <c r="R250" s="6"/>
      <c r="S250" s="6"/>
      <c r="T250" s="16" t="s">
        <v>190</v>
      </c>
    </row>
    <row collapsed="false" customFormat="false" customHeight="false" hidden="false" ht="12.1" outlineLevel="0" r="251">
      <c r="A251" s="29" t="n">
        <v>45770.285416667</v>
      </c>
      <c r="B251" s="30" t="s">
        <v>133</v>
      </c>
      <c r="C251" s="30" t="s">
        <v>121</v>
      </c>
      <c r="D251" s="30" t="s">
        <v>68</v>
      </c>
      <c r="E251" s="30" t="s">
        <v>116</v>
      </c>
      <c r="F251" s="30" t="s">
        <v>19</v>
      </c>
      <c r="G251" s="31" t="n">
        <v>-2131275</v>
      </c>
      <c r="H251" s="32" t="n">
        <v>0.007038</v>
      </c>
      <c r="I251" s="32" t="n">
        <v>15000</v>
      </c>
      <c r="J251" s="32" t="n">
        <v>0</v>
      </c>
      <c r="K251" s="32" t="n">
        <v>-0.75</v>
      </c>
      <c r="L251" s="32" t="n">
        <v>0</v>
      </c>
      <c r="M251" s="6" t="n">
        <v>-2131275</v>
      </c>
      <c r="N251" s="32"/>
      <c r="O251" s="32"/>
      <c r="P251" s="32"/>
      <c r="Q251" s="32"/>
      <c r="R251" s="32"/>
      <c r="S251" s="32"/>
      <c r="T251" s="30" t="s">
        <v>177</v>
      </c>
    </row>
    <row collapsed="false" customFormat="false" customHeight="false" hidden="false" ht="12.1" outlineLevel="0" r="252">
      <c r="A252" s="25" t="n">
        <v>45770.288194444</v>
      </c>
      <c r="B252" s="26" t="s">
        <v>83</v>
      </c>
      <c r="C252" s="26" t="s">
        <v>144</v>
      </c>
      <c r="D252" s="26" t="s">
        <v>68</v>
      </c>
      <c r="E252" s="26" t="s">
        <v>17</v>
      </c>
      <c r="F252" s="26" t="s">
        <v>19</v>
      </c>
      <c r="G252" s="27" t="n">
        <v>-24000</v>
      </c>
      <c r="H252" s="28" t="n">
        <v>0.6394</v>
      </c>
      <c r="I252" s="28" t="n">
        <v>15345.6</v>
      </c>
      <c r="J252" s="28" t="n">
        <v>0</v>
      </c>
      <c r="K252" s="28" t="n">
        <v>-1.2</v>
      </c>
      <c r="L252" s="28" t="n">
        <v>0</v>
      </c>
      <c r="M252" s="6" t="s">
        <f>=I252+J252+K252+L252</f>
      </c>
      <c r="N252" s="28"/>
      <c r="O252" s="28"/>
      <c r="P252" s="28"/>
      <c r="Q252" s="28"/>
      <c r="R252" s="28"/>
      <c r="S252" s="28"/>
      <c r="T252" s="26" t="s">
        <v>182</v>
      </c>
    </row>
    <row collapsed="false" customFormat="false" customHeight="false" hidden="false" ht="12.1" outlineLevel="0" r="253">
      <c r="A253" s="29" t="n">
        <v>45770.290972222</v>
      </c>
      <c r="B253" s="30" t="s">
        <v>84</v>
      </c>
      <c r="C253" s="30" t="s">
        <v>121</v>
      </c>
      <c r="D253" s="30" t="s">
        <v>68</v>
      </c>
      <c r="E253" s="30" t="s">
        <v>171</v>
      </c>
      <c r="F253" s="30" t="s">
        <v>19</v>
      </c>
      <c r="G253" s="31" t="n">
        <v>-20760</v>
      </c>
      <c r="H253" s="32" t="n">
        <v>0.72254</v>
      </c>
      <c r="I253" s="32" t="n">
        <v>15000</v>
      </c>
      <c r="J253" s="32" t="n">
        <v>0</v>
      </c>
      <c r="K253" s="32" t="n">
        <v>-0.75</v>
      </c>
      <c r="L253" s="32" t="n">
        <v>0</v>
      </c>
      <c r="M253" s="6" t="n">
        <v>-20760</v>
      </c>
      <c r="N253" s="32"/>
      <c r="O253" s="32"/>
      <c r="P253" s="32"/>
      <c r="Q253" s="32"/>
      <c r="R253" s="32"/>
      <c r="S253" s="32"/>
      <c r="T253" s="30" t="s">
        <v>178</v>
      </c>
    </row>
    <row collapsed="false" customFormat="false" customHeight="false" hidden="false" ht="12.1" outlineLevel="0" r="254">
      <c r="A254" s="25" t="n">
        <v>45770.692361111</v>
      </c>
      <c r="B254" s="26" t="s">
        <v>118</v>
      </c>
      <c r="C254" s="26" t="s">
        <v>119</v>
      </c>
      <c r="D254" s="26" t="s">
        <v>68</v>
      </c>
      <c r="E254" s="26" t="s">
        <v>116</v>
      </c>
      <c r="F254" s="26" t="s">
        <v>19</v>
      </c>
      <c r="G254" s="27" t="n">
        <v>-11000</v>
      </c>
      <c r="H254" s="28" t="n">
        <v>2.21457</v>
      </c>
      <c r="I254" s="28" t="n">
        <v>14468.52</v>
      </c>
      <c r="J254" s="28" t="n">
        <v>0</v>
      </c>
      <c r="K254" s="28" t="n">
        <v>0.64</v>
      </c>
      <c r="L254" s="28" t="n">
        <v>0</v>
      </c>
      <c r="M254" s="6" t="s">
        <f>=I254+J254+K254+L254</f>
      </c>
      <c r="N254" s="28"/>
      <c r="O254" s="28"/>
      <c r="P254" s="28"/>
      <c r="Q254" s="28"/>
      <c r="R254" s="28"/>
      <c r="S254" s="28"/>
      <c r="T254" s="26" t="s">
        <v>210</v>
      </c>
    </row>
    <row collapsed="false" customFormat="false" customHeight="false" hidden="false" ht="12.1" outlineLevel="0" r="255">
      <c r="A255" s="20" t="n">
        <v>45771.471527778</v>
      </c>
      <c r="B255" s="16" t="s">
        <v>83</v>
      </c>
      <c r="C255" s="16" t="s">
        <v>144</v>
      </c>
      <c r="D255" s="16" t="s">
        <v>69</v>
      </c>
      <c r="E255" s="16" t="s">
        <v>17</v>
      </c>
      <c r="F255" s="16" t="s">
        <v>19</v>
      </c>
      <c r="G255" s="7" t="n">
        <v>24000</v>
      </c>
      <c r="H255" s="6" t="n">
        <v>0.6381</v>
      </c>
      <c r="I255" s="6" t="n">
        <v>-15314.4</v>
      </c>
      <c r="J255" s="6" t="n">
        <v>0</v>
      </c>
      <c r="K255" s="6" t="n">
        <v>-0.94</v>
      </c>
      <c r="L255" s="6" t="n">
        <v>0</v>
      </c>
      <c r="M255" s="6" t="s">
        <f>=I255+J255+K255+L255</f>
      </c>
      <c r="N255" s="6"/>
      <c r="O255" s="6"/>
      <c r="P255" s="6"/>
      <c r="Q255" s="6"/>
      <c r="R255" s="6"/>
      <c r="S255" s="6"/>
      <c r="T255" s="16" t="s">
        <v>200</v>
      </c>
    </row>
    <row collapsed="false" customFormat="false" customHeight="false" hidden="false" ht="12.1" outlineLevel="0" r="256">
      <c r="A256" s="20" t="n">
        <v>45771.471527778</v>
      </c>
      <c r="B256" s="16" t="s">
        <v>124</v>
      </c>
      <c r="C256" s="16" t="s">
        <v>127</v>
      </c>
      <c r="D256" s="16" t="s">
        <v>69</v>
      </c>
      <c r="E256" s="16" t="s">
        <v>116</v>
      </c>
      <c r="F256" s="16" t="s">
        <v>19</v>
      </c>
      <c r="G256" s="7" t="n">
        <v>13000</v>
      </c>
      <c r="H256" s="6" t="n">
        <v>1.13819</v>
      </c>
      <c r="I256" s="6" t="n">
        <v>-14796.47</v>
      </c>
      <c r="J256" s="6" t="n">
        <v>0</v>
      </c>
      <c r="K256" s="6" t="n">
        <v>2.91</v>
      </c>
      <c r="L256" s="6" t="n">
        <v>0</v>
      </c>
      <c r="M256" s="6" t="s">
        <f>=I256+J256+K256+L256</f>
      </c>
      <c r="N256" s="6"/>
      <c r="O256" s="6"/>
      <c r="P256" s="6"/>
      <c r="Q256" s="6"/>
      <c r="R256" s="6"/>
      <c r="S256" s="6"/>
      <c r="T256" s="16" t="s">
        <v>225</v>
      </c>
    </row>
    <row collapsed="false" customFormat="false" customHeight="false" hidden="false" ht="12.1" outlineLevel="0" r="257">
      <c r="A257" s="20" t="n">
        <v>45771.471527778</v>
      </c>
      <c r="B257" s="16" t="s">
        <v>84</v>
      </c>
      <c r="C257" s="16" t="s">
        <v>121</v>
      </c>
      <c r="D257" s="16" t="s">
        <v>69</v>
      </c>
      <c r="E257" s="16" t="s">
        <v>171</v>
      </c>
      <c r="F257" s="16" t="s">
        <v>19</v>
      </c>
      <c r="G257" s="7" t="n">
        <v>20760</v>
      </c>
      <c r="H257" s="6" t="n">
        <v>0.72205</v>
      </c>
      <c r="I257" s="6" t="n">
        <v>-14989.82</v>
      </c>
      <c r="J257" s="6" t="n">
        <v>0</v>
      </c>
      <c r="K257" s="6" t="n">
        <v>1.33</v>
      </c>
      <c r="L257" s="6" t="n">
        <v>0</v>
      </c>
      <c r="M257" s="6" t="s">
        <f>=I257+J257+K257+L257</f>
      </c>
      <c r="N257" s="6"/>
      <c r="O257" s="6"/>
      <c r="P257" s="6"/>
      <c r="Q257" s="6"/>
      <c r="R257" s="6"/>
      <c r="S257" s="6"/>
      <c r="T257" s="16" t="s">
        <v>192</v>
      </c>
    </row>
    <row collapsed="false" customFormat="false" customHeight="false" hidden="false" ht="12.1" outlineLevel="0" r="258">
      <c r="A258" s="20" t="n">
        <v>45771.471527778</v>
      </c>
      <c r="B258" s="16" t="s">
        <v>133</v>
      </c>
      <c r="C258" s="16" t="s">
        <v>134</v>
      </c>
      <c r="D258" s="16" t="s">
        <v>69</v>
      </c>
      <c r="E258" s="16" t="s">
        <v>116</v>
      </c>
      <c r="F258" s="16" t="s">
        <v>19</v>
      </c>
      <c r="G258" s="7" t="n">
        <v>2131275</v>
      </c>
      <c r="H258" s="6" t="n">
        <v>0.00701213</v>
      </c>
      <c r="I258" s="6" t="n">
        <v>-14944.78</v>
      </c>
      <c r="J258" s="6" t="n">
        <v>0</v>
      </c>
      <c r="K258" s="6" t="n">
        <v>2.23</v>
      </c>
      <c r="L258" s="6" t="n">
        <v>0</v>
      </c>
      <c r="M258" s="6" t="s">
        <f>=I258+J258+K258+L258</f>
      </c>
      <c r="N258" s="6"/>
      <c r="O258" s="6"/>
      <c r="P258" s="6"/>
      <c r="Q258" s="6"/>
      <c r="R258" s="6"/>
      <c r="S258" s="6"/>
      <c r="T258" s="16" t="s">
        <v>189</v>
      </c>
    </row>
    <row collapsed="false" customFormat="false" customHeight="false" hidden="false" ht="12.1" outlineLevel="0" r="259">
      <c r="A259" s="29" t="n">
        <v>45771.711111111</v>
      </c>
      <c r="B259" s="30" t="s">
        <v>133</v>
      </c>
      <c r="C259" s="30" t="s">
        <v>121</v>
      </c>
      <c r="D259" s="30" t="s">
        <v>68</v>
      </c>
      <c r="E259" s="30" t="s">
        <v>116</v>
      </c>
      <c r="F259" s="30" t="s">
        <v>19</v>
      </c>
      <c r="G259" s="31" t="n">
        <v>-2136195</v>
      </c>
      <c r="H259" s="32" t="n">
        <v>0.00702183</v>
      </c>
      <c r="I259" s="32" t="n">
        <v>15000</v>
      </c>
      <c r="J259" s="32" t="n">
        <v>0</v>
      </c>
      <c r="K259" s="32" t="n">
        <v>-0.75</v>
      </c>
      <c r="L259" s="32" t="n">
        <v>0</v>
      </c>
      <c r="M259" s="6" t="n">
        <v>-2136195</v>
      </c>
      <c r="N259" s="32"/>
      <c r="O259" s="32"/>
      <c r="P259" s="32"/>
      <c r="Q259" s="32"/>
      <c r="R259" s="32"/>
      <c r="S259" s="32"/>
      <c r="T259" s="30" t="s">
        <v>177</v>
      </c>
    </row>
    <row collapsed="false" customFormat="false" customHeight="false" hidden="false" ht="12.1" outlineLevel="0" r="260">
      <c r="A260" s="29" t="n">
        <v>45771.713888889</v>
      </c>
      <c r="B260" s="30" t="s">
        <v>128</v>
      </c>
      <c r="C260" s="30" t="s">
        <v>121</v>
      </c>
      <c r="D260" s="30" t="s">
        <v>68</v>
      </c>
      <c r="E260" s="30" t="s">
        <v>116</v>
      </c>
      <c r="F260" s="30" t="s">
        <v>19</v>
      </c>
      <c r="G260" s="31" t="n">
        <v>-3</v>
      </c>
      <c r="H260" s="32" t="n">
        <v>3309.41</v>
      </c>
      <c r="I260" s="32" t="n">
        <v>9928.23</v>
      </c>
      <c r="J260" s="32" t="n">
        <v>0</v>
      </c>
      <c r="K260" s="32" t="n">
        <v>-0.15</v>
      </c>
      <c r="L260" s="32" t="n">
        <v>0</v>
      </c>
      <c r="M260" s="6" t="n">
        <v>-3</v>
      </c>
      <c r="N260" s="32"/>
      <c r="O260" s="32"/>
      <c r="P260" s="32"/>
      <c r="Q260" s="32"/>
      <c r="R260" s="32"/>
      <c r="S260" s="32"/>
      <c r="T260" s="30" t="s">
        <v>152</v>
      </c>
    </row>
    <row collapsed="false" customFormat="false" customHeight="false" hidden="false" ht="12.1" outlineLevel="0" r="261">
      <c r="A261" s="25" t="n">
        <v>45771.716666667</v>
      </c>
      <c r="B261" s="26" t="s">
        <v>83</v>
      </c>
      <c r="C261" s="26" t="s">
        <v>144</v>
      </c>
      <c r="D261" s="26" t="s">
        <v>68</v>
      </c>
      <c r="E261" s="26" t="s">
        <v>17</v>
      </c>
      <c r="F261" s="26" t="s">
        <v>19</v>
      </c>
      <c r="G261" s="27" t="n">
        <v>-24000</v>
      </c>
      <c r="H261" s="28" t="n">
        <v>0.63925</v>
      </c>
      <c r="I261" s="28" t="n">
        <v>15342</v>
      </c>
      <c r="J261" s="28" t="n">
        <v>0</v>
      </c>
      <c r="K261" s="28" t="n">
        <v>-1.2</v>
      </c>
      <c r="L261" s="28" t="n">
        <v>0</v>
      </c>
      <c r="M261" s="6" t="s">
        <f>=I261+J261+K261+L261</f>
      </c>
      <c r="N261" s="28"/>
      <c r="O261" s="28"/>
      <c r="P261" s="28"/>
      <c r="Q261" s="28"/>
      <c r="R261" s="28"/>
      <c r="S261" s="28"/>
      <c r="T261" s="26" t="s">
        <v>182</v>
      </c>
    </row>
    <row collapsed="false" customFormat="false" customHeight="false" hidden="false" ht="12.1" outlineLevel="0" r="262">
      <c r="A262" s="29" t="n">
        <v>45772.129861111</v>
      </c>
      <c r="B262" s="30" t="s">
        <v>84</v>
      </c>
      <c r="C262" s="30" t="s">
        <v>121</v>
      </c>
      <c r="D262" s="30" t="s">
        <v>69</v>
      </c>
      <c r="E262" s="30" t="s">
        <v>171</v>
      </c>
      <c r="F262" s="30" t="s">
        <v>19</v>
      </c>
      <c r="G262" s="31" t="n">
        <v>47000</v>
      </c>
      <c r="H262" s="32" t="n">
        <v>105.37</v>
      </c>
      <c r="I262" s="32" t="n">
        <v>-33919.59</v>
      </c>
      <c r="J262" s="32" t="n">
        <v>0</v>
      </c>
      <c r="K262" s="32" t="n">
        <v>-2.35</v>
      </c>
      <c r="L262" s="32" t="n">
        <v>0</v>
      </c>
      <c r="M262" s="6" t="n">
        <v>47000</v>
      </c>
      <c r="N262" s="32"/>
      <c r="O262" s="32"/>
      <c r="P262" s="32"/>
      <c r="Q262" s="32"/>
      <c r="R262" s="32"/>
      <c r="S262" s="32"/>
      <c r="T262" s="30" t="s">
        <v>227</v>
      </c>
    </row>
    <row collapsed="false" customFormat="false" customHeight="false" hidden="false" ht="12.1" outlineLevel="0" r="263">
      <c r="A263" s="29" t="n">
        <v>45772.29375</v>
      </c>
      <c r="B263" s="30" t="s">
        <v>118</v>
      </c>
      <c r="C263" s="30" t="s">
        <v>121</v>
      </c>
      <c r="D263" s="30" t="s">
        <v>68</v>
      </c>
      <c r="E263" s="30" t="s">
        <v>116</v>
      </c>
      <c r="F263" s="30" t="s">
        <v>19</v>
      </c>
      <c r="G263" s="31" t="n">
        <v>-11000</v>
      </c>
      <c r="H263" s="32" t="n">
        <v>1.32838</v>
      </c>
      <c r="I263" s="32" t="n">
        <v>14612.18</v>
      </c>
      <c r="J263" s="32" t="n">
        <v>0</v>
      </c>
      <c r="K263" s="32" t="n">
        <v>-0.55</v>
      </c>
      <c r="L263" s="32" t="n">
        <v>0</v>
      </c>
      <c r="M263" s="6" t="n">
        <v>-11000</v>
      </c>
      <c r="N263" s="32"/>
      <c r="O263" s="32"/>
      <c r="P263" s="32"/>
      <c r="Q263" s="32"/>
      <c r="R263" s="32"/>
      <c r="S263" s="32"/>
      <c r="T263" s="30" t="s">
        <v>125</v>
      </c>
    </row>
    <row collapsed="false" customFormat="false" customHeight="false" hidden="false" ht="12.1" outlineLevel="0" r="264">
      <c r="A264" s="29" t="n">
        <v>45772.29375</v>
      </c>
      <c r="B264" s="30" t="s">
        <v>124</v>
      </c>
      <c r="C264" s="30" t="s">
        <v>121</v>
      </c>
      <c r="D264" s="30" t="s">
        <v>68</v>
      </c>
      <c r="E264" s="30" t="s">
        <v>116</v>
      </c>
      <c r="F264" s="30" t="s">
        <v>19</v>
      </c>
      <c r="G264" s="31" t="n">
        <v>-13000</v>
      </c>
      <c r="H264" s="32" t="n">
        <v>1.1323</v>
      </c>
      <c r="I264" s="32" t="n">
        <v>14719.9</v>
      </c>
      <c r="J264" s="32" t="n">
        <v>0</v>
      </c>
      <c r="K264" s="32" t="n">
        <v>-0.65</v>
      </c>
      <c r="L264" s="32" t="n">
        <v>0</v>
      </c>
      <c r="M264" s="6" t="n">
        <v>-13000</v>
      </c>
      <c r="N264" s="32"/>
      <c r="O264" s="32"/>
      <c r="P264" s="32"/>
      <c r="Q264" s="32"/>
      <c r="R264" s="32"/>
      <c r="S264" s="32"/>
      <c r="T264" s="30" t="s">
        <v>218</v>
      </c>
    </row>
    <row collapsed="false" customFormat="false" customHeight="false" hidden="false" ht="12.1" outlineLevel="0" r="265">
      <c r="A265" s="29" t="n">
        <v>45772.295138889</v>
      </c>
      <c r="B265" s="30" t="s">
        <v>84</v>
      </c>
      <c r="C265" s="30" t="s">
        <v>121</v>
      </c>
      <c r="D265" s="30" t="s">
        <v>68</v>
      </c>
      <c r="E265" s="30" t="s">
        <v>171</v>
      </c>
      <c r="F265" s="30" t="s">
        <v>19</v>
      </c>
      <c r="G265" s="31" t="n">
        <v>-20813.85</v>
      </c>
      <c r="H265" s="32" t="n">
        <v>0.720674</v>
      </c>
      <c r="I265" s="32" t="n">
        <v>15000</v>
      </c>
      <c r="J265" s="32" t="n">
        <v>0</v>
      </c>
      <c r="K265" s="32" t="n">
        <v>-0.75</v>
      </c>
      <c r="L265" s="32" t="n">
        <v>0</v>
      </c>
      <c r="M265" s="6" t="n">
        <v>-20813.85</v>
      </c>
      <c r="N265" s="32"/>
      <c r="O265" s="32"/>
      <c r="P265" s="32"/>
      <c r="Q265" s="32"/>
      <c r="R265" s="32"/>
      <c r="S265" s="32"/>
      <c r="T265" s="30" t="s">
        <v>178</v>
      </c>
    </row>
    <row collapsed="false" customFormat="false" customHeight="false" hidden="false" ht="12.1" outlineLevel="0" r="266">
      <c r="A266" s="29" t="n">
        <v>45772.303472222</v>
      </c>
      <c r="B266" s="30" t="s">
        <v>128</v>
      </c>
      <c r="C266" s="30" t="s">
        <v>121</v>
      </c>
      <c r="D266" s="30" t="s">
        <v>68</v>
      </c>
      <c r="E266" s="30" t="s">
        <v>116</v>
      </c>
      <c r="F266" s="30" t="s">
        <v>19</v>
      </c>
      <c r="G266" s="31" t="n">
        <v>-3</v>
      </c>
      <c r="H266" s="32" t="n">
        <v>3323.31</v>
      </c>
      <c r="I266" s="32" t="n">
        <v>9969.93</v>
      </c>
      <c r="J266" s="32" t="n">
        <v>0</v>
      </c>
      <c r="K266" s="32" t="n">
        <v>-0.15</v>
      </c>
      <c r="L266" s="32" t="n">
        <v>0</v>
      </c>
      <c r="M266" s="6" t="n">
        <v>-3</v>
      </c>
      <c r="N266" s="32"/>
      <c r="O266" s="32"/>
      <c r="P266" s="32"/>
      <c r="Q266" s="32"/>
      <c r="R266" s="32"/>
      <c r="S266" s="32"/>
      <c r="T266" s="30" t="s">
        <v>152</v>
      </c>
    </row>
    <row collapsed="false" customFormat="false" customHeight="false" hidden="false" ht="12.1" outlineLevel="0" r="267">
      <c r="A267" s="25" t="n">
        <v>45772.309722222</v>
      </c>
      <c r="B267" s="26" t="s">
        <v>124</v>
      </c>
      <c r="C267" s="26" t="s">
        <v>127</v>
      </c>
      <c r="D267" s="26" t="s">
        <v>68</v>
      </c>
      <c r="E267" s="26" t="s">
        <v>116</v>
      </c>
      <c r="F267" s="26" t="s">
        <v>19</v>
      </c>
      <c r="G267" s="27" t="n">
        <v>-13000</v>
      </c>
      <c r="H267" s="28" t="n">
        <v>11.834</v>
      </c>
      <c r="I267" s="28" t="n">
        <v>14729</v>
      </c>
      <c r="J267" s="28" t="n">
        <v>0</v>
      </c>
      <c r="K267" s="28" t="n">
        <v>-0.65</v>
      </c>
      <c r="L267" s="28" t="n">
        <v>0</v>
      </c>
      <c r="M267" s="6" t="s">
        <f>=I267+J267+K267+L267</f>
      </c>
      <c r="N267" s="28"/>
      <c r="O267" s="28"/>
      <c r="P267" s="28"/>
      <c r="Q267" s="28"/>
      <c r="R267" s="28"/>
      <c r="S267" s="28"/>
      <c r="T267" s="26" t="s">
        <v>228</v>
      </c>
    </row>
    <row collapsed="false" customFormat="false" customHeight="false" hidden="false" ht="12.1" outlineLevel="0" r="268">
      <c r="A268" s="20" t="n">
        <v>45772.5625</v>
      </c>
      <c r="B268" s="16" t="s">
        <v>128</v>
      </c>
      <c r="C268" s="16" t="s">
        <v>131</v>
      </c>
      <c r="D268" s="16" t="s">
        <v>69</v>
      </c>
      <c r="E268" s="16" t="s">
        <v>116</v>
      </c>
      <c r="F268" s="16" t="s">
        <v>19</v>
      </c>
      <c r="G268" s="7" t="n">
        <v>3</v>
      </c>
      <c r="H268" s="6" t="n">
        <v>3370.12</v>
      </c>
      <c r="I268" s="6" t="n">
        <v>-10110.36</v>
      </c>
      <c r="J268" s="6" t="n">
        <v>0</v>
      </c>
      <c r="K268" s="6" t="n">
        <v>0.42</v>
      </c>
      <c r="L268" s="6" t="n">
        <v>0</v>
      </c>
      <c r="M268" s="6" t="s">
        <f>=I268+J268+K268+L268</f>
      </c>
      <c r="N268" s="6"/>
      <c r="O268" s="6"/>
      <c r="P268" s="6"/>
      <c r="Q268" s="6"/>
      <c r="R268" s="6"/>
      <c r="S268" s="6"/>
      <c r="T268" s="16" t="s">
        <v>190</v>
      </c>
    </row>
    <row collapsed="false" customFormat="false" customHeight="false" hidden="false" ht="12.1" outlineLevel="0" r="269">
      <c r="A269" s="29" t="n">
        <v>45775.519444444</v>
      </c>
      <c r="B269" s="30" t="s">
        <v>118</v>
      </c>
      <c r="C269" s="30" t="s">
        <v>121</v>
      </c>
      <c r="D269" s="30" t="s">
        <v>69</v>
      </c>
      <c r="E269" s="30" t="s">
        <v>116</v>
      </c>
      <c r="F269" s="30" t="s">
        <v>19</v>
      </c>
      <c r="G269" s="31" t="n">
        <v>11000</v>
      </c>
      <c r="H269" s="32" t="n">
        <v>1.33501</v>
      </c>
      <c r="I269" s="32" t="n">
        <v>-14685.11</v>
      </c>
      <c r="J269" s="32" t="n">
        <v>0</v>
      </c>
      <c r="K269" s="32" t="n">
        <v>-0.5</v>
      </c>
      <c r="L269" s="32" t="n">
        <v>0</v>
      </c>
      <c r="M269" s="6" t="n">
        <v>11000</v>
      </c>
      <c r="N269" s="32"/>
      <c r="O269" s="32"/>
      <c r="P269" s="32"/>
      <c r="Q269" s="32"/>
      <c r="R269" s="32"/>
      <c r="S269" s="32"/>
      <c r="T269" s="30" t="s">
        <v>191</v>
      </c>
    </row>
    <row collapsed="false" customFormat="false" customHeight="false" hidden="false" ht="12.1" outlineLevel="0" r="270">
      <c r="A270" s="29" t="n">
        <v>45775.636805556</v>
      </c>
      <c r="B270" s="30" t="s">
        <v>132</v>
      </c>
      <c r="C270" s="30" t="s">
        <v>121</v>
      </c>
      <c r="D270" s="30" t="s">
        <v>68</v>
      </c>
      <c r="E270" s="30" t="s">
        <v>116</v>
      </c>
      <c r="F270" s="30" t="s">
        <v>19</v>
      </c>
      <c r="G270" s="31" t="n">
        <v>-6</v>
      </c>
      <c r="H270" s="32" t="n">
        <v>33.03</v>
      </c>
      <c r="I270" s="32" t="n">
        <v>9909</v>
      </c>
      <c r="J270" s="32" t="n">
        <v>0</v>
      </c>
      <c r="K270" s="32" t="n">
        <v>-0.3</v>
      </c>
      <c r="L270" s="32" t="n">
        <v>0</v>
      </c>
      <c r="M270" s="6" t="n">
        <v>-6</v>
      </c>
      <c r="N270" s="32"/>
      <c r="O270" s="32"/>
      <c r="P270" s="32"/>
      <c r="Q270" s="32"/>
      <c r="R270" s="32"/>
      <c r="S270" s="32"/>
      <c r="T270" s="30" t="s">
        <v>196</v>
      </c>
    </row>
    <row collapsed="false" customFormat="false" customHeight="false" hidden="false" ht="12.1" outlineLevel="0" r="271">
      <c r="A271" s="25" t="n">
        <v>45775.6375</v>
      </c>
      <c r="B271" s="26" t="s">
        <v>82</v>
      </c>
      <c r="C271" s="26" t="s">
        <v>141</v>
      </c>
      <c r="D271" s="26" t="s">
        <v>68</v>
      </c>
      <c r="E271" s="26" t="s">
        <v>33</v>
      </c>
      <c r="F271" s="26" t="s">
        <v>19</v>
      </c>
      <c r="G271" s="27" t="n">
        <v>-25000</v>
      </c>
      <c r="H271" s="28" t="n">
        <v>0.59515</v>
      </c>
      <c r="I271" s="28" t="n">
        <v>14878.75</v>
      </c>
      <c r="J271" s="28" t="n">
        <v>0</v>
      </c>
      <c r="K271" s="28" t="n">
        <v>-1.25</v>
      </c>
      <c r="L271" s="28" t="n">
        <v>0</v>
      </c>
      <c r="M271" s="6" t="s">
        <f>=I271+J271+K271+L271</f>
      </c>
      <c r="N271" s="28"/>
      <c r="O271" s="28"/>
      <c r="P271" s="28"/>
      <c r="Q271" s="28"/>
      <c r="R271" s="28"/>
      <c r="S271" s="28"/>
      <c r="T271" s="26" t="s">
        <v>147</v>
      </c>
    </row>
    <row collapsed="false" customFormat="false" customHeight="false" hidden="false" ht="12.1" outlineLevel="0" r="272">
      <c r="A272" s="29" t="n">
        <v>45775.730555556</v>
      </c>
      <c r="B272" s="30" t="s">
        <v>118</v>
      </c>
      <c r="C272" s="30" t="s">
        <v>121</v>
      </c>
      <c r="D272" s="30" t="s">
        <v>69</v>
      </c>
      <c r="E272" s="30" t="s">
        <v>116</v>
      </c>
      <c r="F272" s="30" t="s">
        <v>19</v>
      </c>
      <c r="G272" s="31" t="n">
        <v>11000</v>
      </c>
      <c r="H272" s="32" t="n">
        <v>1.339</v>
      </c>
      <c r="I272" s="32" t="n">
        <v>-14729</v>
      </c>
      <c r="J272" s="32" t="n">
        <v>0</v>
      </c>
      <c r="K272" s="32" t="n">
        <v>-3.49</v>
      </c>
      <c r="L272" s="32" t="n">
        <v>0</v>
      </c>
      <c r="M272" s="6" t="n">
        <v>11000</v>
      </c>
      <c r="N272" s="32"/>
      <c r="O272" s="32"/>
      <c r="P272" s="32"/>
      <c r="Q272" s="32"/>
      <c r="R272" s="32"/>
      <c r="S272" s="32"/>
      <c r="T272" s="30" t="s">
        <v>229</v>
      </c>
    </row>
    <row collapsed="false" customFormat="false" customHeight="false" hidden="false" ht="12.1" outlineLevel="0" r="273">
      <c r="A273" s="20" t="n">
        <v>45776.218055556</v>
      </c>
      <c r="B273" s="16" t="s">
        <v>83</v>
      </c>
      <c r="C273" s="16" t="s">
        <v>144</v>
      </c>
      <c r="D273" s="16" t="s">
        <v>69</v>
      </c>
      <c r="E273" s="16" t="s">
        <v>17</v>
      </c>
      <c r="F273" s="16" t="s">
        <v>19</v>
      </c>
      <c r="G273" s="7" t="n">
        <v>24000</v>
      </c>
      <c r="H273" s="6" t="n">
        <v>0.645</v>
      </c>
      <c r="I273" s="6" t="n">
        <v>-15480</v>
      </c>
      <c r="J273" s="6" t="n">
        <v>0</v>
      </c>
      <c r="K273" s="6" t="n">
        <v>0.3</v>
      </c>
      <c r="L273" s="6" t="n">
        <v>0</v>
      </c>
      <c r="M273" s="6" t="s">
        <f>=I273+J273+K273+L273</f>
      </c>
      <c r="N273" s="6"/>
      <c r="O273" s="6"/>
      <c r="P273" s="6"/>
      <c r="Q273" s="6"/>
      <c r="R273" s="6"/>
      <c r="S273" s="6"/>
      <c r="T273" s="16" t="s">
        <v>200</v>
      </c>
    </row>
    <row collapsed="false" customFormat="false" customHeight="false" hidden="false" ht="12.1" outlineLevel="0" r="274">
      <c r="A274" s="29" t="n">
        <v>45776.69375</v>
      </c>
      <c r="B274" s="30" t="s">
        <v>124</v>
      </c>
      <c r="C274" s="30" t="s">
        <v>121</v>
      </c>
      <c r="D274" s="30" t="s">
        <v>68</v>
      </c>
      <c r="E274" s="30" t="s">
        <v>116</v>
      </c>
      <c r="F274" s="30" t="s">
        <v>19</v>
      </c>
      <c r="G274" s="31" t="n">
        <v>-13000</v>
      </c>
      <c r="H274" s="32" t="n">
        <v>1.14126</v>
      </c>
      <c r="I274" s="32" t="n">
        <v>14836.38</v>
      </c>
      <c r="J274" s="32" t="n">
        <v>0</v>
      </c>
      <c r="K274" s="32" t="n">
        <v>-0.65</v>
      </c>
      <c r="L274" s="32" t="n">
        <v>0</v>
      </c>
      <c r="M274" s="6" t="n">
        <v>-13000</v>
      </c>
      <c r="N274" s="32"/>
      <c r="O274" s="32"/>
      <c r="P274" s="32"/>
      <c r="Q274" s="32"/>
      <c r="R274" s="32"/>
      <c r="S274" s="32"/>
      <c r="T274" s="30" t="s">
        <v>218</v>
      </c>
    </row>
    <row collapsed="false" customFormat="false" customHeight="false" hidden="false" ht="12.1" outlineLevel="0" r="275">
      <c r="A275" s="20" t="n">
        <v>45777.953472222</v>
      </c>
      <c r="B275" s="16" t="s">
        <v>84</v>
      </c>
      <c r="C275" s="16" t="s">
        <v>121</v>
      </c>
      <c r="D275" s="16" t="s">
        <v>69</v>
      </c>
      <c r="E275" s="16" t="s">
        <v>171</v>
      </c>
      <c r="F275" s="16" t="s">
        <v>19</v>
      </c>
      <c r="G275" s="7" t="n">
        <v>20813.85</v>
      </c>
      <c r="H275" s="6" t="n">
        <v>0.726216</v>
      </c>
      <c r="I275" s="6" t="n">
        <v>-15115.36</v>
      </c>
      <c r="J275" s="6" t="n">
        <v>0</v>
      </c>
      <c r="K275" s="6" t="n">
        <v>1.32</v>
      </c>
      <c r="L275" s="6" t="n">
        <v>0</v>
      </c>
      <c r="M275" s="6" t="s">
        <f>=I275+J275+K275+L275</f>
      </c>
      <c r="N275" s="6"/>
      <c r="O275" s="6"/>
      <c r="P275" s="6"/>
      <c r="Q275" s="6"/>
      <c r="R275" s="6"/>
      <c r="S275" s="6"/>
      <c r="T275" s="16" t="s">
        <v>192</v>
      </c>
    </row>
    <row collapsed="false" customFormat="false" customHeight="false" hidden="false" ht="12.1" outlineLevel="0" r="276">
      <c r="A276" s="37" t="n">
        <v>45777.999305556</v>
      </c>
      <c r="B276" s="38" t="s">
        <v>230</v>
      </c>
      <c r="C276" s="38" t="s">
        <v>60</v>
      </c>
      <c r="D276" s="38" t="s">
        <v>230</v>
      </c>
      <c r="E276" s="38" t="s">
        <v>230</v>
      </c>
      <c r="F276" s="38" t="s">
        <v>19</v>
      </c>
      <c r="G276" s="39" t="n">
        <v>3.68</v>
      </c>
      <c r="H276" s="40" t="n">
        <v>-1</v>
      </c>
      <c r="I276" s="40" t="n">
        <v>-3.68</v>
      </c>
      <c r="J276" s="40" t="n">
        <v>0</v>
      </c>
      <c r="K276" s="40" t="n">
        <v>0</v>
      </c>
      <c r="L276" s="40" t="n">
        <v>0</v>
      </c>
      <c r="M276" s="6" t="s">
        <f>=I276+J276+K276+L276</f>
      </c>
      <c r="N276" s="40"/>
      <c r="O276" s="40"/>
      <c r="P276" s="40"/>
      <c r="Q276" s="40"/>
      <c r="R276" s="40"/>
      <c r="S276" s="40"/>
      <c r="T276" s="38" t="s">
        <v>231</v>
      </c>
    </row>
    <row collapsed="false" customFormat="false" customHeight="false" hidden="false" ht="12.1" outlineLevel="0" r="277">
      <c r="A277" s="25" t="n">
        <v>45778.397916667</v>
      </c>
      <c r="B277" s="26" t="s">
        <v>84</v>
      </c>
      <c r="C277" s="26" t="s">
        <v>121</v>
      </c>
      <c r="D277" s="26" t="s">
        <v>68</v>
      </c>
      <c r="E277" s="26" t="s">
        <v>171</v>
      </c>
      <c r="F277" s="26" t="s">
        <v>19</v>
      </c>
      <c r="G277" s="27" t="n">
        <v>-47000</v>
      </c>
      <c r="H277" s="28" t="n">
        <v>104.6</v>
      </c>
      <c r="I277" s="28" t="n">
        <v>33668.78</v>
      </c>
      <c r="J277" s="28" t="n">
        <v>0</v>
      </c>
      <c r="K277" s="28" t="n">
        <v>53.36</v>
      </c>
      <c r="L277" s="28" t="n">
        <v>0</v>
      </c>
      <c r="M277" s="6" t="s">
        <f>=I277+J277+K277+L277</f>
      </c>
      <c r="N277" s="28"/>
      <c r="O277" s="28"/>
      <c r="P277" s="28"/>
      <c r="Q277" s="28"/>
      <c r="R277" s="28"/>
      <c r="S277" s="28"/>
      <c r="T277" s="26" t="s">
        <v>173</v>
      </c>
    </row>
    <row collapsed="false" customFormat="false" customHeight="false" hidden="false" ht="12.1" outlineLevel="0" r="278">
      <c r="A278" s="29" t="n">
        <v>45778.586805556</v>
      </c>
      <c r="B278" s="30" t="s">
        <v>128</v>
      </c>
      <c r="C278" s="30" t="s">
        <v>121</v>
      </c>
      <c r="D278" s="30" t="s">
        <v>68</v>
      </c>
      <c r="E278" s="30" t="s">
        <v>116</v>
      </c>
      <c r="F278" s="30" t="s">
        <v>19</v>
      </c>
      <c r="G278" s="31" t="n">
        <v>-6</v>
      </c>
      <c r="H278" s="32" t="n">
        <v>3226.75</v>
      </c>
      <c r="I278" s="32" t="n">
        <v>19360.5</v>
      </c>
      <c r="J278" s="32" t="n">
        <v>0</v>
      </c>
      <c r="K278" s="32" t="n">
        <v>-0.3</v>
      </c>
      <c r="L278" s="32" t="n">
        <v>0</v>
      </c>
      <c r="M278" s="6" t="n">
        <v>-6</v>
      </c>
      <c r="N278" s="32"/>
      <c r="O278" s="32"/>
      <c r="P278" s="32"/>
      <c r="Q278" s="32"/>
      <c r="R278" s="32"/>
      <c r="S278" s="32"/>
      <c r="T278" s="30" t="s">
        <v>152</v>
      </c>
    </row>
    <row collapsed="false" customFormat="false" customHeight="false" hidden="false" ht="12.1" outlineLevel="0" r="279">
      <c r="A279" s="20" t="n">
        <v>45779.388194444</v>
      </c>
      <c r="B279" s="16" t="s">
        <v>124</v>
      </c>
      <c r="C279" s="16" t="s">
        <v>127</v>
      </c>
      <c r="D279" s="16" t="s">
        <v>69</v>
      </c>
      <c r="E279" s="16" t="s">
        <v>116</v>
      </c>
      <c r="F279" s="16" t="s">
        <v>19</v>
      </c>
      <c r="G279" s="7" t="n">
        <v>13000</v>
      </c>
      <c r="H279" s="6" t="n">
        <v>11.7661</v>
      </c>
      <c r="I279" s="6" t="n">
        <v>-14644.05</v>
      </c>
      <c r="J279" s="6" t="n">
        <v>0</v>
      </c>
      <c r="K279" s="6" t="n">
        <v>3.5</v>
      </c>
      <c r="L279" s="6" t="n">
        <v>0</v>
      </c>
      <c r="M279" s="6" t="s">
        <f>=I279+J279+K279+L279</f>
      </c>
      <c r="N279" s="6"/>
      <c r="O279" s="6"/>
      <c r="P279" s="6"/>
      <c r="Q279" s="6"/>
      <c r="R279" s="6"/>
      <c r="S279" s="6"/>
      <c r="T279" s="16" t="s">
        <v>232</v>
      </c>
    </row>
    <row collapsed="false" customFormat="false" customHeight="false" hidden="false" ht="12.1" outlineLevel="0" r="280">
      <c r="A280" s="20" t="n">
        <v>45779.388888889</v>
      </c>
      <c r="B280" s="16" t="s">
        <v>124</v>
      </c>
      <c r="C280" s="16" t="s">
        <v>127</v>
      </c>
      <c r="D280" s="16" t="s">
        <v>69</v>
      </c>
      <c r="E280" s="16" t="s">
        <v>116</v>
      </c>
      <c r="F280" s="16" t="s">
        <v>19</v>
      </c>
      <c r="G280" s="7" t="n">
        <v>13000</v>
      </c>
      <c r="H280" s="6" t="n">
        <v>1.13254</v>
      </c>
      <c r="I280" s="6" t="n">
        <v>-14723.02</v>
      </c>
      <c r="J280" s="6" t="n">
        <v>0</v>
      </c>
      <c r="K280" s="6" t="n">
        <v>5.1</v>
      </c>
      <c r="L280" s="6" t="n">
        <v>0</v>
      </c>
      <c r="M280" s="6" t="s">
        <f>=I280+J280+K280+L280</f>
      </c>
      <c r="N280" s="6"/>
      <c r="O280" s="6"/>
      <c r="P280" s="6"/>
      <c r="Q280" s="6"/>
      <c r="R280" s="6"/>
      <c r="S280" s="6"/>
      <c r="T280" s="16" t="s">
        <v>225</v>
      </c>
    </row>
    <row collapsed="false" customFormat="false" customHeight="false" hidden="false" ht="12.1" outlineLevel="0" r="281">
      <c r="A281" s="20" t="n">
        <v>45779.388888889</v>
      </c>
      <c r="B281" s="16" t="s">
        <v>124</v>
      </c>
      <c r="C281" s="16" t="s">
        <v>127</v>
      </c>
      <c r="D281" s="16" t="s">
        <v>69</v>
      </c>
      <c r="E281" s="16" t="s">
        <v>116</v>
      </c>
      <c r="F281" s="16" t="s">
        <v>19</v>
      </c>
      <c r="G281" s="7" t="n">
        <v>13000</v>
      </c>
      <c r="H281" s="6" t="n">
        <v>1.13255</v>
      </c>
      <c r="I281" s="6" t="n">
        <v>-14723.15</v>
      </c>
      <c r="J281" s="6" t="n">
        <v>0</v>
      </c>
      <c r="K281" s="6" t="n">
        <v>3.64</v>
      </c>
      <c r="L281" s="6" t="n">
        <v>0</v>
      </c>
      <c r="M281" s="6" t="s">
        <f>=I281+J281+K281+L281</f>
      </c>
      <c r="N281" s="6"/>
      <c r="O281" s="6"/>
      <c r="P281" s="6"/>
      <c r="Q281" s="6"/>
      <c r="R281" s="6"/>
      <c r="S281" s="6"/>
      <c r="T281" s="16" t="s">
        <v>225</v>
      </c>
    </row>
    <row collapsed="false" customFormat="false" customHeight="false" hidden="false" ht="12.1" outlineLevel="0" r="282">
      <c r="A282" s="20" t="n">
        <v>45779.389583333</v>
      </c>
      <c r="B282" s="16" t="s">
        <v>82</v>
      </c>
      <c r="C282" s="16" t="s">
        <v>141</v>
      </c>
      <c r="D282" s="16" t="s">
        <v>69</v>
      </c>
      <c r="E282" s="16" t="s">
        <v>33</v>
      </c>
      <c r="F282" s="16" t="s">
        <v>19</v>
      </c>
      <c r="G282" s="7" t="n">
        <v>25000</v>
      </c>
      <c r="H282" s="6" t="n">
        <v>0.59332</v>
      </c>
      <c r="I282" s="6" t="n">
        <v>-14833</v>
      </c>
      <c r="J282" s="6" t="n">
        <v>0</v>
      </c>
      <c r="K282" s="6" t="n">
        <v>-0.3</v>
      </c>
      <c r="L282" s="6" t="n">
        <v>0</v>
      </c>
      <c r="M282" s="6" t="s">
        <f>=I282+J282+K282+L282</f>
      </c>
      <c r="N282" s="6"/>
      <c r="O282" s="6"/>
      <c r="P282" s="6"/>
      <c r="Q282" s="6"/>
      <c r="R282" s="6"/>
      <c r="S282" s="6"/>
      <c r="T282" s="16" t="s">
        <v>197</v>
      </c>
    </row>
    <row collapsed="false" customFormat="false" customHeight="false" hidden="false" ht="12.1" outlineLevel="0" r="283">
      <c r="A283" s="20" t="n">
        <v>45779.390277778</v>
      </c>
      <c r="B283" s="16" t="s">
        <v>132</v>
      </c>
      <c r="C283" s="16" t="s">
        <v>203</v>
      </c>
      <c r="D283" s="16" t="s">
        <v>69</v>
      </c>
      <c r="E283" s="16" t="s">
        <v>116</v>
      </c>
      <c r="F283" s="16" t="s">
        <v>19</v>
      </c>
      <c r="G283" s="7" t="n">
        <v>6</v>
      </c>
      <c r="H283" s="6" t="n">
        <v>32.696</v>
      </c>
      <c r="I283" s="6" t="n">
        <v>-9808.8</v>
      </c>
      <c r="J283" s="6" t="n">
        <v>0</v>
      </c>
      <c r="K283" s="6" t="n">
        <v>1.08</v>
      </c>
      <c r="L283" s="6" t="n">
        <v>0</v>
      </c>
      <c r="M283" s="6" t="s">
        <f>=I283+J283+K283+L283</f>
      </c>
      <c r="N283" s="6"/>
      <c r="O283" s="6"/>
      <c r="P283" s="6"/>
      <c r="Q283" s="6"/>
      <c r="R283" s="6"/>
      <c r="S283" s="6"/>
      <c r="T283" s="16" t="s">
        <v>199</v>
      </c>
    </row>
    <row collapsed="false" customFormat="false" customHeight="false" hidden="false" ht="12.1" outlineLevel="0" r="284">
      <c r="A284" s="20" t="n">
        <v>45779.390277778</v>
      </c>
      <c r="B284" s="16" t="s">
        <v>128</v>
      </c>
      <c r="C284" s="16" t="s">
        <v>131</v>
      </c>
      <c r="D284" s="16" t="s">
        <v>69</v>
      </c>
      <c r="E284" s="16" t="s">
        <v>116</v>
      </c>
      <c r="F284" s="16" t="s">
        <v>19</v>
      </c>
      <c r="G284" s="7" t="n">
        <v>3</v>
      </c>
      <c r="H284" s="6" t="n">
        <v>3261</v>
      </c>
      <c r="I284" s="6" t="n">
        <v>-9783</v>
      </c>
      <c r="J284" s="6" t="n">
        <v>0</v>
      </c>
      <c r="K284" s="6" t="n">
        <v>2.94</v>
      </c>
      <c r="L284" s="6" t="n">
        <v>0</v>
      </c>
      <c r="M284" s="6" t="s">
        <f>=I284+J284+K284+L284</f>
      </c>
      <c r="N284" s="6"/>
      <c r="O284" s="6"/>
      <c r="P284" s="6"/>
      <c r="Q284" s="6"/>
      <c r="R284" s="6"/>
      <c r="S284" s="6"/>
      <c r="T284" s="16" t="s">
        <v>190</v>
      </c>
    </row>
    <row collapsed="false" customFormat="false" customHeight="false" hidden="false" ht="12.1" outlineLevel="0" r="285">
      <c r="A285" s="20" t="n">
        <v>45779.390277778</v>
      </c>
      <c r="B285" s="16" t="s">
        <v>133</v>
      </c>
      <c r="C285" s="16" t="s">
        <v>134</v>
      </c>
      <c r="D285" s="16" t="s">
        <v>69</v>
      </c>
      <c r="E285" s="16" t="s">
        <v>116</v>
      </c>
      <c r="F285" s="16" t="s">
        <v>19</v>
      </c>
      <c r="G285" s="7" t="n">
        <v>2136195</v>
      </c>
      <c r="H285" s="6" t="n">
        <v>0.00689232</v>
      </c>
      <c r="I285" s="6" t="n">
        <v>-14723.34</v>
      </c>
      <c r="J285" s="6" t="n">
        <v>0</v>
      </c>
      <c r="K285" s="6" t="n">
        <v>5.95</v>
      </c>
      <c r="L285" s="6" t="n">
        <v>0</v>
      </c>
      <c r="M285" s="6" t="s">
        <f>=I285+J285+K285+L285</f>
      </c>
      <c r="N285" s="6"/>
      <c r="O285" s="6"/>
      <c r="P285" s="6"/>
      <c r="Q285" s="6"/>
      <c r="R285" s="6"/>
      <c r="S285" s="6"/>
      <c r="T285" s="16" t="s">
        <v>189</v>
      </c>
    </row>
    <row collapsed="false" customFormat="false" customHeight="false" hidden="false" ht="12.1" outlineLevel="0" r="286">
      <c r="A286" s="37" t="n">
        <v>45779.999305556</v>
      </c>
      <c r="B286" s="38" t="s">
        <v>230</v>
      </c>
      <c r="C286" s="38" t="s">
        <v>60</v>
      </c>
      <c r="D286" s="38" t="s">
        <v>230</v>
      </c>
      <c r="E286" s="38" t="s">
        <v>230</v>
      </c>
      <c r="F286" s="38" t="s">
        <v>19</v>
      </c>
      <c r="G286" s="39" t="n">
        <v>576.47</v>
      </c>
      <c r="H286" s="40" t="n">
        <v>-1</v>
      </c>
      <c r="I286" s="40" t="n">
        <v>-576.47</v>
      </c>
      <c r="J286" s="40" t="n">
        <v>0</v>
      </c>
      <c r="K286" s="40" t="n">
        <v>0</v>
      </c>
      <c r="L286" s="40" t="n">
        <v>0</v>
      </c>
      <c r="M286" s="6" t="s">
        <f>=I286+J286+K286+L286</f>
      </c>
      <c r="N286" s="40"/>
      <c r="O286" s="40"/>
      <c r="P286" s="40"/>
      <c r="Q286" s="40"/>
      <c r="R286" s="40"/>
      <c r="S286" s="40"/>
      <c r="T286" s="38" t="s">
        <v>231</v>
      </c>
    </row>
    <row collapsed="false" customFormat="false" customHeight="false" hidden="false" ht="12.1" outlineLevel="0" r="287">
      <c r="A287" s="21" t="n">
        <v>45779.999305556</v>
      </c>
      <c r="B287" s="22" t="s">
        <v>110</v>
      </c>
      <c r="C287" s="22" t="s">
        <v>111</v>
      </c>
      <c r="D287" s="22" t="s">
        <v>112</v>
      </c>
      <c r="E287" s="22" t="s">
        <v>112</v>
      </c>
      <c r="F287" s="22" t="s">
        <v>19</v>
      </c>
      <c r="G287" s="23" t="n">
        <v>2751.19</v>
      </c>
      <c r="H287" s="24" t="n">
        <v>1</v>
      </c>
      <c r="I287" s="24" t="n">
        <v>2751.19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4"/>
      <c r="P287" s="24"/>
      <c r="Q287" s="24"/>
      <c r="R287" s="24"/>
      <c r="S287" s="24"/>
      <c r="T287" s="22" t="s">
        <v>233</v>
      </c>
    </row>
    <row collapsed="false" customFormat="false" customHeight="false" hidden="false" ht="12.1" outlineLevel="0" r="288">
      <c r="A288" s="20" t="n">
        <v>45782.186111111</v>
      </c>
      <c r="B288" s="16" t="s">
        <v>83</v>
      </c>
      <c r="C288" s="16" t="s">
        <v>144</v>
      </c>
      <c r="D288" s="16" t="s">
        <v>69</v>
      </c>
      <c r="E288" s="16" t="s">
        <v>17</v>
      </c>
      <c r="F288" s="16" t="s">
        <v>19</v>
      </c>
      <c r="G288" s="7" t="n">
        <v>24000</v>
      </c>
      <c r="H288" s="6" t="n">
        <v>0.64809</v>
      </c>
      <c r="I288" s="6" t="n">
        <v>-15554.16</v>
      </c>
      <c r="J288" s="6" t="n">
        <v>0</v>
      </c>
      <c r="K288" s="6" t="n">
        <v>0.79</v>
      </c>
      <c r="L288" s="6" t="n">
        <v>0</v>
      </c>
      <c r="M288" s="6" t="s">
        <f>=I288+J288+K288+L288</f>
      </c>
      <c r="N288" s="6"/>
      <c r="O288" s="6"/>
      <c r="P288" s="6"/>
      <c r="Q288" s="6"/>
      <c r="R288" s="6"/>
      <c r="S288" s="6"/>
      <c r="T288" s="16" t="s">
        <v>200</v>
      </c>
    </row>
    <row collapsed="false" customFormat="false" customHeight="false" hidden="false" ht="12.1" outlineLevel="0" r="289">
      <c r="A289" s="20" t="n">
        <v>45782.315277778</v>
      </c>
      <c r="B289" s="16" t="s">
        <v>133</v>
      </c>
      <c r="C289" s="16" t="s">
        <v>134</v>
      </c>
      <c r="D289" s="16" t="s">
        <v>69</v>
      </c>
      <c r="E289" s="16" t="s">
        <v>116</v>
      </c>
      <c r="F289" s="16" t="s">
        <v>19</v>
      </c>
      <c r="G289" s="7" t="n">
        <v>2104785</v>
      </c>
      <c r="H289" s="6" t="n">
        <v>0.00693366</v>
      </c>
      <c r="I289" s="6" t="n">
        <v>-14593.86</v>
      </c>
      <c r="J289" s="6" t="n">
        <v>0</v>
      </c>
      <c r="K289" s="6" t="n">
        <v>9.46</v>
      </c>
      <c r="L289" s="6" t="n">
        <v>0</v>
      </c>
      <c r="M289" s="6" t="s">
        <f>=I289+J289+K289+L289</f>
      </c>
      <c r="N289" s="6"/>
      <c r="O289" s="6"/>
      <c r="P289" s="6"/>
      <c r="Q289" s="6"/>
      <c r="R289" s="6"/>
      <c r="S289" s="6"/>
      <c r="T289" s="16" t="s">
        <v>189</v>
      </c>
    </row>
    <row collapsed="false" customFormat="false" customHeight="false" hidden="false" ht="12.1" outlineLevel="0" r="290">
      <c r="A290" s="20" t="n">
        <v>45782.315972222</v>
      </c>
      <c r="B290" s="16" t="s">
        <v>133</v>
      </c>
      <c r="C290" s="16" t="s">
        <v>134</v>
      </c>
      <c r="D290" s="16" t="s">
        <v>69</v>
      </c>
      <c r="E290" s="16" t="s">
        <v>116</v>
      </c>
      <c r="F290" s="16" t="s">
        <v>19</v>
      </c>
      <c r="G290" s="7" t="n">
        <v>2140335</v>
      </c>
      <c r="H290" s="6" t="n">
        <v>0.00693313</v>
      </c>
      <c r="I290" s="6" t="n">
        <v>-14839.22</v>
      </c>
      <c r="J290" s="6" t="n">
        <v>0</v>
      </c>
      <c r="K290" s="6" t="n">
        <v>13.87</v>
      </c>
      <c r="L290" s="6" t="n">
        <v>0</v>
      </c>
      <c r="M290" s="6" t="s">
        <f>=I290+J290+K290+L290</f>
      </c>
      <c r="N290" s="6"/>
      <c r="O290" s="6"/>
      <c r="P290" s="6"/>
      <c r="Q290" s="6"/>
      <c r="R290" s="6"/>
      <c r="S290" s="6"/>
      <c r="T290" s="16" t="s">
        <v>189</v>
      </c>
    </row>
    <row collapsed="false" customFormat="false" customHeight="false" hidden="false" ht="12.1" outlineLevel="0" r="291">
      <c r="A291" s="20" t="n">
        <v>45782.523611111</v>
      </c>
      <c r="B291" s="16" t="s">
        <v>128</v>
      </c>
      <c r="C291" s="16" t="s">
        <v>131</v>
      </c>
      <c r="D291" s="16" t="s">
        <v>69</v>
      </c>
      <c r="E291" s="16" t="s">
        <v>116</v>
      </c>
      <c r="F291" s="16" t="s">
        <v>19</v>
      </c>
      <c r="G291" s="7" t="n">
        <v>6</v>
      </c>
      <c r="H291" s="6" t="n">
        <v>3301.71</v>
      </c>
      <c r="I291" s="6" t="n">
        <v>-19810.26</v>
      </c>
      <c r="J291" s="6" t="n">
        <v>0</v>
      </c>
      <c r="K291" s="6" t="n">
        <v>1.46</v>
      </c>
      <c r="L291" s="6" t="n">
        <v>0</v>
      </c>
      <c r="M291" s="6" t="s">
        <f>=I291+J291+K291+L291</f>
      </c>
      <c r="N291" s="6"/>
      <c r="O291" s="6"/>
      <c r="P291" s="6"/>
      <c r="Q291" s="6"/>
      <c r="R291" s="6"/>
      <c r="S291" s="6"/>
      <c r="T291" s="16" t="s">
        <v>190</v>
      </c>
    </row>
    <row collapsed="false" customFormat="false" customHeight="false" hidden="false" ht="12.1" outlineLevel="0" r="292">
      <c r="A292" s="29" t="n">
        <v>45782.872222222</v>
      </c>
      <c r="B292" s="30" t="s">
        <v>128</v>
      </c>
      <c r="C292" s="30" t="s">
        <v>121</v>
      </c>
      <c r="D292" s="30" t="s">
        <v>69</v>
      </c>
      <c r="E292" s="30" t="s">
        <v>116</v>
      </c>
      <c r="F292" s="30" t="s">
        <v>19</v>
      </c>
      <c r="G292" s="31" t="n">
        <v>6</v>
      </c>
      <c r="H292" s="32" t="n">
        <v>3317.8</v>
      </c>
      <c r="I292" s="32" t="n">
        <v>-19906.8</v>
      </c>
      <c r="J292" s="32" t="n">
        <v>0</v>
      </c>
      <c r="K292" s="32" t="n">
        <v>-0.3</v>
      </c>
      <c r="L292" s="32" t="n">
        <v>0</v>
      </c>
      <c r="M292" s="6" t="n">
        <v>6</v>
      </c>
      <c r="N292" s="32"/>
      <c r="O292" s="32"/>
      <c r="P292" s="32"/>
      <c r="Q292" s="32"/>
      <c r="R292" s="32"/>
      <c r="S292" s="32"/>
      <c r="T292" s="30" t="s">
        <v>152</v>
      </c>
    </row>
    <row collapsed="false" customFormat="false" customHeight="false" hidden="false" ht="12.1" outlineLevel="0" r="293">
      <c r="A293" s="33" t="n">
        <v>45782.876388889</v>
      </c>
      <c r="B293" s="34" t="s">
        <v>174</v>
      </c>
      <c r="C293" s="34" t="s">
        <v>234</v>
      </c>
      <c r="D293" s="34" t="s">
        <v>174</v>
      </c>
      <c r="E293" s="34" t="s">
        <v>235</v>
      </c>
      <c r="F293" s="34" t="s">
        <v>19</v>
      </c>
      <c r="G293" s="35" t="n">
        <v>0</v>
      </c>
      <c r="H293" s="36" t="n">
        <v>1</v>
      </c>
      <c r="I293" s="36" t="n">
        <v>0</v>
      </c>
      <c r="J293" s="36" t="n">
        <v>0</v>
      </c>
      <c r="K293" s="36" t="n">
        <v>0</v>
      </c>
      <c r="L293" s="36" t="n">
        <v>0</v>
      </c>
      <c r="M293" s="6" t="s">
        <f>=I293+J293+K293+L293</f>
      </c>
      <c r="N293" s="36"/>
      <c r="O293" s="36"/>
      <c r="P293" s="36"/>
      <c r="Q293" s="36"/>
      <c r="R293" s="36"/>
      <c r="S293" s="36"/>
      <c r="T293" s="34" t="s">
        <v>236</v>
      </c>
    </row>
    <row collapsed="false" customFormat="false" customHeight="false" hidden="false" ht="12.1" outlineLevel="0" r="294">
      <c r="A294" s="25" t="n">
        <v>45783.167361111</v>
      </c>
      <c r="B294" s="26" t="s">
        <v>128</v>
      </c>
      <c r="C294" s="26" t="s">
        <v>131</v>
      </c>
      <c r="D294" s="26" t="s">
        <v>68</v>
      </c>
      <c r="E294" s="26" t="s">
        <v>116</v>
      </c>
      <c r="F294" s="26" t="s">
        <v>19</v>
      </c>
      <c r="G294" s="27" t="n">
        <v>-6</v>
      </c>
      <c r="H294" s="28" t="n">
        <v>3340.43</v>
      </c>
      <c r="I294" s="28" t="n">
        <v>20042.58</v>
      </c>
      <c r="J294" s="28" t="n">
        <v>0</v>
      </c>
      <c r="K294" s="28" t="n">
        <v>2.44</v>
      </c>
      <c r="L294" s="28" t="n">
        <v>0</v>
      </c>
      <c r="M294" s="6" t="s">
        <f>=I294+J294+K294+L294</f>
      </c>
      <c r="N294" s="28"/>
      <c r="O294" s="28"/>
      <c r="P294" s="28"/>
      <c r="Q294" s="28"/>
      <c r="R294" s="28"/>
      <c r="S294" s="28"/>
      <c r="T294" s="26" t="s">
        <v>190</v>
      </c>
    </row>
    <row collapsed="false" customFormat="false" customHeight="false" hidden="false" ht="12.1" outlineLevel="0" r="295">
      <c r="A295" s="29" t="n">
        <v>45783.504166667</v>
      </c>
      <c r="B295" s="30" t="s">
        <v>133</v>
      </c>
      <c r="C295" s="30" t="s">
        <v>121</v>
      </c>
      <c r="D295" s="30" t="s">
        <v>69</v>
      </c>
      <c r="E295" s="30" t="s">
        <v>116</v>
      </c>
      <c r="F295" s="30" t="s">
        <v>19</v>
      </c>
      <c r="G295" s="31" t="n">
        <v>4724940</v>
      </c>
      <c r="H295" s="32" t="n">
        <v>0.00698422</v>
      </c>
      <c r="I295" s="32" t="n">
        <v>-33000</v>
      </c>
      <c r="J295" s="32" t="n">
        <v>0</v>
      </c>
      <c r="K295" s="32" t="n">
        <v>-1.65</v>
      </c>
      <c r="L295" s="32" t="n">
        <v>0</v>
      </c>
      <c r="M295" s="6" t="n">
        <v>4724940</v>
      </c>
      <c r="N295" s="32"/>
      <c r="O295" s="32"/>
      <c r="P295" s="32"/>
      <c r="Q295" s="32"/>
      <c r="R295" s="32"/>
      <c r="S295" s="32"/>
      <c r="T295" s="30" t="s">
        <v>177</v>
      </c>
    </row>
    <row collapsed="false" customFormat="false" customHeight="false" hidden="false" ht="12.1" outlineLevel="0" r="296">
      <c r="A296" s="29" t="n">
        <v>45783.586805556</v>
      </c>
      <c r="B296" s="30" t="s">
        <v>128</v>
      </c>
      <c r="C296" s="30" t="s">
        <v>121</v>
      </c>
      <c r="D296" s="30" t="s">
        <v>68</v>
      </c>
      <c r="E296" s="30" t="s">
        <v>116</v>
      </c>
      <c r="F296" s="30" t="s">
        <v>19</v>
      </c>
      <c r="G296" s="31" t="n">
        <v>-3</v>
      </c>
      <c r="H296" s="32" t="n">
        <v>3383.05</v>
      </c>
      <c r="I296" s="32" t="n">
        <v>10149.15</v>
      </c>
      <c r="J296" s="32" t="n">
        <v>0</v>
      </c>
      <c r="K296" s="32" t="n">
        <v>-0.15</v>
      </c>
      <c r="L296" s="32" t="n">
        <v>0</v>
      </c>
      <c r="M296" s="6" t="n">
        <v>-3</v>
      </c>
      <c r="N296" s="32"/>
      <c r="O296" s="32"/>
      <c r="P296" s="32"/>
      <c r="Q296" s="32"/>
      <c r="R296" s="32"/>
      <c r="S296" s="32"/>
      <c r="T296" s="30" t="s">
        <v>152</v>
      </c>
    </row>
    <row collapsed="false" customFormat="false" customHeight="false" hidden="false" ht="12.1" outlineLevel="0" r="297">
      <c r="A297" s="29" t="n">
        <v>45783.652777778</v>
      </c>
      <c r="B297" s="30" t="s">
        <v>128</v>
      </c>
      <c r="C297" s="30" t="s">
        <v>121</v>
      </c>
      <c r="D297" s="30" t="s">
        <v>69</v>
      </c>
      <c r="E297" s="30" t="s">
        <v>116</v>
      </c>
      <c r="F297" s="30" t="s">
        <v>19</v>
      </c>
      <c r="G297" s="31" t="n">
        <v>3</v>
      </c>
      <c r="H297" s="32" t="n">
        <v>3390.19</v>
      </c>
      <c r="I297" s="32" t="n">
        <v>-10170.57</v>
      </c>
      <c r="J297" s="32" t="n">
        <v>0</v>
      </c>
      <c r="K297" s="32" t="n">
        <v>0</v>
      </c>
      <c r="L297" s="32" t="n">
        <v>0</v>
      </c>
      <c r="M297" s="6" t="n">
        <v>3</v>
      </c>
      <c r="N297" s="32"/>
      <c r="O297" s="32"/>
      <c r="P297" s="32"/>
      <c r="Q297" s="32"/>
      <c r="R297" s="32"/>
      <c r="S297" s="32"/>
      <c r="T297" s="30" t="s">
        <v>190</v>
      </c>
    </row>
    <row collapsed="false" customFormat="false" customHeight="false" hidden="false" ht="12.1" outlineLevel="0" r="298">
      <c r="A298" s="33" t="n">
        <v>45783.704861111</v>
      </c>
      <c r="B298" s="34" t="s">
        <v>174</v>
      </c>
      <c r="C298" s="34" t="s">
        <v>234</v>
      </c>
      <c r="D298" s="34" t="s">
        <v>174</v>
      </c>
      <c r="E298" s="34" t="s">
        <v>235</v>
      </c>
      <c r="F298" s="34" t="s">
        <v>19</v>
      </c>
      <c r="G298" s="35" t="n">
        <v>-5.21</v>
      </c>
      <c r="H298" s="36" t="n">
        <v>1</v>
      </c>
      <c r="I298" s="36" t="n">
        <v>-5.21</v>
      </c>
      <c r="J298" s="36" t="n">
        <v>0</v>
      </c>
      <c r="K298" s="36" t="n">
        <v>0</v>
      </c>
      <c r="L298" s="36" t="n">
        <v>0</v>
      </c>
      <c r="M298" s="6" t="s">
        <f>=I298+J298+K298+L298</f>
      </c>
      <c r="N298" s="36"/>
      <c r="O298" s="36"/>
      <c r="P298" s="36"/>
      <c r="Q298" s="36"/>
      <c r="R298" s="36"/>
      <c r="S298" s="36"/>
      <c r="T298" s="34" t="s">
        <v>237</v>
      </c>
    </row>
    <row collapsed="false" customFormat="false" customHeight="false" hidden="false" ht="12.1" outlineLevel="0" r="299">
      <c r="A299" s="29" t="n">
        <v>45783.791666667</v>
      </c>
      <c r="B299" s="30" t="s">
        <v>128</v>
      </c>
      <c r="C299" s="30" t="s">
        <v>121</v>
      </c>
      <c r="D299" s="30" t="s">
        <v>68</v>
      </c>
      <c r="E299" s="30" t="s">
        <v>116</v>
      </c>
      <c r="F299" s="30" t="s">
        <v>19</v>
      </c>
      <c r="G299" s="31" t="n">
        <v>-3</v>
      </c>
      <c r="H299" s="32" t="n">
        <v>3395.48</v>
      </c>
      <c r="I299" s="32" t="n">
        <v>10186.44</v>
      </c>
      <c r="J299" s="32" t="n">
        <v>0</v>
      </c>
      <c r="K299" s="32" t="n">
        <v>-0.15</v>
      </c>
      <c r="L299" s="32" t="n">
        <v>0</v>
      </c>
      <c r="M299" s="6" t="n">
        <v>-3</v>
      </c>
      <c r="N299" s="32"/>
      <c r="O299" s="32"/>
      <c r="P299" s="32"/>
      <c r="Q299" s="32"/>
      <c r="R299" s="32"/>
      <c r="S299" s="32"/>
      <c r="T299" s="30" t="s">
        <v>152</v>
      </c>
    </row>
    <row collapsed="false" customFormat="false" customHeight="false" hidden="false" ht="12.1" outlineLevel="0" r="300">
      <c r="A300" s="29" t="n">
        <v>45783.797222222</v>
      </c>
      <c r="B300" s="30" t="s">
        <v>118</v>
      </c>
      <c r="C300" s="30" t="s">
        <v>121</v>
      </c>
      <c r="D300" s="30" t="s">
        <v>68</v>
      </c>
      <c r="E300" s="30" t="s">
        <v>116</v>
      </c>
      <c r="F300" s="30" t="s">
        <v>19</v>
      </c>
      <c r="G300" s="31" t="n">
        <v>-6000</v>
      </c>
      <c r="H300" s="32" t="n">
        <v>1.33552</v>
      </c>
      <c r="I300" s="32" t="n">
        <v>8013.12</v>
      </c>
      <c r="J300" s="32" t="n">
        <v>0</v>
      </c>
      <c r="K300" s="32" t="n">
        <v>-0.3</v>
      </c>
      <c r="L300" s="32" t="n">
        <v>0</v>
      </c>
      <c r="M300" s="6" t="n">
        <v>-6000</v>
      </c>
      <c r="N300" s="32"/>
      <c r="O300" s="32"/>
      <c r="P300" s="32"/>
      <c r="Q300" s="32"/>
      <c r="R300" s="32"/>
      <c r="S300" s="32"/>
      <c r="T300" s="30" t="s">
        <v>125</v>
      </c>
    </row>
    <row collapsed="false" customFormat="false" customHeight="false" hidden="false" ht="12.1" outlineLevel="0" r="301">
      <c r="A301" s="29" t="n">
        <v>45783.823611111</v>
      </c>
      <c r="B301" s="30" t="s">
        <v>128</v>
      </c>
      <c r="C301" s="30" t="s">
        <v>121</v>
      </c>
      <c r="D301" s="30" t="s">
        <v>69</v>
      </c>
      <c r="E301" s="30" t="s">
        <v>116</v>
      </c>
      <c r="F301" s="30" t="s">
        <v>19</v>
      </c>
      <c r="G301" s="31" t="n">
        <v>3</v>
      </c>
      <c r="H301" s="32" t="n">
        <v>3410.04</v>
      </c>
      <c r="I301" s="32" t="n">
        <v>-10230.12</v>
      </c>
      <c r="J301" s="32" t="n">
        <v>0</v>
      </c>
      <c r="K301" s="32" t="n">
        <v>0</v>
      </c>
      <c r="L301" s="32" t="n">
        <v>0</v>
      </c>
      <c r="M301" s="6" t="n">
        <v>3</v>
      </c>
      <c r="N301" s="32"/>
      <c r="O301" s="32"/>
      <c r="P301" s="32"/>
      <c r="Q301" s="32"/>
      <c r="R301" s="32"/>
      <c r="S301" s="32"/>
      <c r="T301" s="30" t="s">
        <v>190</v>
      </c>
    </row>
    <row collapsed="false" customFormat="false" customHeight="false" hidden="false" ht="12.1" outlineLevel="0" r="302">
      <c r="A302" s="29" t="n">
        <v>45784.292361111</v>
      </c>
      <c r="B302" s="30" t="s">
        <v>128</v>
      </c>
      <c r="C302" s="30" t="s">
        <v>121</v>
      </c>
      <c r="D302" s="30" t="s">
        <v>68</v>
      </c>
      <c r="E302" s="30" t="s">
        <v>116</v>
      </c>
      <c r="F302" s="30" t="s">
        <v>19</v>
      </c>
      <c r="G302" s="31" t="n">
        <v>-2</v>
      </c>
      <c r="H302" s="32" t="n">
        <v>3377.11</v>
      </c>
      <c r="I302" s="32" t="n">
        <v>6754.22</v>
      </c>
      <c r="J302" s="32" t="n">
        <v>0</v>
      </c>
      <c r="K302" s="32" t="n">
        <v>-0.1</v>
      </c>
      <c r="L302" s="32" t="n">
        <v>0</v>
      </c>
      <c r="M302" s="6" t="n">
        <v>-2</v>
      </c>
      <c r="N302" s="32"/>
      <c r="O302" s="32"/>
      <c r="P302" s="32"/>
      <c r="Q302" s="32"/>
      <c r="R302" s="32"/>
      <c r="S302" s="32"/>
      <c r="T302" s="30" t="s">
        <v>152</v>
      </c>
    </row>
    <row collapsed="false" customFormat="false" customHeight="false" hidden="false" ht="12.1" outlineLevel="0" r="303">
      <c r="A303" s="29" t="n">
        <v>45784.963888889</v>
      </c>
      <c r="B303" s="30" t="s">
        <v>133</v>
      </c>
      <c r="C303" s="30" t="s">
        <v>121</v>
      </c>
      <c r="D303" s="30" t="s">
        <v>68</v>
      </c>
      <c r="E303" s="30" t="s">
        <v>116</v>
      </c>
      <c r="F303" s="30" t="s">
        <v>19</v>
      </c>
      <c r="G303" s="31" t="n">
        <v>-4724940</v>
      </c>
      <c r="H303" s="32" t="n">
        <v>0.00695048</v>
      </c>
      <c r="I303" s="32" t="n">
        <v>32840.59</v>
      </c>
      <c r="J303" s="32" t="n">
        <v>0</v>
      </c>
      <c r="K303" s="32" t="n">
        <v>-4.45</v>
      </c>
      <c r="L303" s="32" t="n">
        <v>0</v>
      </c>
      <c r="M303" s="6" t="n">
        <v>-4724940</v>
      </c>
      <c r="N303" s="32"/>
      <c r="O303" s="32"/>
      <c r="P303" s="32"/>
      <c r="Q303" s="32"/>
      <c r="R303" s="32"/>
      <c r="S303" s="32"/>
      <c r="T303" s="30" t="s">
        <v>189</v>
      </c>
    </row>
    <row collapsed="false" customFormat="false" customHeight="false" hidden="false" ht="12.1" outlineLevel="0" r="304">
      <c r="A304" s="29" t="n">
        <v>45786.267361111</v>
      </c>
      <c r="B304" s="30" t="s">
        <v>118</v>
      </c>
      <c r="C304" s="30" t="s">
        <v>121</v>
      </c>
      <c r="D304" s="30" t="s">
        <v>69</v>
      </c>
      <c r="E304" s="30" t="s">
        <v>116</v>
      </c>
      <c r="F304" s="30" t="s">
        <v>19</v>
      </c>
      <c r="G304" s="31" t="n">
        <v>6000</v>
      </c>
      <c r="H304" s="32" t="n">
        <v>1.32349</v>
      </c>
      <c r="I304" s="32" t="n">
        <v>-7940.94</v>
      </c>
      <c r="J304" s="32" t="n">
        <v>0</v>
      </c>
      <c r="K304" s="32" t="n">
        <v>-1.61</v>
      </c>
      <c r="L304" s="32" t="n">
        <v>0</v>
      </c>
      <c r="M304" s="6" t="n">
        <v>6000</v>
      </c>
      <c r="N304" s="32"/>
      <c r="O304" s="32"/>
      <c r="P304" s="32"/>
      <c r="Q304" s="32"/>
      <c r="R304" s="32"/>
      <c r="S304" s="32"/>
      <c r="T304" s="30" t="s">
        <v>191</v>
      </c>
    </row>
    <row collapsed="false" customFormat="false" customHeight="false" hidden="false" ht="12.1" outlineLevel="0" r="305">
      <c r="A305" s="20" t="n">
        <v>45786.268055556</v>
      </c>
      <c r="B305" s="16" t="s">
        <v>133</v>
      </c>
      <c r="C305" s="16" t="s">
        <v>134</v>
      </c>
      <c r="D305" s="16" t="s">
        <v>69</v>
      </c>
      <c r="E305" s="16" t="s">
        <v>116</v>
      </c>
      <c r="F305" s="16" t="s">
        <v>19</v>
      </c>
      <c r="G305" s="7" t="n">
        <v>1144600</v>
      </c>
      <c r="H305" s="6" t="n">
        <v>0.00686658</v>
      </c>
      <c r="I305" s="6" t="n">
        <v>-7859.48</v>
      </c>
      <c r="J305" s="6" t="n">
        <v>0</v>
      </c>
      <c r="K305" s="6" t="n">
        <v>1.63</v>
      </c>
      <c r="L305" s="6" t="n">
        <v>0</v>
      </c>
      <c r="M305" s="6" t="s">
        <f>=I305+J305+K305+L305</f>
      </c>
      <c r="N305" s="6"/>
      <c r="O305" s="6"/>
      <c r="P305" s="6"/>
      <c r="Q305" s="6"/>
      <c r="R305" s="6"/>
      <c r="S305" s="6"/>
      <c r="T305" s="16" t="s">
        <v>189</v>
      </c>
    </row>
    <row collapsed="false" customFormat="false" customHeight="false" hidden="false" ht="12.1" outlineLevel="0" r="306">
      <c r="A306" s="20" t="n">
        <v>45786.269444444</v>
      </c>
      <c r="B306" s="16" t="s">
        <v>128</v>
      </c>
      <c r="C306" s="16" t="s">
        <v>131</v>
      </c>
      <c r="D306" s="16" t="s">
        <v>69</v>
      </c>
      <c r="E306" s="16" t="s">
        <v>116</v>
      </c>
      <c r="F306" s="16" t="s">
        <v>19</v>
      </c>
      <c r="G306" s="7" t="n">
        <v>2</v>
      </c>
      <c r="H306" s="6" t="n">
        <v>3304.07</v>
      </c>
      <c r="I306" s="6" t="n">
        <v>-6608.14</v>
      </c>
      <c r="J306" s="6" t="n">
        <v>0</v>
      </c>
      <c r="K306" s="6" t="n">
        <v>0.9</v>
      </c>
      <c r="L306" s="6" t="n">
        <v>0</v>
      </c>
      <c r="M306" s="6" t="s">
        <f>=I306+J306+K306+L306</f>
      </c>
      <c r="N306" s="6"/>
      <c r="O306" s="6"/>
      <c r="P306" s="6"/>
      <c r="Q306" s="6"/>
      <c r="R306" s="6"/>
      <c r="S306" s="6"/>
      <c r="T306" s="16" t="s">
        <v>190</v>
      </c>
    </row>
    <row collapsed="false" customFormat="false" customHeight="false" hidden="false" ht="12.1" outlineLevel="0" r="307">
      <c r="A307" s="37" t="n">
        <v>45786.999305556</v>
      </c>
      <c r="B307" s="38" t="s">
        <v>230</v>
      </c>
      <c r="C307" s="38" t="s">
        <v>60</v>
      </c>
      <c r="D307" s="38" t="s">
        <v>230</v>
      </c>
      <c r="E307" s="38" t="s">
        <v>230</v>
      </c>
      <c r="F307" s="38" t="s">
        <v>19</v>
      </c>
      <c r="G307" s="39" t="n">
        <v>202.26</v>
      </c>
      <c r="H307" s="40" t="n">
        <v>-1</v>
      </c>
      <c r="I307" s="40" t="n">
        <v>-202.26</v>
      </c>
      <c r="J307" s="40" t="n">
        <v>0</v>
      </c>
      <c r="K307" s="40" t="n">
        <v>0</v>
      </c>
      <c r="L307" s="40" t="n">
        <v>0</v>
      </c>
      <c r="M307" s="6" t="s">
        <f>=I307+J307+K307+L307</f>
      </c>
      <c r="N307" s="40"/>
      <c r="O307" s="40"/>
      <c r="P307" s="40"/>
      <c r="Q307" s="40"/>
      <c r="R307" s="40"/>
      <c r="S307" s="40"/>
      <c r="T307" s="38" t="s">
        <v>231</v>
      </c>
    </row>
    <row collapsed="false" customFormat="false" customHeight="false" hidden="false" ht="12.1" outlineLevel="0" r="308">
      <c r="A308" s="37" t="n">
        <v>45796.48125</v>
      </c>
      <c r="B308" s="38" t="s">
        <v>230</v>
      </c>
      <c r="C308" s="38" t="s">
        <v>60</v>
      </c>
      <c r="D308" s="38" t="s">
        <v>230</v>
      </c>
      <c r="E308" s="38" t="s">
        <v>230</v>
      </c>
      <c r="F308" s="38" t="s">
        <v>19</v>
      </c>
      <c r="G308" s="39" t="n">
        <v>10432.6</v>
      </c>
      <c r="H308" s="40" t="n">
        <v>-1</v>
      </c>
      <c r="I308" s="40" t="n">
        <v>-10432.6</v>
      </c>
      <c r="J308" s="40" t="n">
        <v>0</v>
      </c>
      <c r="K308" s="40" t="n">
        <v>0</v>
      </c>
      <c r="L308" s="40" t="n">
        <v>0</v>
      </c>
      <c r="M308" s="6" t="s">
        <f>=I308+J308+K308+L308</f>
      </c>
      <c r="N308" s="40"/>
      <c r="O308" s="40"/>
      <c r="P308" s="40"/>
      <c r="Q308" s="40"/>
      <c r="R308" s="40"/>
      <c r="S308" s="40"/>
      <c r="T308" s="38" t="s">
        <v>238</v>
      </c>
    </row>
    <row collapsed="false" customFormat="false" customHeight="false" hidden="false" ht="12.1" outlineLevel="0" r="309">
      <c r="A309" s="37" t="n">
        <v>45799.426388889</v>
      </c>
      <c r="B309" s="38" t="s">
        <v>230</v>
      </c>
      <c r="C309" s="38" t="s">
        <v>60</v>
      </c>
      <c r="D309" s="38" t="s">
        <v>230</v>
      </c>
      <c r="E309" s="38" t="s">
        <v>230</v>
      </c>
      <c r="F309" s="38" t="s">
        <v>19</v>
      </c>
      <c r="G309" s="39" t="n">
        <v>759.63</v>
      </c>
      <c r="H309" s="40" t="n">
        <v>-1</v>
      </c>
      <c r="I309" s="40" t="n">
        <v>-759.63</v>
      </c>
      <c r="J309" s="40" t="n">
        <v>0</v>
      </c>
      <c r="K309" s="40" t="n">
        <v>0</v>
      </c>
      <c r="L309" s="40" t="n">
        <v>0</v>
      </c>
      <c r="M309" s="6" t="s">
        <f>=I309+J309+K309+L309</f>
      </c>
      <c r="N309" s="40"/>
      <c r="O309" s="40"/>
      <c r="P309" s="40"/>
      <c r="Q309" s="40"/>
      <c r="R309" s="40"/>
      <c r="S309" s="40"/>
      <c r="T309" s="38" t="s">
        <v>239</v>
      </c>
    </row>
    <row collapsed="false" customFormat="false" customHeight="false" hidden="false" ht="12.1" outlineLevel="0" r="310">
      <c r="A310" s="25" t="n">
        <v>45897.139583333</v>
      </c>
      <c r="B310" s="26" t="s">
        <v>16</v>
      </c>
      <c r="C310" s="26" t="s">
        <v>18</v>
      </c>
      <c r="D310" s="26" t="s">
        <v>68</v>
      </c>
      <c r="E310" s="26" t="s">
        <v>17</v>
      </c>
      <c r="F310" s="26" t="s">
        <v>19</v>
      </c>
      <c r="G310" s="27" t="n">
        <v>-10</v>
      </c>
      <c r="H310" s="28" t="n">
        <v>646</v>
      </c>
      <c r="I310" s="28" t="n">
        <v>6460</v>
      </c>
      <c r="J310" s="28" t="n">
        <v>0</v>
      </c>
      <c r="K310" s="28" t="n">
        <v>0</v>
      </c>
      <c r="L310" s="28" t="n">
        <v>0</v>
      </c>
      <c r="M310" s="6" t="s">
        <f>=I310+J310+K310+L310</f>
      </c>
      <c r="N310" s="28"/>
      <c r="O310" s="28"/>
      <c r="P310" s="28"/>
      <c r="Q310" s="28"/>
      <c r="R310" s="28"/>
      <c r="S310" s="28"/>
      <c r="T310" s="26"/>
    </row>
    <row collapsed="false" customFormat="false" customHeight="false" hidden="false" ht="12.1" outlineLevel="0" r="311">
      <c r="A311" s="25" t="n">
        <v>45988.675</v>
      </c>
      <c r="B311" s="26" t="s">
        <v>16</v>
      </c>
      <c r="C311" s="26" t="s">
        <v>18</v>
      </c>
      <c r="D311" s="26" t="s">
        <v>68</v>
      </c>
      <c r="E311" s="26" t="s">
        <v>17</v>
      </c>
      <c r="F311" s="26" t="s">
        <v>19</v>
      </c>
      <c r="G311" s="27" t="n">
        <v>-10</v>
      </c>
      <c r="H311" s="28" t="n">
        <v>681.28</v>
      </c>
      <c r="I311" s="28" t="n">
        <v>6812.8</v>
      </c>
      <c r="J311" s="28" t="n">
        <v>0</v>
      </c>
      <c r="K311" s="28" t="n">
        <v>0</v>
      </c>
      <c r="L311" s="28" t="n">
        <v>0</v>
      </c>
      <c r="M311" s="6" t="s">
        <f>=I311+J311+K311+L311</f>
      </c>
      <c r="N311" s="28"/>
      <c r="O311" s="28"/>
      <c r="P311" s="28"/>
      <c r="Q311" s="28"/>
      <c r="R311" s="28"/>
      <c r="S311" s="28"/>
      <c r="T311" s="26"/>
    </row>
    <row collapsed="false" customFormat="false" customHeight="false" hidden="false" ht="12.1" outlineLevel="0" r="312">
      <c r="A312" s="20" t="n">
        <v>45996.729166667</v>
      </c>
      <c r="B312" s="16" t="s">
        <v>89</v>
      </c>
      <c r="C312" s="16" t="s">
        <v>240</v>
      </c>
      <c r="D312" s="16" t="s">
        <v>69</v>
      </c>
      <c r="E312" s="16" t="s">
        <v>17</v>
      </c>
      <c r="F312" s="16" t="s">
        <v>19</v>
      </c>
      <c r="G312" s="7" t="n">
        <v>210</v>
      </c>
      <c r="H312" s="6" t="n">
        <v>61.77</v>
      </c>
      <c r="I312" s="6" t="n">
        <v>-12971.7</v>
      </c>
      <c r="J312" s="6" t="n">
        <v>0</v>
      </c>
      <c r="K312" s="6" t="n">
        <v>-12.98</v>
      </c>
      <c r="L312" s="6" t="n">
        <v>0</v>
      </c>
      <c r="M312" s="6" t="s">
        <f>=I312+J312+K312+L312</f>
      </c>
      <c r="N312" s="6"/>
      <c r="O312" s="6"/>
      <c r="P312" s="6"/>
      <c r="Q312" s="6"/>
      <c r="R312" s="6"/>
      <c r="S312" s="6"/>
      <c r="T312" s="16"/>
    </row>
    <row collapsed="false" customFormat="false" customHeight="false" hidden="false" ht="12.1" outlineLevel="0" r="313">
      <c r="A313" s="21" t="n">
        <v>45997.4</v>
      </c>
      <c r="B313" s="22" t="s">
        <v>104</v>
      </c>
      <c r="C313" s="22" t="s">
        <v>58</v>
      </c>
      <c r="D313" s="22" t="s">
        <v>104</v>
      </c>
      <c r="E313" s="22" t="s">
        <v>104</v>
      </c>
      <c r="F313" s="22" t="s">
        <v>19</v>
      </c>
      <c r="G313" s="23" t="n">
        <v>528</v>
      </c>
      <c r="H313" s="24" t="n">
        <v>1</v>
      </c>
      <c r="I313" s="24" t="n">
        <v>528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4"/>
      <c r="O313" s="24"/>
      <c r="P313" s="24"/>
      <c r="Q313" s="24"/>
      <c r="R313" s="24"/>
      <c r="S313" s="24"/>
      <c r="T313" s="22" t="s">
        <v>241</v>
      </c>
    </row>
    <row collapsed="false" customFormat="false" customHeight="false" hidden="false" ht="12.1" outlineLevel="0" r="314">
      <c r="A314" s="21" t="n">
        <v>46000.349305556</v>
      </c>
      <c r="B314" s="22" t="s">
        <v>104</v>
      </c>
      <c r="C314" s="22" t="s">
        <v>58</v>
      </c>
      <c r="D314" s="22" t="s">
        <v>104</v>
      </c>
      <c r="E314" s="22" t="s">
        <v>104</v>
      </c>
      <c r="F314" s="22" t="s">
        <v>19</v>
      </c>
      <c r="G314" s="23" t="n">
        <v>472.28</v>
      </c>
      <c r="H314" s="24" t="n">
        <v>1</v>
      </c>
      <c r="I314" s="24" t="n">
        <v>472.28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4"/>
      <c r="P314" s="24"/>
      <c r="Q314" s="24"/>
      <c r="R314" s="24"/>
      <c r="S314" s="24"/>
      <c r="T314" s="22" t="s">
        <v>241</v>
      </c>
    </row>
    <row collapsed="false" customFormat="false" customHeight="false" hidden="false" ht="12.1" outlineLevel="0" r="315">
      <c r="A315" s="21" t="n">
        <v>46013.698611111</v>
      </c>
      <c r="B315" s="22" t="s">
        <v>104</v>
      </c>
      <c r="C315" s="22" t="s">
        <v>58</v>
      </c>
      <c r="D315" s="22" t="s">
        <v>104</v>
      </c>
      <c r="E315" s="22" t="s">
        <v>104</v>
      </c>
      <c r="F315" s="22" t="s">
        <v>19</v>
      </c>
      <c r="G315" s="23" t="n">
        <v>195.13</v>
      </c>
      <c r="H315" s="24" t="n">
        <v>1</v>
      </c>
      <c r="I315" s="24" t="n">
        <v>195.13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4"/>
      <c r="P315" s="24"/>
      <c r="Q315" s="24"/>
      <c r="R315" s="24"/>
      <c r="S315" s="24"/>
      <c r="T315" s="22" t="s">
        <v>241</v>
      </c>
    </row>
    <row collapsed="false" customFormat="false" customHeight="false" hidden="false" ht="12.1" outlineLevel="0" r="316">
      <c r="A316" s="21" t="n">
        <v>46021.758333333</v>
      </c>
      <c r="B316" s="22" t="s">
        <v>104</v>
      </c>
      <c r="C316" s="22" t="s">
        <v>58</v>
      </c>
      <c r="D316" s="22" t="s">
        <v>104</v>
      </c>
      <c r="E316" s="22" t="s">
        <v>104</v>
      </c>
      <c r="F316" s="22" t="s">
        <v>19</v>
      </c>
      <c r="G316" s="23" t="n">
        <v>2250</v>
      </c>
      <c r="H316" s="24" t="n">
        <v>1</v>
      </c>
      <c r="I316" s="24" t="n">
        <v>2250</v>
      </c>
      <c r="J316" s="24" t="n">
        <v>0</v>
      </c>
      <c r="K316" s="24" t="n">
        <v>0</v>
      </c>
      <c r="L316" s="24" t="n">
        <v>0</v>
      </c>
      <c r="M316" s="6" t="s">
        <f>=I316+J316+K316+L316</f>
      </c>
      <c r="N316" s="24"/>
      <c r="O316" s="24"/>
      <c r="P316" s="24"/>
      <c r="Q316" s="24"/>
      <c r="R316" s="24"/>
      <c r="S316" s="24"/>
      <c r="T316" s="22" t="s">
        <v>206</v>
      </c>
    </row>
    <row collapsed="false" customFormat="false" customHeight="false" hidden="false" ht="12.1" outlineLevel="0" r="317">
      <c r="A317" s="20" t="n">
        <v>46021.843055556</v>
      </c>
      <c r="B317" s="16" t="s">
        <v>89</v>
      </c>
      <c r="C317" s="16" t="s">
        <v>240</v>
      </c>
      <c r="D317" s="16" t="s">
        <v>69</v>
      </c>
      <c r="E317" s="16" t="s">
        <v>17</v>
      </c>
      <c r="F317" s="16" t="s">
        <v>19</v>
      </c>
      <c r="G317" s="7" t="n">
        <v>123</v>
      </c>
      <c r="H317" s="6" t="n">
        <v>54.66</v>
      </c>
      <c r="I317" s="6" t="n">
        <v>-6723.18</v>
      </c>
      <c r="J317" s="6" t="n">
        <v>0</v>
      </c>
      <c r="K317" s="6" t="n">
        <v>-6.72</v>
      </c>
      <c r="L317" s="6" t="n">
        <v>0</v>
      </c>
      <c r="M317" s="6" t="s">
        <f>=I317+J317+K317+L317</f>
      </c>
      <c r="N317" s="6"/>
      <c r="O317" s="6"/>
      <c r="P317" s="6"/>
      <c r="Q317" s="6"/>
      <c r="R317" s="6"/>
      <c r="S317" s="6"/>
      <c r="T317" s="16" t="s">
        <v>242</v>
      </c>
    </row>
    <row collapsed="false" customFormat="false" customHeight="false" hidden="false" ht="12.1" outlineLevel="0" r="318">
      <c r="A318" s="25" t="n">
        <v>46022.999305556</v>
      </c>
      <c r="B318" s="26" t="s">
        <v>133</v>
      </c>
      <c r="C318" s="26" t="s">
        <v>134</v>
      </c>
      <c r="D318" s="26" t="s">
        <v>68</v>
      </c>
      <c r="E318" s="26" t="s">
        <v>116</v>
      </c>
      <c r="F318" s="26" t="s">
        <v>19</v>
      </c>
      <c r="G318" s="27" t="n">
        <v>-1144600</v>
      </c>
      <c r="H318" s="28" t="n">
        <v>1</v>
      </c>
      <c r="I318" s="28" t="n">
        <v>6470.56</v>
      </c>
      <c r="J318" s="28" t="n">
        <v>0</v>
      </c>
      <c r="K318" s="28" t="n">
        <v>0</v>
      </c>
      <c r="L318" s="28" t="n">
        <v>0</v>
      </c>
      <c r="M318" s="6" t="s">
        <f>=I318+J318+K318+L318</f>
      </c>
      <c r="N318" s="28"/>
      <c r="O318" s="28"/>
      <c r="P318" s="28"/>
      <c r="Q318" s="28"/>
      <c r="R318" s="28"/>
      <c r="S318" s="28"/>
      <c r="T318" s="26" t="s">
        <v>243</v>
      </c>
    </row>
    <row collapsed="false" customFormat="false" customHeight="false" hidden="false" ht="12.1" outlineLevel="0" r="319">
      <c r="A319" s="21" t="n">
        <v>46034.603472222</v>
      </c>
      <c r="B319" s="22" t="s">
        <v>104</v>
      </c>
      <c r="C319" s="22" t="s">
        <v>58</v>
      </c>
      <c r="D319" s="22" t="s">
        <v>104</v>
      </c>
      <c r="E319" s="22" t="s">
        <v>104</v>
      </c>
      <c r="F319" s="22" t="s">
        <v>19</v>
      </c>
      <c r="G319" s="23" t="n">
        <v>998.5</v>
      </c>
      <c r="H319" s="24" t="n">
        <v>1</v>
      </c>
      <c r="I319" s="24" t="n">
        <v>998.5</v>
      </c>
      <c r="J319" s="24" t="n">
        <v>0</v>
      </c>
      <c r="K319" s="24" t="n">
        <v>0</v>
      </c>
      <c r="L319" s="24" t="n">
        <v>0</v>
      </c>
      <c r="M319" s="6" t="s">
        <f>=I319+J319+K319+L319</f>
      </c>
      <c r="N319" s="24"/>
      <c r="O319" s="24"/>
      <c r="P319" s="24"/>
      <c r="Q319" s="24"/>
      <c r="R319" s="24"/>
      <c r="S319" s="24"/>
      <c r="T319" s="22" t="s">
        <v>206</v>
      </c>
    </row>
    <row collapsed="false" customFormat="false" customHeight="false" hidden="false" ht="12.1" outlineLevel="0" r="320">
      <c r="A320" s="20" t="n">
        <v>46037.688888889</v>
      </c>
      <c r="B320" s="16" t="s">
        <v>89</v>
      </c>
      <c r="C320" s="16" t="s">
        <v>240</v>
      </c>
      <c r="D320" s="16" t="s">
        <v>69</v>
      </c>
      <c r="E320" s="16" t="s">
        <v>17</v>
      </c>
      <c r="F320" s="16" t="s">
        <v>19</v>
      </c>
      <c r="G320" s="7" t="n">
        <v>43</v>
      </c>
      <c r="H320" s="6" t="n">
        <v>49.83</v>
      </c>
      <c r="I320" s="6" t="n">
        <v>-2142.69</v>
      </c>
      <c r="J320" s="6" t="n">
        <v>0</v>
      </c>
      <c r="K320" s="6" t="n">
        <v>-2.14</v>
      </c>
      <c r="L320" s="6" t="n">
        <v>0</v>
      </c>
      <c r="M320" s="6" t="s">
        <f>=I320+J320+K320+L320</f>
      </c>
      <c r="N320" s="6"/>
      <c r="O320" s="6"/>
      <c r="P320" s="6"/>
      <c r="Q320" s="6"/>
      <c r="R320" s="6"/>
      <c r="S320" s="6"/>
      <c r="T320" s="16" t="s">
        <v>242</v>
      </c>
    </row>
    <row collapsed="false" customFormat="false" customHeight="false" hidden="false" ht="12.1" outlineLevel="0" r="321">
      <c r="A321" s="33" t="n">
        <v>46039.291666667</v>
      </c>
      <c r="B321" s="34" t="s">
        <v>174</v>
      </c>
      <c r="C321" s="34" t="s">
        <v>175</v>
      </c>
      <c r="D321" s="34" t="s">
        <v>174</v>
      </c>
      <c r="E321" s="34" t="s">
        <v>174</v>
      </c>
      <c r="F321" s="34" t="s">
        <v>19</v>
      </c>
      <c r="G321" s="35" t="n">
        <v>20441.68</v>
      </c>
      <c r="H321" s="36" t="n">
        <v>-1</v>
      </c>
      <c r="I321" s="36" t="n">
        <v>-20441.68</v>
      </c>
      <c r="J321" s="36" t="n">
        <v>0</v>
      </c>
      <c r="K321" s="36" t="n">
        <v>0</v>
      </c>
      <c r="L321" s="36" t="n">
        <v>0</v>
      </c>
      <c r="M321" s="6" t="s">
        <f>=I321+J321+K321+L321</f>
      </c>
      <c r="N321" s="36"/>
      <c r="O321" s="36"/>
      <c r="P321" s="36"/>
      <c r="Q321" s="36"/>
      <c r="R321" s="36"/>
      <c r="S321" s="36"/>
      <c r="T321" s="34" t="s">
        <v>244</v>
      </c>
    </row>
    <row collapsed="false" customFormat="false" customHeight="false" hidden="false" ht="12.1" outlineLevel="0" r="322">
      <c r="A322" s="29" t="n">
        <v>46048.614583333</v>
      </c>
      <c r="B322" s="30" t="s">
        <v>132</v>
      </c>
      <c r="C322" s="30" t="s">
        <v>121</v>
      </c>
      <c r="D322" s="30" t="s">
        <v>68</v>
      </c>
      <c r="E322" s="30" t="s">
        <v>116</v>
      </c>
      <c r="F322" s="30" t="s">
        <v>19</v>
      </c>
      <c r="G322" s="31" t="n">
        <v>-500</v>
      </c>
      <c r="H322" s="32" t="n">
        <v>109.967</v>
      </c>
      <c r="I322" s="32" t="n">
        <v>54983.5</v>
      </c>
      <c r="J322" s="32" t="n">
        <v>0</v>
      </c>
      <c r="K322" s="32" t="n">
        <v>-0.5</v>
      </c>
      <c r="L322" s="32" t="n">
        <v>0</v>
      </c>
      <c r="M322" s="6" t="n">
        <v>-500</v>
      </c>
      <c r="N322" s="32"/>
      <c r="O322" s="32"/>
      <c r="P322" s="32"/>
      <c r="Q322" s="32"/>
      <c r="R322" s="32"/>
      <c r="S322" s="32"/>
      <c r="T322" s="30" t="s">
        <v>196</v>
      </c>
    </row>
    <row collapsed="false" customFormat="false" customHeight="false" hidden="false" ht="12.1" outlineLevel="0" r="323">
      <c r="A323" s="29" t="n">
        <v>46048.724305556</v>
      </c>
      <c r="B323" s="30" t="s">
        <v>132</v>
      </c>
      <c r="C323" s="30" t="s">
        <v>121</v>
      </c>
      <c r="D323" s="30" t="s">
        <v>69</v>
      </c>
      <c r="E323" s="30" t="s">
        <v>116</v>
      </c>
      <c r="F323" s="30" t="s">
        <v>19</v>
      </c>
      <c r="G323" s="31" t="n">
        <v>500</v>
      </c>
      <c r="H323" s="32" t="n">
        <v>112.448</v>
      </c>
      <c r="I323" s="32" t="n">
        <v>-56224</v>
      </c>
      <c r="J323" s="32" t="n">
        <v>0</v>
      </c>
      <c r="K323" s="32" t="n">
        <v>0</v>
      </c>
      <c r="L323" s="32" t="n">
        <v>0</v>
      </c>
      <c r="M323" s="6" t="n">
        <v>500</v>
      </c>
      <c r="N323" s="32"/>
      <c r="O323" s="32"/>
      <c r="P323" s="32"/>
      <c r="Q323" s="32"/>
      <c r="R323" s="32"/>
      <c r="S323" s="32"/>
      <c r="T323" s="30" t="s">
        <v>199</v>
      </c>
    </row>
    <row collapsed="false" customFormat="false" customHeight="false" hidden="false" ht="12.1" outlineLevel="0" r="324">
      <c r="A324" s="29" t="n">
        <v>46051.654166667</v>
      </c>
      <c r="B324" s="30" t="s">
        <v>132</v>
      </c>
      <c r="C324" s="30" t="s">
        <v>121</v>
      </c>
      <c r="D324" s="30" t="s">
        <v>68</v>
      </c>
      <c r="E324" s="30" t="s">
        <v>116</v>
      </c>
      <c r="F324" s="30" t="s">
        <v>19</v>
      </c>
      <c r="G324" s="31" t="n">
        <v>-500</v>
      </c>
      <c r="H324" s="32" t="n">
        <v>119.227</v>
      </c>
      <c r="I324" s="32" t="n">
        <v>59613.5</v>
      </c>
      <c r="J324" s="32" t="n">
        <v>0</v>
      </c>
      <c r="K324" s="32" t="n">
        <v>-0.5</v>
      </c>
      <c r="L324" s="32" t="n">
        <v>0</v>
      </c>
      <c r="M324" s="6" t="n">
        <v>-500</v>
      </c>
      <c r="N324" s="32"/>
      <c r="O324" s="32"/>
      <c r="P324" s="32"/>
      <c r="Q324" s="32"/>
      <c r="R324" s="32"/>
      <c r="S324" s="32"/>
      <c r="T324" s="30" t="s">
        <v>196</v>
      </c>
    </row>
    <row collapsed="false" customFormat="false" customHeight="false" hidden="false" ht="12.1" outlineLevel="0" r="325">
      <c r="A325" s="29" t="n">
        <v>46051.843055556</v>
      </c>
      <c r="B325" s="30" t="s">
        <v>132</v>
      </c>
      <c r="C325" s="30" t="s">
        <v>121</v>
      </c>
      <c r="D325" s="30" t="s">
        <v>69</v>
      </c>
      <c r="E325" s="30" t="s">
        <v>116</v>
      </c>
      <c r="F325" s="30" t="s">
        <v>19</v>
      </c>
      <c r="G325" s="31" t="n">
        <v>500</v>
      </c>
      <c r="H325" s="32" t="n">
        <v>116.75</v>
      </c>
      <c r="I325" s="32" t="n">
        <v>-58375</v>
      </c>
      <c r="J325" s="32" t="n">
        <v>0</v>
      </c>
      <c r="K325" s="32" t="n">
        <v>0</v>
      </c>
      <c r="L325" s="32" t="n">
        <v>0</v>
      </c>
      <c r="M325" s="6" t="n">
        <v>500</v>
      </c>
      <c r="N325" s="32"/>
      <c r="O325" s="32"/>
      <c r="P325" s="32"/>
      <c r="Q325" s="32"/>
      <c r="R325" s="32"/>
      <c r="S325" s="32"/>
      <c r="T325" s="30" t="s">
        <v>199</v>
      </c>
    </row>
    <row collapsed="false" customFormat="false" customHeight="false" hidden="false" ht="12.1" outlineLevel="0" r="326">
      <c r="A326" s="20" t="n">
        <v>46052.725</v>
      </c>
      <c r="B326" s="16" t="s">
        <v>90</v>
      </c>
      <c r="C326" s="16" t="s">
        <v>245</v>
      </c>
      <c r="D326" s="16" t="s">
        <v>69</v>
      </c>
      <c r="E326" s="16" t="s">
        <v>17</v>
      </c>
      <c r="F326" s="16" t="s">
        <v>19</v>
      </c>
      <c r="G326" s="7" t="n">
        <v>100</v>
      </c>
      <c r="H326" s="6" t="n">
        <v>58.35</v>
      </c>
      <c r="I326" s="6" t="n">
        <v>-5835</v>
      </c>
      <c r="J326" s="6" t="n">
        <v>0</v>
      </c>
      <c r="K326" s="6" t="n">
        <v>-5.84</v>
      </c>
      <c r="L326" s="6" t="n">
        <v>0</v>
      </c>
      <c r="M326" s="6" t="s">
        <f>=I326+J326+K326+L326</f>
      </c>
      <c r="N326" s="6"/>
      <c r="O326" s="6"/>
      <c r="P326" s="6"/>
      <c r="Q326" s="6"/>
      <c r="R326" s="6"/>
      <c r="S326" s="6"/>
      <c r="T326" s="16" t="s">
        <v>246</v>
      </c>
    </row>
    <row collapsed="false" customFormat="false" customHeight="false" hidden="false" ht="12.1" outlineLevel="0" r="327">
      <c r="A327" s="20" t="n">
        <v>46052.766666667</v>
      </c>
      <c r="B327" s="16" t="s">
        <v>90</v>
      </c>
      <c r="C327" s="16" t="s">
        <v>245</v>
      </c>
      <c r="D327" s="16" t="s">
        <v>69</v>
      </c>
      <c r="E327" s="16" t="s">
        <v>17</v>
      </c>
      <c r="F327" s="16" t="s">
        <v>19</v>
      </c>
      <c r="G327" s="7" t="n">
        <v>168</v>
      </c>
      <c r="H327" s="6" t="n">
        <v>57.39</v>
      </c>
      <c r="I327" s="6" t="n">
        <v>-9641.52</v>
      </c>
      <c r="J327" s="6" t="n">
        <v>0</v>
      </c>
      <c r="K327" s="6" t="n">
        <v>-9.64</v>
      </c>
      <c r="L327" s="6" t="n">
        <v>0</v>
      </c>
      <c r="M327" s="6" t="s">
        <f>=I327+J327+K327+L327</f>
      </c>
      <c r="N327" s="6"/>
      <c r="O327" s="6"/>
      <c r="P327" s="6"/>
      <c r="Q327" s="6"/>
      <c r="R327" s="6"/>
      <c r="S327" s="6"/>
      <c r="T327" s="16" t="s">
        <v>246</v>
      </c>
    </row>
    <row collapsed="false" customFormat="false" customHeight="false" hidden="false" ht="12.1" outlineLevel="0" r="328">
      <c r="A328" s="25" t="n">
        <v>46052.78125</v>
      </c>
      <c r="B328" s="26" t="s">
        <v>89</v>
      </c>
      <c r="C328" s="26" t="s">
        <v>240</v>
      </c>
      <c r="D328" s="26" t="s">
        <v>68</v>
      </c>
      <c r="E328" s="26" t="s">
        <v>17</v>
      </c>
      <c r="F328" s="26" t="s">
        <v>19</v>
      </c>
      <c r="G328" s="27" t="n">
        <v>-123</v>
      </c>
      <c r="H328" s="28" t="n">
        <v>57.51</v>
      </c>
      <c r="I328" s="28" t="n">
        <v>7073.73</v>
      </c>
      <c r="J328" s="28" t="n">
        <v>0</v>
      </c>
      <c r="K328" s="28" t="n">
        <v>-15.07</v>
      </c>
      <c r="L328" s="28" t="n">
        <v>0</v>
      </c>
      <c r="M328" s="6" t="s">
        <f>=I328+J328+K328+L328</f>
      </c>
      <c r="N328" s="28"/>
      <c r="O328" s="28"/>
      <c r="P328" s="28"/>
      <c r="Q328" s="28"/>
      <c r="R328" s="28"/>
      <c r="S328" s="28"/>
      <c r="T328" s="26" t="s">
        <v>247</v>
      </c>
    </row>
    <row collapsed="false" customFormat="false" customHeight="false" hidden="false" ht="12.1" outlineLevel="0" r="329">
      <c r="A329" s="25" t="n">
        <v>46052.78125</v>
      </c>
      <c r="B329" s="26" t="s">
        <v>89</v>
      </c>
      <c r="C329" s="26" t="s">
        <v>240</v>
      </c>
      <c r="D329" s="26" t="s">
        <v>68</v>
      </c>
      <c r="E329" s="26" t="s">
        <v>17</v>
      </c>
      <c r="F329" s="26" t="s">
        <v>19</v>
      </c>
      <c r="G329" s="27" t="n">
        <v>-43</v>
      </c>
      <c r="H329" s="28" t="n">
        <v>57.51</v>
      </c>
      <c r="I329" s="28" t="n">
        <v>2472.93</v>
      </c>
      <c r="J329" s="28" t="n">
        <v>0</v>
      </c>
      <c r="K329" s="28" t="n">
        <v>-2.42</v>
      </c>
      <c r="L329" s="28" t="n">
        <v>0</v>
      </c>
      <c r="M329" s="6" t="s">
        <f>=I329+J329+K329+L329</f>
      </c>
      <c r="N329" s="28"/>
      <c r="O329" s="28"/>
      <c r="P329" s="28"/>
      <c r="Q329" s="28"/>
      <c r="R329" s="28"/>
      <c r="S329" s="28"/>
      <c r="T329" s="26" t="s">
        <v>247</v>
      </c>
    </row>
    <row collapsed="false" customFormat="false" customHeight="false" hidden="false" ht="12.1" outlineLevel="0" r="330">
      <c r="A330" s="29" t="n">
        <v>46055.413194444</v>
      </c>
      <c r="B330" s="30" t="s">
        <v>132</v>
      </c>
      <c r="C330" s="30" t="s">
        <v>121</v>
      </c>
      <c r="D330" s="30" t="s">
        <v>69</v>
      </c>
      <c r="E330" s="30" t="s">
        <v>116</v>
      </c>
      <c r="F330" s="30" t="s">
        <v>19</v>
      </c>
      <c r="G330" s="31" t="n">
        <v>250</v>
      </c>
      <c r="H330" s="32" t="n">
        <v>76.784</v>
      </c>
      <c r="I330" s="32" t="n">
        <v>-19196</v>
      </c>
      <c r="J330" s="32" t="n">
        <v>0</v>
      </c>
      <c r="K330" s="32" t="n">
        <v>-0.25</v>
      </c>
      <c r="L330" s="32" t="n">
        <v>0</v>
      </c>
      <c r="M330" s="6" t="n">
        <v>250</v>
      </c>
      <c r="N330" s="32"/>
      <c r="O330" s="32"/>
      <c r="P330" s="32"/>
      <c r="Q330" s="32"/>
      <c r="R330" s="32"/>
      <c r="S330" s="32"/>
      <c r="T330" s="30" t="s">
        <v>196</v>
      </c>
    </row>
    <row collapsed="false" customFormat="false" customHeight="false" hidden="false" ht="12.1" outlineLevel="0" r="331">
      <c r="A331" s="29" t="n">
        <v>46055.445833333</v>
      </c>
      <c r="B331" s="30" t="s">
        <v>132</v>
      </c>
      <c r="C331" s="30" t="s">
        <v>121</v>
      </c>
      <c r="D331" s="30" t="s">
        <v>68</v>
      </c>
      <c r="E331" s="30" t="s">
        <v>116</v>
      </c>
      <c r="F331" s="30" t="s">
        <v>19</v>
      </c>
      <c r="G331" s="31" t="n">
        <v>-250</v>
      </c>
      <c r="H331" s="32" t="n">
        <v>78.282</v>
      </c>
      <c r="I331" s="32" t="n">
        <v>19570.5</v>
      </c>
      <c r="J331" s="32" t="n">
        <v>0</v>
      </c>
      <c r="K331" s="32" t="n">
        <v>0</v>
      </c>
      <c r="L331" s="32" t="n">
        <v>0</v>
      </c>
      <c r="M331" s="6" t="n">
        <v>-250</v>
      </c>
      <c r="N331" s="32"/>
      <c r="O331" s="32"/>
      <c r="P331" s="32"/>
      <c r="Q331" s="32"/>
      <c r="R331" s="32"/>
      <c r="S331" s="32"/>
      <c r="T331" s="30" t="s">
        <v>199</v>
      </c>
    </row>
    <row collapsed="false" customFormat="false" customHeight="false" hidden="false" ht="12.1" outlineLevel="0" r="332">
      <c r="A332" s="20" t="n">
        <v>46055.751388889</v>
      </c>
      <c r="B332" s="16" t="s">
        <v>132</v>
      </c>
      <c r="C332" s="16" t="s">
        <v>203</v>
      </c>
      <c r="D332" s="16" t="s">
        <v>69</v>
      </c>
      <c r="E332" s="16" t="s">
        <v>116</v>
      </c>
      <c r="F332" s="16" t="s">
        <v>19</v>
      </c>
      <c r="G332" s="7" t="n">
        <v>250</v>
      </c>
      <c r="H332" s="6" t="n">
        <v>75.985</v>
      </c>
      <c r="I332" s="6" t="n">
        <v>-18996.25</v>
      </c>
      <c r="J332" s="6" t="n">
        <v>0</v>
      </c>
      <c r="K332" s="6" t="n">
        <v>-0.25</v>
      </c>
      <c r="L332" s="6" t="n">
        <v>0</v>
      </c>
      <c r="M332" s="6" t="s">
        <f>=I332+J332+K332+L332</f>
      </c>
      <c r="N332" s="6"/>
      <c r="O332" s="6"/>
      <c r="P332" s="6"/>
      <c r="Q332" s="6"/>
      <c r="R332" s="6"/>
      <c r="S332" s="6"/>
      <c r="T332" s="16" t="s">
        <v>196</v>
      </c>
    </row>
    <row collapsed="false" customFormat="false" customHeight="false" hidden="false" ht="12.1" outlineLevel="0" r="333">
      <c r="A333" s="25" t="n">
        <v>46055.805555556</v>
      </c>
      <c r="B333" s="26" t="s">
        <v>132</v>
      </c>
      <c r="C333" s="26" t="s">
        <v>203</v>
      </c>
      <c r="D333" s="26" t="s">
        <v>68</v>
      </c>
      <c r="E333" s="26" t="s">
        <v>116</v>
      </c>
      <c r="F333" s="26" t="s">
        <v>19</v>
      </c>
      <c r="G333" s="27" t="n">
        <v>-250</v>
      </c>
      <c r="H333" s="28" t="n">
        <v>78.976</v>
      </c>
      <c r="I333" s="28" t="n">
        <v>19744</v>
      </c>
      <c r="J333" s="28" t="n">
        <v>0</v>
      </c>
      <c r="K333" s="28" t="n">
        <v>0</v>
      </c>
      <c r="L333" s="28" t="n">
        <v>0</v>
      </c>
      <c r="M333" s="6" t="s">
        <f>=I333+J333+K333+L333</f>
      </c>
      <c r="N333" s="28"/>
      <c r="O333" s="28"/>
      <c r="P333" s="28"/>
      <c r="Q333" s="28"/>
      <c r="R333" s="28"/>
      <c r="S333" s="28"/>
      <c r="T333" s="26" t="s">
        <v>199</v>
      </c>
    </row>
    <row collapsed="false" customFormat="false" customHeight="false" hidden="false" ht="12.1" outlineLevel="0" r="334">
      <c r="A334" s="20" t="n">
        <v>46055.845833333</v>
      </c>
      <c r="B334" s="16" t="s">
        <v>91</v>
      </c>
      <c r="C334" s="16" t="s">
        <v>248</v>
      </c>
      <c r="D334" s="16" t="s">
        <v>69</v>
      </c>
      <c r="E334" s="16" t="s">
        <v>33</v>
      </c>
      <c r="F334" s="16" t="s">
        <v>19</v>
      </c>
      <c r="G334" s="7" t="n">
        <v>1500</v>
      </c>
      <c r="H334" s="6" t="n">
        <v>4.06</v>
      </c>
      <c r="I334" s="6" t="n">
        <v>-6090</v>
      </c>
      <c r="J334" s="6" t="n">
        <v>0</v>
      </c>
      <c r="K334" s="6" t="n">
        <v>-0.5</v>
      </c>
      <c r="L334" s="6" t="n">
        <v>0</v>
      </c>
      <c r="M334" s="6" t="s">
        <f>=I334+J334+K334+L334</f>
      </c>
      <c r="N334" s="6"/>
      <c r="O334" s="6"/>
      <c r="P334" s="6"/>
      <c r="Q334" s="6"/>
      <c r="R334" s="6"/>
      <c r="S334" s="6"/>
      <c r="T334" s="16" t="s">
        <v>249</v>
      </c>
    </row>
    <row collapsed="false" customFormat="false" customHeight="false" hidden="false" ht="12.1" outlineLevel="0" r="335">
      <c r="A335" s="25" t="n">
        <v>46055.95625</v>
      </c>
      <c r="B335" s="26" t="s">
        <v>91</v>
      </c>
      <c r="C335" s="26" t="s">
        <v>248</v>
      </c>
      <c r="D335" s="26" t="s">
        <v>68</v>
      </c>
      <c r="E335" s="26" t="s">
        <v>33</v>
      </c>
      <c r="F335" s="26" t="s">
        <v>19</v>
      </c>
      <c r="G335" s="27" t="n">
        <v>-1500</v>
      </c>
      <c r="H335" s="28" t="n">
        <v>4.077</v>
      </c>
      <c r="I335" s="28" t="n">
        <v>6115.5</v>
      </c>
      <c r="J335" s="28" t="n">
        <v>0</v>
      </c>
      <c r="K335" s="28" t="n">
        <v>0</v>
      </c>
      <c r="L335" s="28" t="n">
        <v>0</v>
      </c>
      <c r="M335" s="6" t="s">
        <f>=I335+J335+K335+L335</f>
      </c>
      <c r="N335" s="28"/>
      <c r="O335" s="28"/>
      <c r="P335" s="28"/>
      <c r="Q335" s="28"/>
      <c r="R335" s="28"/>
      <c r="S335" s="28"/>
      <c r="T335" s="26" t="s">
        <v>250</v>
      </c>
    </row>
    <row collapsed="false" customFormat="false" customHeight="false" hidden="false" ht="12.1" outlineLevel="0" r="336">
      <c r="A336" s="29" t="n">
        <v>46056.709027778</v>
      </c>
      <c r="B336" s="30" t="s">
        <v>128</v>
      </c>
      <c r="C336" s="30" t="s">
        <v>121</v>
      </c>
      <c r="D336" s="30" t="s">
        <v>68</v>
      </c>
      <c r="E336" s="30" t="s">
        <v>116</v>
      </c>
      <c r="F336" s="30" t="s">
        <v>19</v>
      </c>
      <c r="G336" s="31" t="n">
        <v>-5</v>
      </c>
      <c r="H336" s="32" t="n">
        <v>4916.9</v>
      </c>
      <c r="I336" s="32" t="n">
        <v>24584.5</v>
      </c>
      <c r="J336" s="32" t="n">
        <v>0</v>
      </c>
      <c r="K336" s="32" t="n">
        <v>-0.25</v>
      </c>
      <c r="L336" s="32" t="n">
        <v>0</v>
      </c>
      <c r="M336" s="6" t="n">
        <v>-5</v>
      </c>
      <c r="N336" s="32"/>
      <c r="O336" s="32"/>
      <c r="P336" s="32"/>
      <c r="Q336" s="32"/>
      <c r="R336" s="32"/>
      <c r="S336" s="32"/>
      <c r="T336" s="30" t="s">
        <v>251</v>
      </c>
    </row>
    <row collapsed="false" customFormat="false" customHeight="false" hidden="false" ht="12.1" outlineLevel="0" r="337">
      <c r="A337" s="29" t="n">
        <v>46056.709722222</v>
      </c>
      <c r="B337" s="30" t="s">
        <v>128</v>
      </c>
      <c r="C337" s="30" t="s">
        <v>121</v>
      </c>
      <c r="D337" s="30" t="s">
        <v>69</v>
      </c>
      <c r="E337" s="30" t="s">
        <v>116</v>
      </c>
      <c r="F337" s="30" t="s">
        <v>19</v>
      </c>
      <c r="G337" s="31" t="n">
        <v>5</v>
      </c>
      <c r="H337" s="32" t="n">
        <v>4916.86</v>
      </c>
      <c r="I337" s="32" t="n">
        <v>-24584.3</v>
      </c>
      <c r="J337" s="32" t="n">
        <v>0</v>
      </c>
      <c r="K337" s="32" t="n">
        <v>0</v>
      </c>
      <c r="L337" s="32" t="n">
        <v>0</v>
      </c>
      <c r="M337" s="6" t="n">
        <v>5</v>
      </c>
      <c r="N337" s="32"/>
      <c r="O337" s="32"/>
      <c r="P337" s="32"/>
      <c r="Q337" s="32"/>
      <c r="R337" s="32"/>
      <c r="S337" s="32"/>
      <c r="T337" s="30" t="s">
        <v>252</v>
      </c>
    </row>
    <row collapsed="false" customFormat="false" customHeight="false" hidden="false" ht="12.1" outlineLevel="0" r="338">
      <c r="A338" s="29" t="n">
        <v>46057.369444444</v>
      </c>
      <c r="B338" s="30" t="s">
        <v>132</v>
      </c>
      <c r="C338" s="30" t="s">
        <v>121</v>
      </c>
      <c r="D338" s="30" t="s">
        <v>68</v>
      </c>
      <c r="E338" s="30" t="s">
        <v>116</v>
      </c>
      <c r="F338" s="30" t="s">
        <v>19</v>
      </c>
      <c r="G338" s="31" t="n">
        <v>-250</v>
      </c>
      <c r="H338" s="32" t="n">
        <v>89.178</v>
      </c>
      <c r="I338" s="32" t="n">
        <v>22294.5</v>
      </c>
      <c r="J338" s="32" t="n">
        <v>0</v>
      </c>
      <c r="K338" s="32" t="n">
        <v>-0.25</v>
      </c>
      <c r="L338" s="32" t="n">
        <v>0</v>
      </c>
      <c r="M338" s="6" t="n">
        <v>-250</v>
      </c>
      <c r="N338" s="32"/>
      <c r="O338" s="32"/>
      <c r="P338" s="32"/>
      <c r="Q338" s="32"/>
      <c r="R338" s="32"/>
      <c r="S338" s="32"/>
      <c r="T338" s="30" t="s">
        <v>196</v>
      </c>
    </row>
    <row collapsed="false" customFormat="false" customHeight="false" hidden="false" ht="12.1" outlineLevel="0" r="339">
      <c r="A339" s="29" t="n">
        <v>46057.7875</v>
      </c>
      <c r="B339" s="30" t="s">
        <v>132</v>
      </c>
      <c r="C339" s="30" t="s">
        <v>121</v>
      </c>
      <c r="D339" s="30" t="s">
        <v>69</v>
      </c>
      <c r="E339" s="30" t="s">
        <v>116</v>
      </c>
      <c r="F339" s="30" t="s">
        <v>19</v>
      </c>
      <c r="G339" s="31" t="n">
        <v>250</v>
      </c>
      <c r="H339" s="32" t="n">
        <v>85.388</v>
      </c>
      <c r="I339" s="32" t="n">
        <v>-21347</v>
      </c>
      <c r="J339" s="32" t="n">
        <v>0</v>
      </c>
      <c r="K339" s="32" t="n">
        <v>0</v>
      </c>
      <c r="L339" s="32" t="n">
        <v>0</v>
      </c>
      <c r="M339" s="6" t="n">
        <v>250</v>
      </c>
      <c r="N339" s="32"/>
      <c r="O339" s="32"/>
      <c r="P339" s="32"/>
      <c r="Q339" s="32"/>
      <c r="R339" s="32"/>
      <c r="S339" s="32"/>
      <c r="T339" s="30" t="s">
        <v>199</v>
      </c>
    </row>
    <row collapsed="false" customFormat="false" customHeight="false" hidden="false" ht="12.1" outlineLevel="0" r="340">
      <c r="A340" s="25" t="n">
        <v>46057.788888889</v>
      </c>
      <c r="B340" s="26" t="s">
        <v>89</v>
      </c>
      <c r="C340" s="26" t="s">
        <v>240</v>
      </c>
      <c r="D340" s="26" t="s">
        <v>68</v>
      </c>
      <c r="E340" s="26" t="s">
        <v>17</v>
      </c>
      <c r="F340" s="26" t="s">
        <v>19</v>
      </c>
      <c r="G340" s="27" t="n">
        <v>-210</v>
      </c>
      <c r="H340" s="28" t="n">
        <v>55.14</v>
      </c>
      <c r="I340" s="28" t="n">
        <v>11579.4</v>
      </c>
      <c r="J340" s="28" t="n">
        <v>0</v>
      </c>
      <c r="K340" s="28" t="n">
        <v>-46.71</v>
      </c>
      <c r="L340" s="28" t="n">
        <v>0</v>
      </c>
      <c r="M340" s="6" t="s">
        <f>=I340+J340+K340+L340</f>
      </c>
      <c r="N340" s="28"/>
      <c r="O340" s="28"/>
      <c r="P340" s="28"/>
      <c r="Q340" s="28"/>
      <c r="R340" s="28"/>
      <c r="S340" s="28"/>
      <c r="T340" s="26" t="s">
        <v>247</v>
      </c>
    </row>
    <row collapsed="false" customFormat="false" customHeight="false" hidden="false" ht="12.1" outlineLevel="0" r="341">
      <c r="A341" s="20" t="n">
        <v>46057.789583333</v>
      </c>
      <c r="B341" s="16" t="s">
        <v>27</v>
      </c>
      <c r="C341" s="16" t="s">
        <v>28</v>
      </c>
      <c r="D341" s="16" t="s">
        <v>69</v>
      </c>
      <c r="E341" s="16" t="s">
        <v>17</v>
      </c>
      <c r="F341" s="16" t="s">
        <v>19</v>
      </c>
      <c r="G341" s="7" t="n">
        <v>67</v>
      </c>
      <c r="H341" s="6" t="n">
        <v>174.67</v>
      </c>
      <c r="I341" s="6" t="n">
        <v>-11702.89</v>
      </c>
      <c r="J341" s="6" t="n">
        <v>0</v>
      </c>
      <c r="K341" s="6" t="n">
        <v>-11.7</v>
      </c>
      <c r="L341" s="6" t="n">
        <v>0</v>
      </c>
      <c r="M341" s="6" t="s">
        <f>=I341+J341+K341+L341</f>
      </c>
      <c r="N341" s="6"/>
      <c r="O341" s="6"/>
      <c r="P341" s="6"/>
      <c r="Q341" s="6"/>
      <c r="R341" s="6"/>
      <c r="S341" s="6"/>
      <c r="T341" s="16" t="s">
        <v>253</v>
      </c>
    </row>
    <row collapsed="false" customFormat="false" customHeight="false" hidden="false" ht="12.1" outlineLevel="0" r="342">
      <c r="A342" s="20" t="n">
        <v>46057.817361111</v>
      </c>
      <c r="B342" s="16" t="s">
        <v>27</v>
      </c>
      <c r="C342" s="16" t="s">
        <v>28</v>
      </c>
      <c r="D342" s="16" t="s">
        <v>69</v>
      </c>
      <c r="E342" s="16" t="s">
        <v>17</v>
      </c>
      <c r="F342" s="16" t="s">
        <v>19</v>
      </c>
      <c r="G342" s="7" t="n">
        <v>8</v>
      </c>
      <c r="H342" s="6" t="n">
        <v>173</v>
      </c>
      <c r="I342" s="6" t="n">
        <v>-1384</v>
      </c>
      <c r="J342" s="6" t="n">
        <v>0</v>
      </c>
      <c r="K342" s="6" t="n">
        <v>-1.38</v>
      </c>
      <c r="L342" s="6" t="n">
        <v>0</v>
      </c>
      <c r="M342" s="6" t="s">
        <f>=I342+J342+K342+L342</f>
      </c>
      <c r="N342" s="6"/>
      <c r="O342" s="6"/>
      <c r="P342" s="6"/>
      <c r="Q342" s="6"/>
      <c r="R342" s="6"/>
      <c r="S342" s="6"/>
      <c r="T342" s="16" t="s">
        <v>253</v>
      </c>
    </row>
    <row collapsed="false" customFormat="false" customHeight="false" hidden="false" ht="12.1" outlineLevel="0" r="343">
      <c r="A343" s="25" t="n">
        <v>46063.727083333</v>
      </c>
      <c r="B343" s="26" t="s">
        <v>21</v>
      </c>
      <c r="C343" s="26" t="s">
        <v>22</v>
      </c>
      <c r="D343" s="26" t="s">
        <v>68</v>
      </c>
      <c r="E343" s="26" t="s">
        <v>17</v>
      </c>
      <c r="F343" s="26" t="s">
        <v>19</v>
      </c>
      <c r="G343" s="27" t="n">
        <v>-55</v>
      </c>
      <c r="H343" s="28" t="n">
        <v>211.08</v>
      </c>
      <c r="I343" s="28" t="n">
        <v>11609.4</v>
      </c>
      <c r="J343" s="28" t="n">
        <v>0</v>
      </c>
      <c r="K343" s="28" t="n">
        <v>-11.61</v>
      </c>
      <c r="L343" s="28" t="n">
        <v>0</v>
      </c>
      <c r="M343" s="6" t="s">
        <f>=I343+J343+K343+L343</f>
      </c>
      <c r="N343" s="28"/>
      <c r="O343" s="28"/>
      <c r="P343" s="28"/>
      <c r="Q343" s="28"/>
      <c r="R343" s="28"/>
      <c r="S343" s="28"/>
      <c r="T343" s="26" t="s">
        <v>254</v>
      </c>
    </row>
    <row collapsed="false" customFormat="false" customHeight="false" hidden="false" ht="12.1" outlineLevel="0" r="344">
      <c r="A344" s="25" t="n">
        <v>46065.728472222</v>
      </c>
      <c r="B344" s="26" t="s">
        <v>90</v>
      </c>
      <c r="C344" s="26" t="s">
        <v>245</v>
      </c>
      <c r="D344" s="26" t="s">
        <v>68</v>
      </c>
      <c r="E344" s="26" t="s">
        <v>17</v>
      </c>
      <c r="F344" s="26" t="s">
        <v>19</v>
      </c>
      <c r="G344" s="27" t="n">
        <v>-18</v>
      </c>
      <c r="H344" s="28" t="n">
        <v>62.78</v>
      </c>
      <c r="I344" s="28" t="n">
        <v>1130.04</v>
      </c>
      <c r="J344" s="28" t="n">
        <v>0</v>
      </c>
      <c r="K344" s="28" t="n">
        <v>-0.97</v>
      </c>
      <c r="L344" s="28" t="n">
        <v>0</v>
      </c>
      <c r="M344" s="6" t="s">
        <f>=I344+J344+K344+L344</f>
      </c>
      <c r="N344" s="28"/>
      <c r="O344" s="28"/>
      <c r="P344" s="28"/>
      <c r="Q344" s="28"/>
      <c r="R344" s="28"/>
      <c r="S344" s="28"/>
      <c r="T344" s="26" t="s">
        <v>255</v>
      </c>
    </row>
    <row collapsed="false" customFormat="false" customHeight="false" hidden="false" ht="12.1" outlineLevel="0" r="345">
      <c r="A345" s="29" t="n">
        <v>46069.196527778</v>
      </c>
      <c r="B345" s="30" t="s">
        <v>132</v>
      </c>
      <c r="C345" s="30" t="s">
        <v>121</v>
      </c>
      <c r="D345" s="30" t="s">
        <v>69</v>
      </c>
      <c r="E345" s="30" t="s">
        <v>116</v>
      </c>
      <c r="F345" s="30" t="s">
        <v>19</v>
      </c>
      <c r="G345" s="31" t="n">
        <v>250</v>
      </c>
      <c r="H345" s="32" t="n">
        <v>76.414</v>
      </c>
      <c r="I345" s="32" t="n">
        <v>-19103.5</v>
      </c>
      <c r="J345" s="32" t="n">
        <v>0</v>
      </c>
      <c r="K345" s="32" t="n">
        <v>-0.25</v>
      </c>
      <c r="L345" s="32" t="n">
        <v>0</v>
      </c>
      <c r="M345" s="6" t="n">
        <v>250</v>
      </c>
      <c r="N345" s="32"/>
      <c r="O345" s="32"/>
      <c r="P345" s="32"/>
      <c r="Q345" s="32"/>
      <c r="R345" s="32"/>
      <c r="S345" s="32"/>
      <c r="T345" s="30" t="s">
        <v>196</v>
      </c>
    </row>
    <row collapsed="false" customFormat="false" customHeight="false" hidden="false" ht="12.1" outlineLevel="0" r="346">
      <c r="A346" s="29" t="n">
        <v>46069.53125</v>
      </c>
      <c r="B346" s="30" t="s">
        <v>133</v>
      </c>
      <c r="C346" s="30" t="s">
        <v>121</v>
      </c>
      <c r="D346" s="30" t="s">
        <v>68</v>
      </c>
      <c r="E346" s="30" t="s">
        <v>116</v>
      </c>
      <c r="F346" s="30" t="s">
        <v>19</v>
      </c>
      <c r="G346" s="31" t="n">
        <v>-1536270</v>
      </c>
      <c r="H346" s="32" t="n">
        <v>1</v>
      </c>
      <c r="I346" s="32" t="n">
        <v>10000</v>
      </c>
      <c r="J346" s="32" t="n">
        <v>0</v>
      </c>
      <c r="K346" s="32" t="n">
        <v>-0.5</v>
      </c>
      <c r="L346" s="32" t="n">
        <v>0</v>
      </c>
      <c r="M346" s="6" t="n">
        <v>-1536270</v>
      </c>
      <c r="N346" s="32"/>
      <c r="O346" s="32"/>
      <c r="P346" s="32"/>
      <c r="Q346" s="32"/>
      <c r="R346" s="32"/>
      <c r="S346" s="32"/>
      <c r="T346" s="30" t="s">
        <v>177</v>
      </c>
    </row>
    <row collapsed="false" customFormat="false" customHeight="false" hidden="false" ht="12.1" outlineLevel="0" r="347">
      <c r="A347" s="29" t="n">
        <v>46070.441666667</v>
      </c>
      <c r="B347" s="30" t="s">
        <v>133</v>
      </c>
      <c r="C347" s="30" t="s">
        <v>121</v>
      </c>
      <c r="D347" s="30" t="s">
        <v>68</v>
      </c>
      <c r="E347" s="30" t="s">
        <v>116</v>
      </c>
      <c r="F347" s="30" t="s">
        <v>19</v>
      </c>
      <c r="G347" s="31" t="n">
        <v>-1681416</v>
      </c>
      <c r="H347" s="32" t="n">
        <v>1</v>
      </c>
      <c r="I347" s="32" t="n">
        <v>11000</v>
      </c>
      <c r="J347" s="32" t="n">
        <v>0</v>
      </c>
      <c r="K347" s="32" t="n">
        <v>-0.55</v>
      </c>
      <c r="L347" s="32" t="n">
        <v>0</v>
      </c>
      <c r="M347" s="6" t="n">
        <v>-1681416</v>
      </c>
      <c r="N347" s="32"/>
      <c r="O347" s="32"/>
      <c r="P347" s="32"/>
      <c r="Q347" s="32"/>
      <c r="R347" s="32"/>
      <c r="S347" s="32"/>
      <c r="T347" s="30" t="s">
        <v>177</v>
      </c>
    </row>
    <row collapsed="false" customFormat="false" customHeight="false" hidden="false" ht="12.1" outlineLevel="0" r="348">
      <c r="A348" s="29" t="n">
        <v>46070.720138889</v>
      </c>
      <c r="B348" s="30" t="s">
        <v>128</v>
      </c>
      <c r="C348" s="30" t="s">
        <v>121</v>
      </c>
      <c r="D348" s="30" t="s">
        <v>68</v>
      </c>
      <c r="E348" s="30" t="s">
        <v>116</v>
      </c>
      <c r="F348" s="30" t="s">
        <v>19</v>
      </c>
      <c r="G348" s="31" t="n">
        <v>-3</v>
      </c>
      <c r="H348" s="32" t="n">
        <v>4860.63</v>
      </c>
      <c r="I348" s="32" t="n">
        <v>14581.89</v>
      </c>
      <c r="J348" s="32" t="n">
        <v>0</v>
      </c>
      <c r="K348" s="32" t="n">
        <v>-0.15</v>
      </c>
      <c r="L348" s="32" t="n">
        <v>0</v>
      </c>
      <c r="M348" s="6" t="n">
        <v>-3</v>
      </c>
      <c r="N348" s="32"/>
      <c r="O348" s="32"/>
      <c r="P348" s="32"/>
      <c r="Q348" s="32"/>
      <c r="R348" s="32"/>
      <c r="S348" s="32"/>
      <c r="T348" s="30" t="s">
        <v>152</v>
      </c>
    </row>
    <row collapsed="false" customFormat="false" customHeight="false" hidden="false" ht="12.1" outlineLevel="0" r="349">
      <c r="A349" s="20" t="n">
        <v>46071.591666667</v>
      </c>
      <c r="B349" s="16" t="s">
        <v>128</v>
      </c>
      <c r="C349" s="16" t="s">
        <v>131</v>
      </c>
      <c r="D349" s="16" t="s">
        <v>69</v>
      </c>
      <c r="E349" s="16" t="s">
        <v>116</v>
      </c>
      <c r="F349" s="16" t="s">
        <v>19</v>
      </c>
      <c r="G349" s="7" t="n">
        <v>3</v>
      </c>
      <c r="H349" s="6" t="n">
        <v>4924.07</v>
      </c>
      <c r="I349" s="6" t="n">
        <v>-14772.21</v>
      </c>
      <c r="J349" s="6" t="n">
        <v>0</v>
      </c>
      <c r="K349" s="6" t="n">
        <v>1.17</v>
      </c>
      <c r="L349" s="6" t="n">
        <v>0</v>
      </c>
      <c r="M349" s="6" t="s">
        <f>=I349+J349+K349+L349</f>
      </c>
      <c r="N349" s="6"/>
      <c r="O349" s="6"/>
      <c r="P349" s="6"/>
      <c r="Q349" s="6"/>
      <c r="R349" s="6"/>
      <c r="S349" s="6"/>
      <c r="T349" s="16" t="s">
        <v>190</v>
      </c>
    </row>
    <row collapsed="false" customFormat="false" customHeight="false" hidden="false" ht="12.1" outlineLevel="0" r="350">
      <c r="A350" s="20" t="n">
        <v>46071.695833333</v>
      </c>
      <c r="B350" s="16" t="s">
        <v>32</v>
      </c>
      <c r="C350" s="16" t="s">
        <v>34</v>
      </c>
      <c r="D350" s="16" t="s">
        <v>69</v>
      </c>
      <c r="E350" s="16" t="s">
        <v>33</v>
      </c>
      <c r="F350" s="16" t="s">
        <v>19</v>
      </c>
      <c r="G350" s="7" t="n">
        <v>176.55</v>
      </c>
      <c r="H350" s="6" t="n">
        <v>47.111</v>
      </c>
      <c r="I350" s="6" t="n">
        <v>-8317.49</v>
      </c>
      <c r="J350" s="6" t="n">
        <v>0</v>
      </c>
      <c r="K350" s="6" t="n">
        <v>0</v>
      </c>
      <c r="L350" s="6" t="n">
        <v>0</v>
      </c>
      <c r="M350" s="6" t="s">
        <f>=I350+J350+K350+L350</f>
      </c>
      <c r="N350" s="6"/>
      <c r="O350" s="6"/>
      <c r="P350" s="6"/>
      <c r="Q350" s="6"/>
      <c r="R350" s="6"/>
      <c r="S350" s="6"/>
      <c r="T350" s="16" t="s">
        <v>256</v>
      </c>
    </row>
    <row collapsed="false" customFormat="false" customHeight="false" hidden="false" ht="12.1" outlineLevel="0" r="351">
      <c r="A351" s="25" t="n">
        <v>46071.832638889</v>
      </c>
      <c r="B351" s="26" t="s">
        <v>90</v>
      </c>
      <c r="C351" s="26" t="s">
        <v>245</v>
      </c>
      <c r="D351" s="26" t="s">
        <v>68</v>
      </c>
      <c r="E351" s="26" t="s">
        <v>17</v>
      </c>
      <c r="F351" s="26" t="s">
        <v>19</v>
      </c>
      <c r="G351" s="27" t="n">
        <v>-82</v>
      </c>
      <c r="H351" s="28" t="n">
        <v>60.47</v>
      </c>
      <c r="I351" s="28" t="n">
        <v>4958.54</v>
      </c>
      <c r="J351" s="28" t="n">
        <v>0</v>
      </c>
      <c r="K351" s="28" t="n">
        <v>-5.78</v>
      </c>
      <c r="L351" s="28" t="n">
        <v>0</v>
      </c>
      <c r="M351" s="6" t="s">
        <f>=I351+J351+K351+L351</f>
      </c>
      <c r="N351" s="28"/>
      <c r="O351" s="28"/>
      <c r="P351" s="28"/>
      <c r="Q351" s="28"/>
      <c r="R351" s="28"/>
      <c r="S351" s="28"/>
      <c r="T351" s="26" t="s">
        <v>257</v>
      </c>
    </row>
    <row collapsed="false" customFormat="false" customHeight="false" hidden="false" ht="12.1" outlineLevel="0" r="352">
      <c r="A352" s="20" t="n">
        <v>46072.698611111</v>
      </c>
      <c r="B352" s="16" t="s">
        <v>133</v>
      </c>
      <c r="C352" s="16" t="s">
        <v>134</v>
      </c>
      <c r="D352" s="16" t="s">
        <v>69</v>
      </c>
      <c r="E352" s="16" t="s">
        <v>116</v>
      </c>
      <c r="F352" s="16" t="s">
        <v>19</v>
      </c>
      <c r="G352" s="7" t="n">
        <v>1536270</v>
      </c>
      <c r="H352" s="6" t="n">
        <v>1</v>
      </c>
      <c r="I352" s="6" t="n">
        <v>-9901.07</v>
      </c>
      <c r="J352" s="6" t="n">
        <v>0</v>
      </c>
      <c r="K352" s="6" t="n">
        <v>2.69</v>
      </c>
      <c r="L352" s="6" t="n">
        <v>0</v>
      </c>
      <c r="M352" s="6" t="s">
        <f>=I352+J352+K352+L352</f>
      </c>
      <c r="N352" s="6"/>
      <c r="O352" s="6"/>
      <c r="P352" s="6"/>
      <c r="Q352" s="6"/>
      <c r="R352" s="6"/>
      <c r="S352" s="6"/>
      <c r="T352" s="16" t="s">
        <v>189</v>
      </c>
    </row>
    <row collapsed="false" customFormat="false" customHeight="false" hidden="false" ht="12.1" outlineLevel="0" r="353">
      <c r="A353" s="20" t="n">
        <v>46072.698611111</v>
      </c>
      <c r="B353" s="16" t="s">
        <v>133</v>
      </c>
      <c r="C353" s="16" t="s">
        <v>134</v>
      </c>
      <c r="D353" s="16" t="s">
        <v>69</v>
      </c>
      <c r="E353" s="16" t="s">
        <v>116</v>
      </c>
      <c r="F353" s="16" t="s">
        <v>19</v>
      </c>
      <c r="G353" s="7" t="n">
        <v>1681416</v>
      </c>
      <c r="H353" s="6" t="n">
        <v>1</v>
      </c>
      <c r="I353" s="6" t="n">
        <v>-10837.15</v>
      </c>
      <c r="J353" s="6" t="n">
        <v>0</v>
      </c>
      <c r="K353" s="6" t="n">
        <v>2.32</v>
      </c>
      <c r="L353" s="6" t="n">
        <v>0</v>
      </c>
      <c r="M353" s="6" t="s">
        <f>=I353+J353+K353+L353</f>
      </c>
      <c r="N353" s="6"/>
      <c r="O353" s="6"/>
      <c r="P353" s="6"/>
      <c r="Q353" s="6"/>
      <c r="R353" s="6"/>
      <c r="S353" s="6"/>
      <c r="T353" s="16" t="s">
        <v>189</v>
      </c>
    </row>
    <row collapsed="false" customFormat="false" customHeight="false" hidden="false" ht="12.1" outlineLevel="0" r="354">
      <c r="A354" s="20" t="n">
        <v>46072.704166667</v>
      </c>
      <c r="B354" s="16" t="s">
        <v>90</v>
      </c>
      <c r="C354" s="16" t="s">
        <v>245</v>
      </c>
      <c r="D354" s="16" t="s">
        <v>69</v>
      </c>
      <c r="E354" s="16" t="s">
        <v>17</v>
      </c>
      <c r="F354" s="16" t="s">
        <v>19</v>
      </c>
      <c r="G354" s="7" t="n">
        <v>100</v>
      </c>
      <c r="H354" s="6" t="n">
        <v>58.12</v>
      </c>
      <c r="I354" s="6" t="n">
        <v>-5812</v>
      </c>
      <c r="J354" s="6" t="n">
        <v>0</v>
      </c>
      <c r="K354" s="6" t="n">
        <v>-5.81</v>
      </c>
      <c r="L354" s="6" t="n">
        <v>0</v>
      </c>
      <c r="M354" s="6" t="s">
        <f>=I354+J354+K354+L354</f>
      </c>
      <c r="N354" s="6"/>
      <c r="O354" s="6"/>
      <c r="P354" s="6"/>
      <c r="Q354" s="6"/>
      <c r="R354" s="6"/>
      <c r="S354" s="6"/>
      <c r="T354" s="16" t="s">
        <v>258</v>
      </c>
    </row>
    <row collapsed="false" customFormat="false" customHeight="false" hidden="false" ht="12.1" outlineLevel="0" r="355">
      <c r="A355" s="20" t="n">
        <v>46073.669444444</v>
      </c>
      <c r="B355" s="16" t="s">
        <v>32</v>
      </c>
      <c r="C355" s="16" t="s">
        <v>34</v>
      </c>
      <c r="D355" s="16" t="s">
        <v>69</v>
      </c>
      <c r="E355" s="16" t="s">
        <v>33</v>
      </c>
      <c r="F355" s="16" t="s">
        <v>19</v>
      </c>
      <c r="G355" s="7" t="n">
        <v>150</v>
      </c>
      <c r="H355" s="6" t="n">
        <v>46.8757</v>
      </c>
      <c r="I355" s="6" t="n">
        <v>-7031.36</v>
      </c>
      <c r="J355" s="6" t="n">
        <v>0</v>
      </c>
      <c r="K355" s="6" t="n">
        <v>0</v>
      </c>
      <c r="L355" s="6" t="n">
        <v>0</v>
      </c>
      <c r="M355" s="6" t="s">
        <f>=I355+J355+K355+L355</f>
      </c>
      <c r="N355" s="6"/>
      <c r="O355" s="6"/>
      <c r="P355" s="6"/>
      <c r="Q355" s="6"/>
      <c r="R355" s="6"/>
      <c r="S355" s="6"/>
      <c r="T355" s="16" t="s">
        <v>256</v>
      </c>
    </row>
    <row collapsed="false" customFormat="false" customHeight="false" hidden="false" ht="12.1" outlineLevel="0" r="356">
      <c r="A356" s="29" t="n">
        <v>46073.840277778</v>
      </c>
      <c r="B356" s="30" t="s">
        <v>132</v>
      </c>
      <c r="C356" s="30" t="s">
        <v>121</v>
      </c>
      <c r="D356" s="30" t="s">
        <v>68</v>
      </c>
      <c r="E356" s="30" t="s">
        <v>116</v>
      </c>
      <c r="F356" s="30" t="s">
        <v>19</v>
      </c>
      <c r="G356" s="31" t="n">
        <v>-250</v>
      </c>
      <c r="H356" s="32" t="n">
        <v>82.726</v>
      </c>
      <c r="I356" s="32" t="n">
        <v>20681.5</v>
      </c>
      <c r="J356" s="32" t="n">
        <v>0</v>
      </c>
      <c r="K356" s="32" t="n">
        <v>-34.18</v>
      </c>
      <c r="L356" s="32" t="n">
        <v>0</v>
      </c>
      <c r="M356" s="6" t="n">
        <v>-250</v>
      </c>
      <c r="N356" s="32"/>
      <c r="O356" s="32"/>
      <c r="P356" s="32"/>
      <c r="Q356" s="32"/>
      <c r="R356" s="32"/>
      <c r="S356" s="32"/>
      <c r="T356" s="30" t="s">
        <v>199</v>
      </c>
    </row>
    <row collapsed="false" customFormat="false" customHeight="false" hidden="false" ht="12.1" outlineLevel="0" r="357">
      <c r="A357" s="29" t="n">
        <v>46073.84375</v>
      </c>
      <c r="B357" s="30" t="s">
        <v>132</v>
      </c>
      <c r="C357" s="30" t="s">
        <v>121</v>
      </c>
      <c r="D357" s="30" t="s">
        <v>69</v>
      </c>
      <c r="E357" s="30" t="s">
        <v>116</v>
      </c>
      <c r="F357" s="30" t="s">
        <v>19</v>
      </c>
      <c r="G357" s="31" t="n">
        <v>250</v>
      </c>
      <c r="H357" s="32" t="n">
        <v>82.718</v>
      </c>
      <c r="I357" s="32" t="n">
        <v>-20679.5</v>
      </c>
      <c r="J357" s="32" t="n">
        <v>0</v>
      </c>
      <c r="K357" s="32" t="n">
        <v>-0.25</v>
      </c>
      <c r="L357" s="32" t="n">
        <v>0</v>
      </c>
      <c r="M357" s="6" t="n">
        <v>250</v>
      </c>
      <c r="N357" s="32"/>
      <c r="O357" s="32"/>
      <c r="P357" s="32"/>
      <c r="Q357" s="32"/>
      <c r="R357" s="32"/>
      <c r="S357" s="32"/>
      <c r="T357" s="30" t="s">
        <v>196</v>
      </c>
    </row>
    <row collapsed="false" customFormat="false" customHeight="false" hidden="false" ht="12.1" outlineLevel="0" r="358">
      <c r="A358" s="21" t="n">
        <v>46074.5625</v>
      </c>
      <c r="B358" s="22" t="s">
        <v>104</v>
      </c>
      <c r="C358" s="22" t="s">
        <v>58</v>
      </c>
      <c r="D358" s="22" t="s">
        <v>104</v>
      </c>
      <c r="E358" s="22" t="s">
        <v>104</v>
      </c>
      <c r="F358" s="22" t="s">
        <v>19</v>
      </c>
      <c r="G358" s="23" t="n">
        <v>3.62</v>
      </c>
      <c r="H358" s="24" t="n">
        <v>1</v>
      </c>
      <c r="I358" s="24" t="n">
        <v>3.62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4"/>
      <c r="O358" s="24"/>
      <c r="P358" s="24"/>
      <c r="Q358" s="24"/>
      <c r="R358" s="24"/>
      <c r="S358" s="24"/>
      <c r="T358" s="22" t="s">
        <v>259</v>
      </c>
    </row>
    <row collapsed="false" customFormat="false" customHeight="false" hidden="false" ht="12.1" outlineLevel="0" r="359">
      <c r="A359" s="29" t="n">
        <v>46076.286111111</v>
      </c>
      <c r="B359" s="30" t="s">
        <v>128</v>
      </c>
      <c r="C359" s="30" t="s">
        <v>121</v>
      </c>
      <c r="D359" s="30" t="s">
        <v>69</v>
      </c>
      <c r="E359" s="30" t="s">
        <v>116</v>
      </c>
      <c r="F359" s="30" t="s">
        <v>19</v>
      </c>
      <c r="G359" s="31" t="n">
        <v>3</v>
      </c>
      <c r="H359" s="32" t="n">
        <v>5160</v>
      </c>
      <c r="I359" s="32" t="n">
        <v>-15480</v>
      </c>
      <c r="J359" s="32" t="n">
        <v>0</v>
      </c>
      <c r="K359" s="32" t="n">
        <v>-0.15</v>
      </c>
      <c r="L359" s="32" t="n">
        <v>0</v>
      </c>
      <c r="M359" s="6" t="n">
        <v>3</v>
      </c>
      <c r="N359" s="32"/>
      <c r="O359" s="32"/>
      <c r="P359" s="32"/>
      <c r="Q359" s="32"/>
      <c r="R359" s="32"/>
      <c r="S359" s="32"/>
      <c r="T359" s="30" t="s">
        <v>152</v>
      </c>
    </row>
    <row collapsed="false" customFormat="false" customHeight="false" hidden="false" ht="12.1" outlineLevel="0" r="360">
      <c r="A360" s="25" t="n">
        <v>46077.705555556</v>
      </c>
      <c r="B360" s="26" t="s">
        <v>90</v>
      </c>
      <c r="C360" s="26" t="s">
        <v>245</v>
      </c>
      <c r="D360" s="26" t="s">
        <v>68</v>
      </c>
      <c r="E360" s="26" t="s">
        <v>17</v>
      </c>
      <c r="F360" s="26" t="s">
        <v>19</v>
      </c>
      <c r="G360" s="27" t="n">
        <v>-68</v>
      </c>
      <c r="H360" s="28" t="n">
        <v>60.28</v>
      </c>
      <c r="I360" s="28" t="n">
        <v>4099.04</v>
      </c>
      <c r="J360" s="28" t="n">
        <v>0</v>
      </c>
      <c r="K360" s="28" t="n">
        <v>-6.52</v>
      </c>
      <c r="L360" s="28" t="n">
        <v>0</v>
      </c>
      <c r="M360" s="6" t="s">
        <f>=I360+J360+K360+L360</f>
      </c>
      <c r="N360" s="28"/>
      <c r="O360" s="28"/>
      <c r="P360" s="28"/>
      <c r="Q360" s="28"/>
      <c r="R360" s="28"/>
      <c r="S360" s="28"/>
      <c r="T360" s="26" t="s">
        <v>255</v>
      </c>
    </row>
    <row collapsed="false" customFormat="false" customHeight="false" hidden="false" ht="12.1" outlineLevel="0" r="361">
      <c r="A361" s="20" t="n">
        <v>46077.736805556</v>
      </c>
      <c r="B361" s="16" t="s">
        <v>24</v>
      </c>
      <c r="C361" s="16" t="s">
        <v>25</v>
      </c>
      <c r="D361" s="16" t="s">
        <v>69</v>
      </c>
      <c r="E361" s="16" t="s">
        <v>17</v>
      </c>
      <c r="F361" s="16" t="s">
        <v>19</v>
      </c>
      <c r="G361" s="7" t="n">
        <v>40</v>
      </c>
      <c r="H361" s="6" t="n">
        <v>95.97</v>
      </c>
      <c r="I361" s="6" t="n">
        <v>-3838.8</v>
      </c>
      <c r="J361" s="6" t="n">
        <v>0</v>
      </c>
      <c r="K361" s="6" t="n">
        <v>-3.84</v>
      </c>
      <c r="L361" s="6" t="n">
        <v>0</v>
      </c>
      <c r="M361" s="6" t="s">
        <f>=I361+J361+K361+L361</f>
      </c>
      <c r="N361" s="6"/>
      <c r="O361" s="6"/>
      <c r="P361" s="6"/>
      <c r="Q361" s="6"/>
      <c r="R361" s="6"/>
      <c r="S361" s="6"/>
      <c r="T361" s="16" t="s">
        <v>260</v>
      </c>
    </row>
    <row collapsed="false" customFormat="false" customHeight="false" hidden="false" ht="12.1" outlineLevel="0" r="362">
      <c r="A362" s="20" t="n">
        <v>46077.739583333</v>
      </c>
      <c r="B362" s="16" t="s">
        <v>24</v>
      </c>
      <c r="C362" s="16" t="s">
        <v>25</v>
      </c>
      <c r="D362" s="16" t="s">
        <v>69</v>
      </c>
      <c r="E362" s="16" t="s">
        <v>17</v>
      </c>
      <c r="F362" s="16" t="s">
        <v>19</v>
      </c>
      <c r="G362" s="7" t="n">
        <v>40</v>
      </c>
      <c r="H362" s="6" t="n">
        <v>95.49</v>
      </c>
      <c r="I362" s="6" t="n">
        <v>-3819.6</v>
      </c>
      <c r="J362" s="6" t="n">
        <v>0</v>
      </c>
      <c r="K362" s="6" t="n">
        <v>-3.82</v>
      </c>
      <c r="L362" s="6" t="n">
        <v>0</v>
      </c>
      <c r="M362" s="6" t="s">
        <f>=I362+J362+K362+L362</f>
      </c>
      <c r="N362" s="6"/>
      <c r="O362" s="6"/>
      <c r="P362" s="6"/>
      <c r="Q362" s="6"/>
      <c r="R362" s="6"/>
      <c r="S362" s="6"/>
      <c r="T362" s="16" t="s">
        <v>260</v>
      </c>
    </row>
    <row collapsed="false" customFormat="false" customHeight="false" hidden="false" ht="12.1" outlineLevel="0" r="363">
      <c r="A363" s="25" t="n">
        <v>46077.834722222</v>
      </c>
      <c r="B363" s="26" t="s">
        <v>90</v>
      </c>
      <c r="C363" s="26" t="s">
        <v>245</v>
      </c>
      <c r="D363" s="26" t="s">
        <v>68</v>
      </c>
      <c r="E363" s="26" t="s">
        <v>17</v>
      </c>
      <c r="F363" s="26" t="s">
        <v>19</v>
      </c>
      <c r="G363" s="27" t="n">
        <v>-100</v>
      </c>
      <c r="H363" s="28" t="n">
        <v>62.15</v>
      </c>
      <c r="I363" s="28" t="n">
        <v>6215</v>
      </c>
      <c r="J363" s="28" t="n">
        <v>0</v>
      </c>
      <c r="K363" s="28" t="n">
        <v>-9.58</v>
      </c>
      <c r="L363" s="28" t="n">
        <v>0</v>
      </c>
      <c r="M363" s="6" t="s">
        <f>=I363+J363+K363+L363</f>
      </c>
      <c r="N363" s="28"/>
      <c r="O363" s="28"/>
      <c r="P363" s="28"/>
      <c r="Q363" s="28"/>
      <c r="R363" s="28"/>
      <c r="S363" s="28"/>
      <c r="T363" s="26" t="s">
        <v>257</v>
      </c>
    </row>
    <row collapsed="false" customFormat="false" customHeight="false" hidden="false" ht="12.1" outlineLevel="0" r="364">
      <c r="A364" s="25" t="n">
        <v>46077.834722222</v>
      </c>
      <c r="B364" s="26" t="s">
        <v>90</v>
      </c>
      <c r="C364" s="26" t="s">
        <v>245</v>
      </c>
      <c r="D364" s="26" t="s">
        <v>68</v>
      </c>
      <c r="E364" s="26" t="s">
        <v>17</v>
      </c>
      <c r="F364" s="26" t="s">
        <v>19</v>
      </c>
      <c r="G364" s="27" t="n">
        <v>-100</v>
      </c>
      <c r="H364" s="28" t="n">
        <v>62.12</v>
      </c>
      <c r="I364" s="28" t="n">
        <v>6212</v>
      </c>
      <c r="J364" s="28" t="n">
        <v>0</v>
      </c>
      <c r="K364" s="28" t="n">
        <v>-1.25</v>
      </c>
      <c r="L364" s="28" t="n">
        <v>0</v>
      </c>
      <c r="M364" s="6" t="s">
        <f>=I364+J364+K364+L364</f>
      </c>
      <c r="N364" s="28"/>
      <c r="O364" s="28"/>
      <c r="P364" s="28"/>
      <c r="Q364" s="28"/>
      <c r="R364" s="28"/>
      <c r="S364" s="28"/>
      <c r="T364" s="26" t="s">
        <v>261</v>
      </c>
    </row>
    <row collapsed="false" customFormat="false" customHeight="false" hidden="false" ht="12.1" outlineLevel="0" r="365">
      <c r="A365" s="25" t="n">
        <v>46078.272476852</v>
      </c>
      <c r="B365" s="26" t="s">
        <v>120</v>
      </c>
      <c r="C365" s="26" t="s">
        <v>120</v>
      </c>
      <c r="D365" s="26" t="s">
        <v>98</v>
      </c>
      <c r="E365" s="26" t="s">
        <v>116</v>
      </c>
      <c r="F365" s="26" t="s">
        <v>29</v>
      </c>
      <c r="G365" s="27" t="n">
        <v>377.50840000001</v>
      </c>
      <c r="H365" s="28" t="n">
        <v>1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6" t="n">
        <v>377.50840000001</v>
      </c>
      <c r="T365" s="2"/>
    </row>
    <row collapsed="false" customFormat="false" customHeight="false" hidden="false" ht="12.1" outlineLevel="0" r="366">
      <c r="A366" s="25" t="n">
        <v>46078.272476852</v>
      </c>
      <c r="B366" s="26" t="s">
        <v>118</v>
      </c>
      <c r="C366" s="26" t="s">
        <v>118</v>
      </c>
      <c r="D366" s="26" t="s">
        <v>98</v>
      </c>
      <c r="E366" s="26" t="s">
        <v>116</v>
      </c>
      <c r="F366" s="26" t="s">
        <v>37</v>
      </c>
      <c r="G366" s="27" t="n">
        <v>298.97999999998</v>
      </c>
      <c r="H366" s="28" t="n">
        <v>1</v>
      </c>
      <c r="I366" s="2"/>
      <c r="J366" s="2"/>
      <c r="K366" s="2"/>
      <c r="L366" s="2"/>
      <c r="M366" s="2"/>
      <c r="N366" s="2"/>
      <c r="O366" s="2"/>
      <c r="P366" s="2"/>
      <c r="Q366" s="6" t="n">
        <v>298.97999999998</v>
      </c>
      <c r="R366" s="2"/>
      <c r="S366" s="2"/>
      <c r="T366" s="2"/>
    </row>
    <row collapsed="false" customFormat="false" customHeight="false" hidden="false" ht="12.1" outlineLevel="0" r="367">
      <c r="A367" s="20" t="n">
        <v>46078.272476852</v>
      </c>
      <c r="B367" s="16" t="s">
        <v>124</v>
      </c>
      <c r="C367" s="16" t="s">
        <v>262</v>
      </c>
      <c r="D367" s="16" t="s">
        <v>98</v>
      </c>
      <c r="E367" s="16" t="s">
        <v>116</v>
      </c>
      <c r="F367" s="16" t="s">
        <v>35</v>
      </c>
      <c r="G367" s="7" t="n">
        <v>0</v>
      </c>
      <c r="H367" s="6" t="n">
        <v>1</v>
      </c>
      <c r="I367" s="2"/>
      <c r="J367" s="2"/>
      <c r="K367" s="2"/>
      <c r="L367" s="2"/>
      <c r="M367" s="2"/>
      <c r="N367" s="2"/>
      <c r="O367" s="2"/>
      <c r="P367" s="2"/>
      <c r="Q367" s="2"/>
      <c r="R367" s="6" t="n">
        <v>0</v>
      </c>
      <c r="S367" s="2"/>
      <c r="T367" s="2"/>
    </row>
    <row collapsed="false" customFormat="false" customHeight="false" hidden="false" ht="12.1" outlineLevel="0" r="368">
      <c r="A368" s="25" t="n">
        <v>46078.272476852</v>
      </c>
      <c r="B368" s="26" t="s">
        <v>128</v>
      </c>
      <c r="C368" s="26" t="s">
        <v>128</v>
      </c>
      <c r="D368" s="26" t="s">
        <v>98</v>
      </c>
      <c r="E368" s="26" t="s">
        <v>116</v>
      </c>
      <c r="F368" s="26" t="s">
        <v>40</v>
      </c>
      <c r="G368" s="27" t="n">
        <v>3</v>
      </c>
      <c r="H368" s="28" t="n">
        <v>1</v>
      </c>
      <c r="I368" s="2"/>
      <c r="J368" s="2"/>
      <c r="K368" s="2"/>
      <c r="L368" s="2"/>
      <c r="M368" s="2"/>
      <c r="N368" s="2"/>
      <c r="O368" s="2"/>
      <c r="P368" s="6" t="n">
        <v>3</v>
      </c>
      <c r="Q368" s="2"/>
      <c r="R368" s="2"/>
      <c r="S368" s="2"/>
      <c r="T368" s="2"/>
    </row>
    <row collapsed="false" customFormat="false" customHeight="false" hidden="false" ht="12.1" outlineLevel="0" r="369">
      <c r="A369" s="25" t="n">
        <v>46078.272476852</v>
      </c>
      <c r="B369" s="26" t="s">
        <v>132</v>
      </c>
      <c r="C369" s="26" t="s">
        <v>132</v>
      </c>
      <c r="D369" s="26" t="s">
        <v>98</v>
      </c>
      <c r="E369" s="26" t="s">
        <v>116</v>
      </c>
      <c r="F369" s="26" t="s">
        <v>43</v>
      </c>
      <c r="G369" s="27" t="n">
        <v>250</v>
      </c>
      <c r="H369" s="28" t="n">
        <v>1</v>
      </c>
      <c r="I369" s="2"/>
      <c r="J369" s="2"/>
      <c r="K369" s="2"/>
      <c r="L369" s="2"/>
      <c r="M369" s="2"/>
      <c r="N369" s="6" t="n">
        <v>250</v>
      </c>
      <c r="O369" s="2"/>
      <c r="P369" s="2"/>
      <c r="Q369" s="2"/>
      <c r="R369" s="2"/>
      <c r="S369" s="2"/>
      <c r="T369" s="2"/>
    </row>
    <row collapsed="false" customFormat="false" customHeight="false" hidden="false" ht="12.1" outlineLevel="0" r="370">
      <c r="A370" s="20" t="n">
        <v>46078.272476852</v>
      </c>
      <c r="B370" s="16" t="s">
        <v>133</v>
      </c>
      <c r="C370" s="16" t="s">
        <v>133</v>
      </c>
      <c r="D370" s="16" t="s">
        <v>98</v>
      </c>
      <c r="E370" s="16" t="s">
        <v>116</v>
      </c>
      <c r="F370" s="16" t="s">
        <v>45</v>
      </c>
      <c r="G370" s="7" t="n">
        <v>0</v>
      </c>
      <c r="H370" s="6" t="n">
        <v>1</v>
      </c>
      <c r="I370" s="2"/>
      <c r="J370" s="2"/>
      <c r="K370" s="2"/>
      <c r="L370" s="2"/>
      <c r="M370" s="2"/>
      <c r="N370" s="2"/>
      <c r="O370" s="6" t="n">
        <v>0</v>
      </c>
      <c r="P370" s="2"/>
      <c r="Q370" s="2"/>
      <c r="R370" s="2"/>
      <c r="S370" s="2"/>
      <c r="T370" s="2"/>
    </row>
    <row collapsed="false" customFormat="false" customHeight="false" hidden="false" ht="12.1" outlineLevel="0"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 t="s">
        <v>263</v>
      </c>
      <c r="M371" s="5" t="s">
        <f>=SUM(M2:M370)</f>
      </c>
      <c r="N371" s="5" t="s">
        <f>=SUM(N2:N370)</f>
      </c>
      <c r="O371" s="5" t="s">
        <f>=SUM(O2:O370)</f>
      </c>
      <c r="P371" s="5" t="s">
        <f>=SUM(P2:P370)</f>
      </c>
      <c r="Q371" s="5" t="s">
        <f>=SUM(Q2:Q370)</f>
      </c>
      <c r="R371" s="5" t="s">
        <f>=SUM(R2:R370)</f>
      </c>
      <c r="S371" s="5" t="s">
        <f>=SUM(S2:S370)</f>
      </c>
      <c r="T371" s="4"/>
    </row>
  </sheetData>
  <autoFilter ref="A1:T37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51</v>
      </c>
      <c r="B1" s="42" t="s">
        <v>264</v>
      </c>
      <c r="C1" s="42" t="s">
        <v>0</v>
      </c>
      <c r="D1" s="42" t="s">
        <v>2</v>
      </c>
      <c r="E1" s="42" t="s">
        <v>265</v>
      </c>
      <c r="F1" s="42" t="s">
        <v>3</v>
      </c>
      <c r="G1" s="42" t="s">
        <v>266</v>
      </c>
      <c r="H1" s="42" t="s">
        <v>267</v>
      </c>
      <c r="I1" s="42" t="s">
        <v>268</v>
      </c>
      <c r="J1" s="42" t="s">
        <v>269</v>
      </c>
      <c r="K1" s="42" t="s">
        <v>270</v>
      </c>
      <c r="L1" s="42" t="s">
        <v>271</v>
      </c>
      <c r="M1" s="42" t="s">
        <v>272</v>
      </c>
      <c r="N1" s="42" t="s">
        <v>273</v>
      </c>
    </row>
    <row collapsed="false" customFormat="false" customHeight="false" hidden="false" ht="12.1" outlineLevel="0" r="2">
      <c r="A2" s="41" t="n">
        <v>45737</v>
      </c>
      <c r="B2" s="16" t="s">
        <v>274</v>
      </c>
      <c r="C2" s="16" t="s">
        <v>78</v>
      </c>
      <c r="D2" s="16" t="s">
        <v>123</v>
      </c>
      <c r="E2" s="7" t="n">
        <v>123</v>
      </c>
      <c r="F2" s="16" t="s">
        <v>19</v>
      </c>
      <c r="G2" s="6" t="n">
        <v>0.235</v>
      </c>
      <c r="H2" s="6" t="n">
        <v>85.81</v>
      </c>
      <c r="I2" s="6" t="n">
        <v>99.07</v>
      </c>
      <c r="J2" s="6" t="n">
        <v>2.89</v>
      </c>
      <c r="K2" s="6" t="n">
        <v>28.905</v>
      </c>
      <c r="L2" s="6" t="n">
        <v>26.02</v>
      </c>
      <c r="M2" s="6" t="n">
        <v>0.21</v>
      </c>
      <c r="N2" s="6" t="n">
        <v>0.25</v>
      </c>
    </row>
    <row collapsed="false" customFormat="false" customHeight="false" hidden="false" ht="12.1" outlineLevel="0" r="3">
      <c r="A3" s="41" t="n">
        <v>45919</v>
      </c>
      <c r="B3" s="16" t="s">
        <v>274</v>
      </c>
      <c r="C3" s="16" t="s">
        <v>16</v>
      </c>
      <c r="D3" s="16" t="s">
        <v>18</v>
      </c>
      <c r="E3" s="7" t="n">
        <v>-10</v>
      </c>
      <c r="F3" s="16" t="s">
        <v>19</v>
      </c>
      <c r="G3" s="6" t="n">
        <v>1.831</v>
      </c>
      <c r="H3" s="6" t="n">
        <v>660.429</v>
      </c>
      <c r="I3" s="6" t="n">
        <v>-646</v>
      </c>
      <c r="J3" s="6" t="n">
        <v>-5.49</v>
      </c>
      <c r="K3" s="6" t="n">
        <v>-18.31</v>
      </c>
      <c r="L3" s="6" t="n">
        <v>-12.82</v>
      </c>
      <c r="M3" s="6" t="n">
        <v>-0.2</v>
      </c>
      <c r="N3" s="6" t="n">
        <v>0.19</v>
      </c>
    </row>
    <row collapsed="false" customFormat="false" customHeight="false" hidden="false" ht="12.1" outlineLevel="0" r="4">
      <c r="A4" s="41" t="n">
        <v>46010</v>
      </c>
      <c r="B4" s="16" t="s">
        <v>274</v>
      </c>
      <c r="C4" s="16" t="s">
        <v>16</v>
      </c>
      <c r="D4" s="16" t="s">
        <v>18</v>
      </c>
      <c r="E4" s="7" t="n">
        <v>-20</v>
      </c>
      <c r="F4" s="16" t="s">
        <v>19</v>
      </c>
      <c r="G4" s="6" t="n">
        <v>1.993</v>
      </c>
      <c r="H4" s="6" t="n">
        <v>676.47</v>
      </c>
      <c r="I4" s="6" t="n">
        <v>-663.64</v>
      </c>
      <c r="J4" s="6" t="n">
        <v>-11.96</v>
      </c>
      <c r="K4" s="6" t="n">
        <v>-39.86</v>
      </c>
      <c r="L4" s="6" t="n">
        <v>-27.9</v>
      </c>
      <c r="M4" s="6" t="n">
        <v>-0.21</v>
      </c>
      <c r="N4" s="6" t="n">
        <v>0.21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51</v>
      </c>
      <c r="B1" s="42" t="s">
        <v>264</v>
      </c>
      <c r="C1" s="42" t="s">
        <v>0</v>
      </c>
      <c r="D1" s="42" t="s">
        <v>2</v>
      </c>
      <c r="E1" s="42" t="s">
        <v>265</v>
      </c>
      <c r="F1" s="42" t="s">
        <v>275</v>
      </c>
      <c r="G1" s="42" t="s">
        <v>276</v>
      </c>
      <c r="H1" s="42" t="s">
        <v>55</v>
      </c>
      <c r="I1" s="42" t="s">
        <v>277</v>
      </c>
      <c r="J1" s="42" t="s">
        <v>278</v>
      </c>
      <c r="K1" s="42" t="s">
        <v>279</v>
      </c>
      <c r="L1" s="42" t="s">
        <v>280</v>
      </c>
      <c r="M1" s="42" t="s">
        <v>281</v>
      </c>
      <c r="N1" s="42" t="s">
        <v>282</v>
      </c>
      <c r="O1" s="42" t="s">
        <v>283</v>
      </c>
    </row>
    <row collapsed="false" customFormat="false" customHeight="false" hidden="false" ht="12.1" outlineLevel="0" r="2">
      <c r="A2" s="43" t="n">
        <v>45897</v>
      </c>
      <c r="B2" s="16" t="s">
        <v>274</v>
      </c>
      <c r="C2" s="16" t="s">
        <v>16</v>
      </c>
      <c r="D2" s="16" t="s">
        <v>18</v>
      </c>
      <c r="E2" s="17" t="n">
        <v>-10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182</v>
      </c>
      <c r="J2" s="17" t="n">
        <v>-646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45988</v>
      </c>
      <c r="B3" s="16" t="s">
        <v>274</v>
      </c>
      <c r="C3" s="16" t="s">
        <v>16</v>
      </c>
      <c r="D3" s="16" t="s">
        <v>18</v>
      </c>
      <c r="E3" s="17" t="n">
        <v>-10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90</v>
      </c>
      <c r="J3" s="17" t="n">
        <v>-681.28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46063</v>
      </c>
      <c r="B4" s="16" t="s">
        <v>274</v>
      </c>
      <c r="C4" s="16" t="s">
        <v>21</v>
      </c>
      <c r="D4" s="16" t="s">
        <v>22</v>
      </c>
      <c r="E4" s="17" t="n">
        <v>-55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</v>
      </c>
      <c r="J4" s="17" t="n">
        <v>-210.86890909091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46077</v>
      </c>
      <c r="B5" s="16" t="s">
        <v>274</v>
      </c>
      <c r="C5" s="16" t="s">
        <v>24</v>
      </c>
      <c r="D5" s="16" t="s">
        <v>25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</v>
      </c>
      <c r="J5" s="17" t="n">
        <v>96.066</v>
      </c>
      <c r="K5" s="6" t="s">
        <f>=Портфель!F4*Портфель!$Q$17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46077</v>
      </c>
      <c r="B6" s="16" t="s">
        <v>274</v>
      </c>
      <c r="C6" s="16" t="s">
        <v>24</v>
      </c>
      <c r="D6" s="16" t="s">
        <v>25</v>
      </c>
      <c r="E6" s="17" t="n">
        <v>40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</v>
      </c>
      <c r="J6" s="17" t="n">
        <v>95.5855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46057</v>
      </c>
      <c r="B7" s="16" t="s">
        <v>274</v>
      </c>
      <c r="C7" s="16" t="s">
        <v>27</v>
      </c>
      <c r="D7" s="16" t="s">
        <v>28</v>
      </c>
      <c r="E7" s="17" t="n">
        <v>67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</v>
      </c>
      <c r="J7" s="17" t="n">
        <v>174.84462686567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46057</v>
      </c>
      <c r="B8" s="16" t="s">
        <v>274</v>
      </c>
      <c r="C8" s="16" t="s">
        <v>27</v>
      </c>
      <c r="D8" s="16" t="s">
        <v>28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</v>
      </c>
      <c r="J8" s="17" t="n">
        <v>173.1725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46071</v>
      </c>
      <c r="B9" s="16" t="s">
        <v>274</v>
      </c>
      <c r="C9" s="16" t="s">
        <v>32</v>
      </c>
      <c r="D9" s="16" t="s">
        <v>34</v>
      </c>
      <c r="E9" s="17" t="n">
        <v>176.55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</v>
      </c>
      <c r="J9" s="17" t="n">
        <v>47.11124327386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46073</v>
      </c>
      <c r="B10" s="16" t="s">
        <v>274</v>
      </c>
      <c r="C10" s="16" t="s">
        <v>32</v>
      </c>
      <c r="D10" s="16" t="s">
        <v>34</v>
      </c>
      <c r="E10" s="17" t="n">
        <v>150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</v>
      </c>
      <c r="J10" s="17" t="n">
        <v>46.875733333333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/>
      <c r="B11" s="16"/>
      <c r="C11" s="16"/>
      <c r="D11" s="16"/>
      <c r="E11" s="17"/>
      <c r="F11" s="7"/>
      <c r="G11" s="17"/>
      <c r="H11" s="16"/>
      <c r="I11" s="7"/>
      <c r="J11" s="17"/>
      <c r="K11" s="4" t="s">
        <v>48</v>
      </c>
      <c r="L11" s="8" t="s">
        <f>=SUBTOTAL(109,L2:L10)</f>
      </c>
      <c r="M11" s="8" t="s">
        <f>=SUBTOTAL(109,M2:M10)</f>
      </c>
      <c r="N11" s="8" t="s">
        <f>=MAX(0,M11*0.13)</f>
      </c>
    </row>
  </sheetData>
  <autoFilter ref="A1:O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284</v>
      </c>
      <c r="D1" s="42" t="s">
        <v>285</v>
      </c>
      <c r="E1" s="42" t="s">
        <v>268</v>
      </c>
      <c r="F1" s="42" t="s">
        <v>286</v>
      </c>
      <c r="G1" s="42" t="s">
        <v>265</v>
      </c>
      <c r="H1" s="42" t="s">
        <v>287</v>
      </c>
      <c r="I1" s="42" t="s">
        <v>288</v>
      </c>
      <c r="J1" s="42" t="s">
        <v>289</v>
      </c>
      <c r="K1" s="42" t="s">
        <v>290</v>
      </c>
    </row>
    <row collapsed="false" customFormat="false" customHeight="false" hidden="false" ht="12.1" outlineLevel="0" r="2">
      <c r="A2" s="16" t="s">
        <v>72</v>
      </c>
      <c r="B2" s="16" t="s">
        <v>105</v>
      </c>
      <c r="C2" s="44" t="n">
        <v>45649</v>
      </c>
      <c r="D2" s="45" t="n">
        <v>45659</v>
      </c>
      <c r="E2" s="17" t="n">
        <v>51.6722</v>
      </c>
      <c r="F2" s="17" t="n">
        <v>53.045</v>
      </c>
      <c r="G2" s="17" t="n">
        <v>18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73</v>
      </c>
      <c r="B3" s="16" t="s">
        <v>106</v>
      </c>
      <c r="C3" s="44" t="n">
        <v>45649</v>
      </c>
      <c r="D3" s="45" t="n">
        <v>45659</v>
      </c>
      <c r="E3" s="17" t="n">
        <v>28.9675</v>
      </c>
      <c r="F3" s="17" t="n">
        <v>28.115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74</v>
      </c>
      <c r="B4" s="16" t="s">
        <v>107</v>
      </c>
      <c r="C4" s="44" t="n">
        <v>45659</v>
      </c>
      <c r="D4" s="45" t="n">
        <v>45666</v>
      </c>
      <c r="E4" s="17" t="n">
        <v>2265.9</v>
      </c>
      <c r="F4" s="17" t="n">
        <v>2252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74</v>
      </c>
      <c r="B5" s="16" t="s">
        <v>107</v>
      </c>
      <c r="C5" s="44" t="n">
        <v>45666</v>
      </c>
      <c r="D5" s="45" t="n">
        <v>45666</v>
      </c>
      <c r="E5" s="17" t="n">
        <v>2253.1</v>
      </c>
      <c r="F5" s="17" t="n">
        <v>2251.1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74</v>
      </c>
      <c r="B6" s="16" t="s">
        <v>107</v>
      </c>
      <c r="C6" s="44" t="n">
        <v>45667</v>
      </c>
      <c r="D6" s="45" t="n">
        <v>45671</v>
      </c>
      <c r="E6" s="17" t="n">
        <v>2246.8</v>
      </c>
      <c r="F6" s="17" t="n">
        <v>2213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74</v>
      </c>
      <c r="B7" s="16" t="s">
        <v>107</v>
      </c>
      <c r="C7" s="44" t="n">
        <v>45667</v>
      </c>
      <c r="D7" s="45" t="n">
        <v>45671</v>
      </c>
      <c r="E7" s="17" t="n">
        <v>2215.4</v>
      </c>
      <c r="F7" s="17" t="n">
        <v>2214.4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74</v>
      </c>
      <c r="B8" s="16" t="s">
        <v>107</v>
      </c>
      <c r="C8" s="44" t="n">
        <v>45670</v>
      </c>
      <c r="D8" s="45" t="n">
        <v>45671</v>
      </c>
      <c r="E8" s="17" t="n">
        <v>2182</v>
      </c>
      <c r="F8" s="17" t="n">
        <v>2237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74</v>
      </c>
      <c r="B9" s="16" t="s">
        <v>107</v>
      </c>
      <c r="C9" s="44" t="n">
        <v>45670</v>
      </c>
      <c r="D9" s="45" t="n">
        <v>45673</v>
      </c>
      <c r="E9" s="17" t="n">
        <v>2174.8</v>
      </c>
      <c r="F9" s="17" t="n">
        <v>2277.2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74</v>
      </c>
      <c r="B10" s="16" t="s">
        <v>107</v>
      </c>
      <c r="C10" s="44" t="n">
        <v>45673</v>
      </c>
      <c r="D10" s="45" t="n">
        <v>45688</v>
      </c>
      <c r="E10" s="17" t="n">
        <v>2277.2</v>
      </c>
      <c r="F10" s="17" t="n">
        <v>2324.5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74</v>
      </c>
      <c r="B11" s="16" t="s">
        <v>107</v>
      </c>
      <c r="C11" s="44" t="n">
        <v>45688</v>
      </c>
      <c r="D11" s="45" t="n">
        <v>45688</v>
      </c>
      <c r="E11" s="17" t="n">
        <v>2324.3</v>
      </c>
      <c r="F11" s="17" t="n">
        <v>2324.5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75</v>
      </c>
      <c r="B12" s="16" t="s">
        <v>108</v>
      </c>
      <c r="C12" s="44" t="n">
        <v>45659</v>
      </c>
      <c r="D12" s="45" t="n">
        <v>45688</v>
      </c>
      <c r="E12" s="17" t="n">
        <v>146.377</v>
      </c>
      <c r="F12" s="17" t="n">
        <v>123.4362</v>
      </c>
      <c r="G12" s="17" t="n">
        <v>187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75</v>
      </c>
      <c r="B13" s="16" t="s">
        <v>108</v>
      </c>
      <c r="C13" s="44" t="n">
        <v>45691</v>
      </c>
      <c r="D13" s="45" t="n">
        <v>45693</v>
      </c>
      <c r="E13" s="17" t="n">
        <v>121.5814</v>
      </c>
      <c r="F13" s="17" t="n">
        <v>128.1931</v>
      </c>
      <c r="G13" s="17" t="n">
        <v>118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76</v>
      </c>
      <c r="B14" s="16" t="s">
        <v>109</v>
      </c>
      <c r="C14" s="44" t="n">
        <v>45691</v>
      </c>
      <c r="D14" s="45" t="n">
        <v>45694</v>
      </c>
      <c r="E14" s="17" t="n">
        <v>557.2169</v>
      </c>
      <c r="F14" s="17" t="n">
        <v>565.1838</v>
      </c>
      <c r="G14" s="17" t="n">
        <v>16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76</v>
      </c>
      <c r="B15" s="16" t="s">
        <v>109</v>
      </c>
      <c r="C15" s="44" t="n">
        <v>45701</v>
      </c>
      <c r="D15" s="45" t="n">
        <v>45702</v>
      </c>
      <c r="E15" s="17" t="n">
        <v>563.0024</v>
      </c>
      <c r="F15" s="17" t="n">
        <v>566.0706</v>
      </c>
      <c r="G15" s="17" t="n">
        <v>17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76</v>
      </c>
      <c r="B16" s="16" t="s">
        <v>109</v>
      </c>
      <c r="C16" s="44" t="n">
        <v>45713</v>
      </c>
      <c r="D16" s="45" t="n">
        <v>45716</v>
      </c>
      <c r="E16" s="17" t="n">
        <v>557.5569</v>
      </c>
      <c r="F16" s="17" t="n">
        <v>570.3344</v>
      </c>
      <c r="G16" s="17" t="n">
        <v>16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76</v>
      </c>
      <c r="B17" s="16" t="s">
        <v>109</v>
      </c>
      <c r="C17" s="44" t="n">
        <v>45719</v>
      </c>
      <c r="D17" s="45" t="n">
        <v>45747</v>
      </c>
      <c r="E17" s="17" t="n">
        <v>578.798</v>
      </c>
      <c r="F17" s="17" t="n">
        <v>548.028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76</v>
      </c>
      <c r="B18" s="16" t="s">
        <v>109</v>
      </c>
      <c r="C18" s="44" t="n">
        <v>45748</v>
      </c>
      <c r="D18" s="45" t="n">
        <v>45754</v>
      </c>
      <c r="E18" s="17" t="n">
        <v>548.5477</v>
      </c>
      <c r="F18" s="17" t="n">
        <v>476.9369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</v>
      </c>
      <c r="B19" s="16" t="s">
        <v>28</v>
      </c>
      <c r="C19" s="44" t="n">
        <v>45691</v>
      </c>
      <c r="D19" s="45" t="n">
        <v>45694</v>
      </c>
      <c r="E19" s="17" t="n">
        <v>114.5845</v>
      </c>
      <c r="F19" s="17" t="n">
        <v>126.7477</v>
      </c>
      <c r="G19" s="17" t="n">
        <v>425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27</v>
      </c>
      <c r="B20" s="16" t="s">
        <v>28</v>
      </c>
      <c r="C20" s="44" t="n">
        <v>45698</v>
      </c>
      <c r="D20" s="45" t="n">
        <v>45698</v>
      </c>
      <c r="E20" s="17" t="n">
        <v>132.5673</v>
      </c>
      <c r="F20" s="17" t="n">
        <v>134.7</v>
      </c>
      <c r="G20" s="17" t="n">
        <v>425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27</v>
      </c>
      <c r="B21" s="16" t="s">
        <v>28</v>
      </c>
      <c r="C21" s="44" t="n">
        <v>45698</v>
      </c>
      <c r="D21" s="45" t="n">
        <v>45698</v>
      </c>
      <c r="E21" s="17" t="n">
        <v>134.2556</v>
      </c>
      <c r="F21" s="17" t="n">
        <v>134.7</v>
      </c>
      <c r="G21" s="17" t="n">
        <v>175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27</v>
      </c>
      <c r="B22" s="16" t="s">
        <v>28</v>
      </c>
      <c r="C22" s="44" t="n">
        <v>45702</v>
      </c>
      <c r="D22" s="45" t="n">
        <v>45702</v>
      </c>
      <c r="E22" s="17" t="n">
        <v>136.6232</v>
      </c>
      <c r="F22" s="17" t="n">
        <v>138.83</v>
      </c>
      <c r="G22" s="17" t="n">
        <v>425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</v>
      </c>
      <c r="B23" s="16" t="s">
        <v>28</v>
      </c>
      <c r="C23" s="44" t="n">
        <v>45706</v>
      </c>
      <c r="D23" s="45" t="n">
        <v>45712</v>
      </c>
      <c r="E23" s="17" t="n">
        <v>139.1807</v>
      </c>
      <c r="F23" s="17" t="n">
        <v>132.9579</v>
      </c>
      <c r="G23" s="17" t="n">
        <v>425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</v>
      </c>
      <c r="B24" s="16" t="s">
        <v>28</v>
      </c>
      <c r="C24" s="44" t="n">
        <v>45713</v>
      </c>
      <c r="D24" s="45" t="n">
        <v>45716</v>
      </c>
      <c r="E24" s="17" t="n">
        <v>127.4874</v>
      </c>
      <c r="F24" s="17" t="n">
        <v>121.5056</v>
      </c>
      <c r="G24" s="17" t="n">
        <v>425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114</v>
      </c>
      <c r="B25" s="16" t="s">
        <v>114</v>
      </c>
      <c r="C25" s="44" t="n">
        <v>45713</v>
      </c>
      <c r="D25" s="45" t="n">
        <v>45716</v>
      </c>
      <c r="E25" s="17" t="n">
        <v>1.0002</v>
      </c>
      <c r="F25" s="17" t="n">
        <v>1.0093</v>
      </c>
      <c r="G25" s="17" t="n">
        <v>100000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114</v>
      </c>
      <c r="B26" s="16" t="s">
        <v>114</v>
      </c>
      <c r="C26" s="44" t="n">
        <v>45714</v>
      </c>
      <c r="D26" s="45" t="n">
        <v>45716</v>
      </c>
      <c r="E26" s="17" t="n">
        <v>1.0001</v>
      </c>
      <c r="F26" s="17" t="n">
        <v>1.0111</v>
      </c>
      <c r="G26" s="17" t="n">
        <v>100000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118</v>
      </c>
      <c r="B27" s="16" t="s">
        <v>118</v>
      </c>
      <c r="C27" s="44" t="n">
        <v>45719</v>
      </c>
      <c r="D27" s="45" t="n">
        <v>45719</v>
      </c>
      <c r="E27" s="17" t="n">
        <v>1.2615</v>
      </c>
      <c r="F27" s="17" t="n">
        <v>1.2657</v>
      </c>
      <c r="G27" s="17" t="n">
        <v>100000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118</v>
      </c>
      <c r="B28" s="16" t="s">
        <v>118</v>
      </c>
      <c r="C28" s="44" t="n">
        <v>45720</v>
      </c>
      <c r="D28" s="45" t="n">
        <v>45720</v>
      </c>
      <c r="E28" s="17" t="n">
        <v>1.2725</v>
      </c>
      <c r="F28" s="17" t="n">
        <v>1.2756</v>
      </c>
      <c r="G28" s="17" t="n">
        <v>100000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118</v>
      </c>
      <c r="B29" s="16" t="s">
        <v>118</v>
      </c>
      <c r="C29" s="44" t="n">
        <v>45721</v>
      </c>
      <c r="D29" s="45" t="n">
        <v>45727</v>
      </c>
      <c r="E29" s="17" t="n">
        <v>1.2772</v>
      </c>
      <c r="F29" s="17" t="n">
        <v>1.2878</v>
      </c>
      <c r="G29" s="17" t="n">
        <v>298.98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118</v>
      </c>
      <c r="B30" s="16" t="s">
        <v>118</v>
      </c>
      <c r="C30" s="44" t="n">
        <v>45721</v>
      </c>
      <c r="D30" s="45" t="n">
        <v>45734</v>
      </c>
      <c r="E30" s="17" t="n">
        <v>1.2772</v>
      </c>
      <c r="F30" s="17" t="n">
        <v>1.3002</v>
      </c>
      <c r="G30" s="17" t="n">
        <v>50000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118</v>
      </c>
      <c r="B31" s="16" t="s">
        <v>118</v>
      </c>
      <c r="C31" s="44" t="n">
        <v>45721</v>
      </c>
      <c r="D31" s="45" t="n">
        <v>45734</v>
      </c>
      <c r="E31" s="17" t="n">
        <v>1.2772</v>
      </c>
      <c r="F31" s="17" t="n">
        <v>1.2972</v>
      </c>
      <c r="G31" s="17" t="n">
        <v>49701.02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118</v>
      </c>
      <c r="B32" s="16" t="s">
        <v>118</v>
      </c>
      <c r="C32" s="44" t="n">
        <v>45734</v>
      </c>
      <c r="D32" s="45" t="n">
        <v>45734</v>
      </c>
      <c r="E32" s="17" t="n">
        <v>1.2972</v>
      </c>
      <c r="F32" s="17" t="n">
        <v>1.3011</v>
      </c>
      <c r="G32" s="17" t="n">
        <v>50298.98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118</v>
      </c>
      <c r="B33" s="16" t="s">
        <v>118</v>
      </c>
      <c r="C33" s="44" t="n">
        <v>45734</v>
      </c>
      <c r="D33" s="45" t="n">
        <v>45737</v>
      </c>
      <c r="E33" s="17" t="n">
        <v>1.3011</v>
      </c>
      <c r="F33" s="17" t="n">
        <v>1.2964</v>
      </c>
      <c r="G33" s="17" t="n">
        <v>25000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118</v>
      </c>
      <c r="B34" s="16" t="s">
        <v>118</v>
      </c>
      <c r="C34" s="44" t="n">
        <v>45734</v>
      </c>
      <c r="D34" s="45" t="n">
        <v>45742</v>
      </c>
      <c r="E34" s="17" t="n">
        <v>1.3011</v>
      </c>
      <c r="F34" s="17" t="n">
        <v>1.2896</v>
      </c>
      <c r="G34" s="17" t="n">
        <v>24112.96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118</v>
      </c>
      <c r="B35" s="16" t="s">
        <v>118</v>
      </c>
      <c r="C35" s="44" t="n">
        <v>45734</v>
      </c>
      <c r="D35" s="45" t="n">
        <v>45742</v>
      </c>
      <c r="E35" s="17" t="n">
        <v>0.4038</v>
      </c>
      <c r="F35" s="17" t="n">
        <v>1.2896</v>
      </c>
      <c r="G35" s="17" t="n">
        <v>588.06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118</v>
      </c>
      <c r="B36" s="16" t="s">
        <v>118</v>
      </c>
      <c r="C36" s="44" t="n">
        <v>45737</v>
      </c>
      <c r="D36" s="45" t="n">
        <v>45742</v>
      </c>
      <c r="E36" s="17" t="n">
        <v>1.2928</v>
      </c>
      <c r="F36" s="17" t="n">
        <v>1.2896</v>
      </c>
      <c r="G36" s="17" t="n">
        <v>298.98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118</v>
      </c>
      <c r="B37" s="16" t="s">
        <v>118</v>
      </c>
      <c r="C37" s="44" t="n">
        <v>45737</v>
      </c>
      <c r="D37" s="45" t="n">
        <v>45747</v>
      </c>
      <c r="E37" s="17" t="n">
        <v>1.2928</v>
      </c>
      <c r="F37" s="17" t="n">
        <v>1.2908</v>
      </c>
      <c r="G37" s="17" t="n">
        <v>24701.02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118</v>
      </c>
      <c r="B38" s="16" t="s">
        <v>118</v>
      </c>
      <c r="C38" s="44" t="n">
        <v>45740</v>
      </c>
      <c r="D38" s="45" t="n">
        <v>45747</v>
      </c>
      <c r="E38" s="17" t="n">
        <v>1.2968</v>
      </c>
      <c r="F38" s="17" t="n">
        <v>1.2908</v>
      </c>
      <c r="G38" s="17" t="n">
        <v>1298.98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118</v>
      </c>
      <c r="B39" s="16" t="s">
        <v>118</v>
      </c>
      <c r="C39" s="44" t="n">
        <v>45740</v>
      </c>
      <c r="D39" s="45" t="n">
        <v>45749</v>
      </c>
      <c r="E39" s="17" t="n">
        <v>1.2968</v>
      </c>
      <c r="F39" s="17" t="n">
        <v>1.256</v>
      </c>
      <c r="G39" s="17" t="n">
        <v>23701.02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118</v>
      </c>
      <c r="B40" s="16" t="s">
        <v>118</v>
      </c>
      <c r="C40" s="44" t="n">
        <v>45742</v>
      </c>
      <c r="D40" s="45" t="n">
        <v>45749</v>
      </c>
      <c r="E40" s="17" t="n">
        <v>1.2907</v>
      </c>
      <c r="F40" s="17" t="n">
        <v>1.256</v>
      </c>
      <c r="G40" s="17" t="n">
        <v>22298.98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118</v>
      </c>
      <c r="B41" s="16" t="s">
        <v>118</v>
      </c>
      <c r="C41" s="44" t="n">
        <v>45742</v>
      </c>
      <c r="D41" s="45" t="n">
        <v>45750</v>
      </c>
      <c r="E41" s="17" t="n">
        <v>1.2907</v>
      </c>
      <c r="F41" s="17" t="n">
        <v>1.3075</v>
      </c>
      <c r="G41" s="17" t="n">
        <v>3701.02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118</v>
      </c>
      <c r="B42" s="16" t="s">
        <v>118</v>
      </c>
      <c r="C42" s="44" t="n">
        <v>45743</v>
      </c>
      <c r="D42" s="45" t="n">
        <v>45750</v>
      </c>
      <c r="E42" s="17" t="n">
        <v>1.3035</v>
      </c>
      <c r="F42" s="17" t="n">
        <v>1.3075</v>
      </c>
      <c r="G42" s="17" t="n">
        <v>50000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118</v>
      </c>
      <c r="B43" s="16" t="s">
        <v>118</v>
      </c>
      <c r="C43" s="44" t="n">
        <v>45744</v>
      </c>
      <c r="D43" s="45" t="n">
        <v>45750</v>
      </c>
      <c r="E43" s="17" t="n">
        <v>1.2551</v>
      </c>
      <c r="F43" s="17" t="n">
        <v>1.3075</v>
      </c>
      <c r="G43" s="17" t="n">
        <v>46000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118</v>
      </c>
      <c r="B44" s="16" t="s">
        <v>118</v>
      </c>
      <c r="C44" s="44" t="n">
        <v>45749</v>
      </c>
      <c r="D44" s="45" t="n">
        <v>45750</v>
      </c>
      <c r="E44" s="17" t="n">
        <v>1.2952</v>
      </c>
      <c r="F44" s="17" t="n">
        <v>1.3075</v>
      </c>
      <c r="G44" s="17" t="n">
        <v>298.98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118</v>
      </c>
      <c r="B45" s="16" t="s">
        <v>118</v>
      </c>
      <c r="C45" s="44" t="n">
        <v>45749</v>
      </c>
      <c r="D45" s="45" t="n">
        <v>45750</v>
      </c>
      <c r="E45" s="17" t="n">
        <v>1.2952</v>
      </c>
      <c r="F45" s="17" t="n">
        <v>1.3023</v>
      </c>
      <c r="G45" s="17" t="n">
        <v>25701.02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118</v>
      </c>
      <c r="B46" s="16" t="s">
        <v>118</v>
      </c>
      <c r="C46" s="44" t="n">
        <v>45750</v>
      </c>
      <c r="D46" s="45" t="n">
        <v>45750</v>
      </c>
      <c r="E46" s="17" t="n">
        <v>1.307</v>
      </c>
      <c r="F46" s="17" t="n">
        <v>1.3023</v>
      </c>
      <c r="G46" s="17" t="n">
        <v>20298.98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118</v>
      </c>
      <c r="B47" s="16" t="s">
        <v>118</v>
      </c>
      <c r="C47" s="44" t="n">
        <v>45750</v>
      </c>
      <c r="D47" s="45" t="n">
        <v>45758</v>
      </c>
      <c r="E47" s="17" t="n">
        <v>1.307</v>
      </c>
      <c r="F47" s="17" t="n">
        <v>1.2923</v>
      </c>
      <c r="G47" s="17" t="n">
        <v>25701.02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118</v>
      </c>
      <c r="B48" s="16" t="s">
        <v>118</v>
      </c>
      <c r="C48" s="44" t="n">
        <v>45758</v>
      </c>
      <c r="D48" s="45" t="n">
        <v>45758</v>
      </c>
      <c r="E48" s="17" t="n">
        <v>1.2923</v>
      </c>
      <c r="F48" s="17" t="n">
        <v>1.3101</v>
      </c>
      <c r="G48" s="17" t="n">
        <v>298.98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118</v>
      </c>
      <c r="B49" s="16" t="s">
        <v>118</v>
      </c>
      <c r="C49" s="44" t="n">
        <v>45758</v>
      </c>
      <c r="D49" s="45" t="n">
        <v>45758</v>
      </c>
      <c r="E49" s="17" t="n">
        <v>1.3101</v>
      </c>
      <c r="F49" s="17" t="n">
        <v>1.3101</v>
      </c>
      <c r="G49" s="17" t="n">
        <v>11701.02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118</v>
      </c>
      <c r="B50" s="16" t="s">
        <v>118</v>
      </c>
      <c r="C50" s="44" t="n">
        <v>45758</v>
      </c>
      <c r="D50" s="45" t="n">
        <v>45761</v>
      </c>
      <c r="E50" s="17" t="n">
        <v>1.3101</v>
      </c>
      <c r="F50" s="17" t="n">
        <v>1.3132</v>
      </c>
      <c r="G50" s="17" t="n">
        <v>298.98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118</v>
      </c>
      <c r="B51" s="16" t="s">
        <v>118</v>
      </c>
      <c r="C51" s="44" t="n">
        <v>45761</v>
      </c>
      <c r="D51" s="45" t="n">
        <v>45762</v>
      </c>
      <c r="E51" s="17" t="n">
        <v>1.3132</v>
      </c>
      <c r="F51" s="17" t="n">
        <v>1.3236</v>
      </c>
      <c r="G51" s="17" t="n">
        <v>10701.02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118</v>
      </c>
      <c r="B52" s="16" t="s">
        <v>118</v>
      </c>
      <c r="C52" s="44" t="n">
        <v>45761</v>
      </c>
      <c r="D52" s="45" t="n">
        <v>45762</v>
      </c>
      <c r="E52" s="17" t="n">
        <v>1.3186</v>
      </c>
      <c r="F52" s="17" t="n">
        <v>1.3236</v>
      </c>
      <c r="G52" s="17" t="n">
        <v>298.98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118</v>
      </c>
      <c r="B53" s="16" t="s">
        <v>118</v>
      </c>
      <c r="C53" s="44" t="n">
        <v>45761</v>
      </c>
      <c r="D53" s="45" t="n">
        <v>45764</v>
      </c>
      <c r="E53" s="17" t="n">
        <v>1.3186</v>
      </c>
      <c r="F53" s="17" t="n">
        <v>1.3228</v>
      </c>
      <c r="G53" s="17" t="n">
        <v>10701.02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118</v>
      </c>
      <c r="B54" s="16" t="s">
        <v>118</v>
      </c>
      <c r="C54" s="44" t="n">
        <v>45764</v>
      </c>
      <c r="D54" s="45" t="n">
        <v>45764</v>
      </c>
      <c r="E54" s="17" t="n">
        <v>1.3228</v>
      </c>
      <c r="F54" s="17" t="n">
        <v>1.3259</v>
      </c>
      <c r="G54" s="17" t="n">
        <v>298.98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118</v>
      </c>
      <c r="B55" s="16" t="s">
        <v>118</v>
      </c>
      <c r="C55" s="44" t="n">
        <v>45764</v>
      </c>
      <c r="D55" s="45" t="n">
        <v>45765</v>
      </c>
      <c r="E55" s="17" t="n">
        <v>1.3259</v>
      </c>
      <c r="F55" s="17" t="n">
        <v>1.3297</v>
      </c>
      <c r="G55" s="17" t="n">
        <v>10701.02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118</v>
      </c>
      <c r="B56" s="16" t="s">
        <v>118</v>
      </c>
      <c r="C56" s="44" t="n">
        <v>45765</v>
      </c>
      <c r="D56" s="45" t="n">
        <v>45768</v>
      </c>
      <c r="E56" s="17" t="n">
        <v>1.3297</v>
      </c>
      <c r="F56" s="17" t="n">
        <v>1.34</v>
      </c>
      <c r="G56" s="17" t="n">
        <v>298.98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118</v>
      </c>
      <c r="B57" s="16" t="s">
        <v>118</v>
      </c>
      <c r="C57" s="44" t="n">
        <v>45768</v>
      </c>
      <c r="D57" s="45" t="n">
        <v>45770</v>
      </c>
      <c r="E57" s="17" t="n">
        <v>1.34</v>
      </c>
      <c r="F57" s="17" t="n">
        <v>1.328</v>
      </c>
      <c r="G57" s="17" t="n">
        <v>10701.02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118</v>
      </c>
      <c r="B58" s="16" t="s">
        <v>118</v>
      </c>
      <c r="C58" s="44" t="n">
        <v>45770</v>
      </c>
      <c r="D58" s="45" t="n">
        <v>45770</v>
      </c>
      <c r="E58" s="17" t="n">
        <v>1.328</v>
      </c>
      <c r="F58" s="17" t="n">
        <v>1.3154</v>
      </c>
      <c r="G58" s="17" t="n">
        <v>298.98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118</v>
      </c>
      <c r="B59" s="16" t="s">
        <v>118</v>
      </c>
      <c r="C59" s="44" t="n">
        <v>45770</v>
      </c>
      <c r="D59" s="45" t="n">
        <v>45775</v>
      </c>
      <c r="E59" s="17" t="n">
        <v>1.3154</v>
      </c>
      <c r="F59" s="17" t="n">
        <v>1.3351</v>
      </c>
      <c r="G59" s="17" t="n">
        <v>10701.02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118</v>
      </c>
      <c r="B60" s="16" t="s">
        <v>118</v>
      </c>
      <c r="C60" s="44" t="n">
        <v>45772</v>
      </c>
      <c r="D60" s="45" t="n">
        <v>45775</v>
      </c>
      <c r="E60" s="17" t="n">
        <v>1.3283</v>
      </c>
      <c r="F60" s="17" t="n">
        <v>1.3351</v>
      </c>
      <c r="G60" s="17" t="n">
        <v>298.98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118</v>
      </c>
      <c r="B61" s="16" t="s">
        <v>118</v>
      </c>
      <c r="C61" s="44" t="n">
        <v>45772</v>
      </c>
      <c r="D61" s="45" t="n">
        <v>45775</v>
      </c>
      <c r="E61" s="17" t="n">
        <v>1.3283</v>
      </c>
      <c r="F61" s="17" t="n">
        <v>1.3393</v>
      </c>
      <c r="G61" s="17" t="n">
        <v>10701.02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118</v>
      </c>
      <c r="B62" s="16" t="s">
        <v>118</v>
      </c>
      <c r="C62" s="44" t="n">
        <v>45775</v>
      </c>
      <c r="D62" s="45" t="n">
        <v>45783</v>
      </c>
      <c r="E62" s="17" t="n">
        <v>1.3393</v>
      </c>
      <c r="F62" s="17" t="n">
        <v>1.3355</v>
      </c>
      <c r="G62" s="17" t="n">
        <v>298.98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118</v>
      </c>
      <c r="B63" s="16" t="s">
        <v>118</v>
      </c>
      <c r="C63" s="44" t="n">
        <v>45783</v>
      </c>
      <c r="D63" s="45" t="n">
        <v>45786</v>
      </c>
      <c r="E63" s="17" t="n">
        <v>1.3355</v>
      </c>
      <c r="F63" s="17" t="n">
        <v>1.3238</v>
      </c>
      <c r="G63" s="17" t="n">
        <v>5701.02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120</v>
      </c>
      <c r="B64" s="16" t="s">
        <v>120</v>
      </c>
      <c r="C64" s="44" t="n">
        <v>45719</v>
      </c>
      <c r="D64" s="45" t="n">
        <v>45721</v>
      </c>
      <c r="E64" s="17" t="n">
        <v>1.109</v>
      </c>
      <c r="F64" s="17" t="n">
        <v>1.1227</v>
      </c>
      <c r="G64" s="17" t="n">
        <v>377.5084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120</v>
      </c>
      <c r="B65" s="16" t="s">
        <v>120</v>
      </c>
      <c r="C65" s="44" t="n">
        <v>45721</v>
      </c>
      <c r="D65" s="45" t="n">
        <v>45734</v>
      </c>
      <c r="E65" s="17" t="n">
        <v>1.1227</v>
      </c>
      <c r="F65" s="17" t="n">
        <v>1.1352</v>
      </c>
      <c r="G65" s="17" t="n">
        <v>88688.4916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120</v>
      </c>
      <c r="B66" s="16" t="s">
        <v>120</v>
      </c>
      <c r="C66" s="44" t="n">
        <v>45734</v>
      </c>
      <c r="D66" s="45" t="n">
        <v>45734</v>
      </c>
      <c r="E66" s="17" t="n">
        <v>1.1352</v>
      </c>
      <c r="F66" s="17" t="n">
        <v>0.424</v>
      </c>
      <c r="G66" s="17" t="n">
        <v>168.62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120</v>
      </c>
      <c r="B67" s="16" t="s">
        <v>120</v>
      </c>
      <c r="C67" s="44" t="n">
        <v>45734</v>
      </c>
      <c r="D67" s="45" t="n">
        <v>45734</v>
      </c>
      <c r="E67" s="17" t="n">
        <v>1.1352</v>
      </c>
      <c r="F67" s="17" t="n">
        <v>1.1403</v>
      </c>
      <c r="G67" s="17" t="n">
        <v>11142.8884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120</v>
      </c>
      <c r="B68" s="16" t="s">
        <v>120</v>
      </c>
      <c r="C68" s="44" t="n">
        <v>45734</v>
      </c>
      <c r="D68" s="45" t="n">
        <v>45737</v>
      </c>
      <c r="E68" s="17" t="n">
        <v>1.1403</v>
      </c>
      <c r="F68" s="17" t="n">
        <v>1.1337</v>
      </c>
      <c r="G68" s="17" t="n">
        <v>29000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120</v>
      </c>
      <c r="B69" s="16" t="s">
        <v>120</v>
      </c>
      <c r="C69" s="44" t="n">
        <v>45734</v>
      </c>
      <c r="D69" s="45" t="n">
        <v>45740</v>
      </c>
      <c r="E69" s="17" t="n">
        <v>1.1403</v>
      </c>
      <c r="F69" s="17" t="n">
        <v>1.1327</v>
      </c>
      <c r="G69" s="17" t="n">
        <v>30000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120</v>
      </c>
      <c r="B70" s="16" t="s">
        <v>120</v>
      </c>
      <c r="C70" s="44" t="n">
        <v>45734</v>
      </c>
      <c r="D70" s="45" t="n">
        <v>45740</v>
      </c>
      <c r="E70" s="17" t="n">
        <v>1.1403</v>
      </c>
      <c r="F70" s="17" t="n">
        <v>1.1333</v>
      </c>
      <c r="G70" s="17" t="n">
        <v>26472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120</v>
      </c>
      <c r="B71" s="16" t="s">
        <v>120</v>
      </c>
      <c r="C71" s="44" t="n">
        <v>45734</v>
      </c>
      <c r="D71" s="45" t="n">
        <v>45742</v>
      </c>
      <c r="E71" s="17" t="n">
        <v>1.1403</v>
      </c>
      <c r="F71" s="17" t="n">
        <v>1.1317</v>
      </c>
      <c r="G71" s="17" t="n">
        <v>3216.4916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120</v>
      </c>
      <c r="B72" s="16" t="s">
        <v>120</v>
      </c>
      <c r="C72" s="44" t="n">
        <v>45740</v>
      </c>
      <c r="D72" s="45" t="n">
        <v>45742</v>
      </c>
      <c r="E72" s="17" t="n">
        <v>1.1366</v>
      </c>
      <c r="F72" s="17" t="n">
        <v>1.1317</v>
      </c>
      <c r="G72" s="17" t="n">
        <v>25783.5084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120</v>
      </c>
      <c r="B73" s="16" t="s">
        <v>120</v>
      </c>
      <c r="C73" s="44" t="n">
        <v>45740</v>
      </c>
      <c r="D73" s="45" t="n">
        <v>45743</v>
      </c>
      <c r="E73" s="17" t="n">
        <v>1.1366</v>
      </c>
      <c r="F73" s="17" t="n">
        <v>1.1309</v>
      </c>
      <c r="G73" s="17" t="n">
        <v>3216.4916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120</v>
      </c>
      <c r="B74" s="16" t="s">
        <v>120</v>
      </c>
      <c r="C74" s="44" t="n">
        <v>45740</v>
      </c>
      <c r="D74" s="45" t="n">
        <v>45743</v>
      </c>
      <c r="E74" s="17" t="n">
        <v>1.1367</v>
      </c>
      <c r="F74" s="17" t="n">
        <v>1.1309</v>
      </c>
      <c r="G74" s="17" t="n">
        <v>30000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120</v>
      </c>
      <c r="B75" s="16" t="s">
        <v>120</v>
      </c>
      <c r="C75" s="44" t="n">
        <v>45743</v>
      </c>
      <c r="D75" s="45" t="n">
        <v>45743</v>
      </c>
      <c r="E75" s="17" t="n">
        <v>1.1309</v>
      </c>
      <c r="F75" s="17" t="n">
        <v>1.1337</v>
      </c>
      <c r="G75" s="17" t="n">
        <v>29000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120</v>
      </c>
      <c r="B76" s="16" t="s">
        <v>120</v>
      </c>
      <c r="C76" s="44" t="n">
        <v>45743</v>
      </c>
      <c r="D76" s="45" t="n">
        <v>45750</v>
      </c>
      <c r="E76" s="17" t="n">
        <v>1.1309</v>
      </c>
      <c r="F76" s="17" t="n">
        <v>1.1406</v>
      </c>
      <c r="G76" s="17" t="n">
        <v>26849.5084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120</v>
      </c>
      <c r="B77" s="16" t="s">
        <v>120</v>
      </c>
      <c r="C77" s="44" t="n">
        <v>45749</v>
      </c>
      <c r="D77" s="45" t="n">
        <v>45750</v>
      </c>
      <c r="E77" s="17" t="n">
        <v>1.1322</v>
      </c>
      <c r="F77" s="17" t="n">
        <v>1.1406</v>
      </c>
      <c r="G77" s="17" t="n">
        <v>2299.7216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120</v>
      </c>
      <c r="B78" s="16" t="s">
        <v>120</v>
      </c>
      <c r="C78" s="44" t="n">
        <v>45749</v>
      </c>
      <c r="D78" s="45" t="n">
        <v>45750</v>
      </c>
      <c r="E78" s="17" t="n">
        <v>1.1322</v>
      </c>
      <c r="F78" s="17" t="n">
        <v>1.1456</v>
      </c>
      <c r="G78" s="17" t="n">
        <v>26472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120</v>
      </c>
      <c r="B79" s="16" t="s">
        <v>120</v>
      </c>
      <c r="C79" s="44" t="n">
        <v>45749</v>
      </c>
      <c r="D79" s="45" t="n">
        <v>45750</v>
      </c>
      <c r="E79" s="17" t="n">
        <v>1.1322</v>
      </c>
      <c r="F79" s="17" t="n">
        <v>1.1475</v>
      </c>
      <c r="G79" s="17" t="n">
        <v>377.5084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120</v>
      </c>
      <c r="B80" s="16" t="s">
        <v>120</v>
      </c>
      <c r="C80" s="44" t="n">
        <v>45750</v>
      </c>
      <c r="D80" s="45" t="n">
        <v>45750</v>
      </c>
      <c r="E80" s="17" t="n">
        <v>1.1508</v>
      </c>
      <c r="F80" s="17" t="n">
        <v>1.1475</v>
      </c>
      <c r="G80" s="17" t="n">
        <v>28622.4916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120</v>
      </c>
      <c r="B81" s="16" t="s">
        <v>120</v>
      </c>
      <c r="C81" s="44" t="n">
        <v>45750</v>
      </c>
      <c r="D81" s="45" t="n">
        <v>45750</v>
      </c>
      <c r="E81" s="17" t="n">
        <v>1.1508</v>
      </c>
      <c r="F81" s="17" t="n">
        <v>1.1549</v>
      </c>
      <c r="G81" s="17" t="n">
        <v>377.5084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120</v>
      </c>
      <c r="B82" s="16" t="s">
        <v>120</v>
      </c>
      <c r="C82" s="44" t="n">
        <v>45750</v>
      </c>
      <c r="D82" s="45" t="n">
        <v>45750</v>
      </c>
      <c r="E82" s="17" t="n">
        <v>1.1509</v>
      </c>
      <c r="F82" s="17" t="n">
        <v>1.1549</v>
      </c>
      <c r="G82" s="17" t="n">
        <v>24822.0416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120</v>
      </c>
      <c r="B83" s="16" t="s">
        <v>120</v>
      </c>
      <c r="C83" s="44" t="n">
        <v>45750</v>
      </c>
      <c r="D83" s="45" t="n">
        <v>45761</v>
      </c>
      <c r="E83" s="17" t="n">
        <v>1.1509</v>
      </c>
      <c r="F83" s="17" t="n">
        <v>1.2099</v>
      </c>
      <c r="G83" s="17" t="n">
        <v>377.5084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120</v>
      </c>
      <c r="B84" s="16" t="s">
        <v>120</v>
      </c>
      <c r="C84" s="44" t="n">
        <v>45761</v>
      </c>
      <c r="D84" s="45" t="n">
        <v>45768</v>
      </c>
      <c r="E84" s="17" t="n">
        <v>1.2099</v>
      </c>
      <c r="F84" s="17" t="n">
        <v>1.2372</v>
      </c>
      <c r="G84" s="17" t="n">
        <v>12019.3916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77</v>
      </c>
      <c r="B85" s="16" t="s">
        <v>122</v>
      </c>
      <c r="C85" s="44" t="n">
        <v>45719</v>
      </c>
      <c r="D85" s="45" t="n">
        <v>45747</v>
      </c>
      <c r="E85" s="17" t="n">
        <v>64.6646</v>
      </c>
      <c r="F85" s="17" t="n">
        <v>61.4402</v>
      </c>
      <c r="G85" s="17" t="n">
        <v>314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77</v>
      </c>
      <c r="B86" s="16" t="s">
        <v>122</v>
      </c>
      <c r="C86" s="44" t="n">
        <v>45719</v>
      </c>
      <c r="D86" s="45" t="n">
        <v>45747</v>
      </c>
      <c r="E86" s="17" t="n">
        <v>64.6646</v>
      </c>
      <c r="F86" s="17" t="n">
        <v>61.4202</v>
      </c>
      <c r="G86" s="17" t="n">
        <v>686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77</v>
      </c>
      <c r="B87" s="16" t="s">
        <v>122</v>
      </c>
      <c r="C87" s="44" t="n">
        <v>45719</v>
      </c>
      <c r="D87" s="45" t="n">
        <v>45747</v>
      </c>
      <c r="E87" s="17" t="n">
        <v>64.4644</v>
      </c>
      <c r="F87" s="17" t="n">
        <v>61.4202</v>
      </c>
      <c r="G87" s="17" t="n">
        <v>314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78</v>
      </c>
      <c r="B88" s="16" t="s">
        <v>123</v>
      </c>
      <c r="C88" s="44" t="n">
        <v>45719</v>
      </c>
      <c r="D88" s="45" t="n">
        <v>45747</v>
      </c>
      <c r="E88" s="17" t="n">
        <v>99.0689</v>
      </c>
      <c r="F88" s="17" t="n">
        <v>87.7286</v>
      </c>
      <c r="G88" s="17" t="n">
        <v>123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124</v>
      </c>
      <c r="B89" s="16" t="s">
        <v>262</v>
      </c>
      <c r="C89" s="44" t="n">
        <v>45721</v>
      </c>
      <c r="D89" s="45" t="n">
        <v>45721</v>
      </c>
      <c r="E89" s="17" t="n">
        <v>1.0604</v>
      </c>
      <c r="F89" s="17" t="n">
        <v>1.0675</v>
      </c>
      <c r="G89" s="17" t="n">
        <v>100000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124</v>
      </c>
      <c r="B90" s="16" t="s">
        <v>262</v>
      </c>
      <c r="C90" s="44" t="n">
        <v>45721</v>
      </c>
      <c r="D90" s="45" t="n">
        <v>45722</v>
      </c>
      <c r="E90" s="17" t="n">
        <v>1.0763</v>
      </c>
      <c r="F90" s="17" t="n">
        <v>1.0795</v>
      </c>
      <c r="G90" s="17" t="n">
        <v>100000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124</v>
      </c>
      <c r="B91" s="16" t="s">
        <v>262</v>
      </c>
      <c r="C91" s="44" t="n">
        <v>45722</v>
      </c>
      <c r="D91" s="45" t="n">
        <v>45722</v>
      </c>
      <c r="E91" s="17" t="n">
        <v>1.0829</v>
      </c>
      <c r="F91" s="17" t="n">
        <v>1.0785</v>
      </c>
      <c r="G91" s="17" t="n">
        <v>100000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124</v>
      </c>
      <c r="B92" s="16" t="s">
        <v>262</v>
      </c>
      <c r="C92" s="44" t="n">
        <v>45723</v>
      </c>
      <c r="D92" s="45" t="n">
        <v>45727</v>
      </c>
      <c r="E92" s="17" t="n">
        <v>1.0811</v>
      </c>
      <c r="F92" s="17" t="n">
        <v>1.0882</v>
      </c>
      <c r="G92" s="17" t="n">
        <v>80000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124</v>
      </c>
      <c r="B93" s="16" t="s">
        <v>262</v>
      </c>
      <c r="C93" s="44" t="n">
        <v>45726</v>
      </c>
      <c r="D93" s="45" t="n">
        <v>45727</v>
      </c>
      <c r="E93" s="17" t="n">
        <v>1.0815</v>
      </c>
      <c r="F93" s="17" t="n">
        <v>1.0882</v>
      </c>
      <c r="G93" s="17" t="n">
        <v>20000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124</v>
      </c>
      <c r="B94" s="16" t="s">
        <v>262</v>
      </c>
      <c r="C94" s="44" t="n">
        <v>45726</v>
      </c>
      <c r="D94" s="45" t="n">
        <v>45734</v>
      </c>
      <c r="E94" s="17" t="n">
        <v>1.0815</v>
      </c>
      <c r="F94" s="17" t="n">
        <v>1.0949</v>
      </c>
      <c r="G94" s="17" t="n">
        <v>80000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124</v>
      </c>
      <c r="B95" s="16" t="s">
        <v>262</v>
      </c>
      <c r="C95" s="44" t="n">
        <v>45727</v>
      </c>
      <c r="D95" s="45" t="n">
        <v>45740</v>
      </c>
      <c r="E95" s="17" t="n">
        <v>1.0916</v>
      </c>
      <c r="F95" s="17" t="n">
        <v>1.1061</v>
      </c>
      <c r="G95" s="17" t="n">
        <v>30000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124</v>
      </c>
      <c r="B96" s="16" t="s">
        <v>262</v>
      </c>
      <c r="C96" s="44" t="n">
        <v>45727</v>
      </c>
      <c r="D96" s="45" t="n">
        <v>45740</v>
      </c>
      <c r="E96" s="17" t="n">
        <v>1.0916</v>
      </c>
      <c r="F96" s="17" t="n">
        <v>1.0815</v>
      </c>
      <c r="G96" s="17" t="n">
        <v>30000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124</v>
      </c>
      <c r="B97" s="16" t="s">
        <v>262</v>
      </c>
      <c r="C97" s="44" t="n">
        <v>45727</v>
      </c>
      <c r="D97" s="45" t="n">
        <v>45742</v>
      </c>
      <c r="E97" s="17" t="n">
        <v>1.0916</v>
      </c>
      <c r="F97" s="17" t="n">
        <v>1.0786</v>
      </c>
      <c r="G97" s="17" t="n">
        <v>40000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124</v>
      </c>
      <c r="B98" s="16" t="s">
        <v>262</v>
      </c>
      <c r="C98" s="44" t="n">
        <v>45735</v>
      </c>
      <c r="D98" s="45" t="n">
        <v>45742</v>
      </c>
      <c r="E98" s="17" t="n">
        <v>1.0937</v>
      </c>
      <c r="F98" s="17" t="n">
        <v>1.0786</v>
      </c>
      <c r="G98" s="17" t="n">
        <v>15000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124</v>
      </c>
      <c r="B99" s="16" t="s">
        <v>262</v>
      </c>
      <c r="C99" s="44" t="n">
        <v>45735</v>
      </c>
      <c r="D99" s="45" t="n">
        <v>45742</v>
      </c>
      <c r="E99" s="17" t="n">
        <v>1.0937</v>
      </c>
      <c r="F99" s="17" t="n">
        <v>1.087</v>
      </c>
      <c r="G99" s="17" t="n">
        <v>35000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124</v>
      </c>
      <c r="B100" s="16" t="s">
        <v>262</v>
      </c>
      <c r="C100" s="44" t="n">
        <v>45736</v>
      </c>
      <c r="D100" s="45" t="n">
        <v>45742</v>
      </c>
      <c r="E100" s="17" t="n">
        <v>1.0824</v>
      </c>
      <c r="F100" s="17" t="n">
        <v>1.087</v>
      </c>
      <c r="G100" s="17" t="n">
        <v>15000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124</v>
      </c>
      <c r="B101" s="16" t="s">
        <v>262</v>
      </c>
      <c r="C101" s="44" t="n">
        <v>45736</v>
      </c>
      <c r="D101" s="45" t="n">
        <v>45742</v>
      </c>
      <c r="E101" s="17" t="n">
        <v>1.0824</v>
      </c>
      <c r="F101" s="17" t="n">
        <v>1.0802</v>
      </c>
      <c r="G101" s="17" t="n">
        <v>15000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124</v>
      </c>
      <c r="B102" s="16" t="s">
        <v>262</v>
      </c>
      <c r="C102" s="44" t="n">
        <v>45736</v>
      </c>
      <c r="D102" s="45" t="n">
        <v>45742</v>
      </c>
      <c r="E102" s="17" t="n">
        <v>1.0828</v>
      </c>
      <c r="F102" s="17" t="n">
        <v>1.0802</v>
      </c>
      <c r="G102" s="17" t="n">
        <v>15000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124</v>
      </c>
      <c r="B103" s="16" t="s">
        <v>262</v>
      </c>
      <c r="C103" s="44" t="n">
        <v>45736</v>
      </c>
      <c r="D103" s="45" t="n">
        <v>45743</v>
      </c>
      <c r="E103" s="17" t="n">
        <v>1.0828</v>
      </c>
      <c r="F103" s="17" t="n">
        <v>1.0622</v>
      </c>
      <c r="G103" s="17" t="n">
        <v>15000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124</v>
      </c>
      <c r="B104" s="16" t="s">
        <v>262</v>
      </c>
      <c r="C104" s="44" t="n">
        <v>45742</v>
      </c>
      <c r="D104" s="45" t="n">
        <v>45743</v>
      </c>
      <c r="E104" s="17" t="n">
        <v>1.0786</v>
      </c>
      <c r="F104" s="17" t="n">
        <v>1.0622</v>
      </c>
      <c r="G104" s="17" t="n">
        <v>50000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124</v>
      </c>
      <c r="B105" s="16" t="s">
        <v>262</v>
      </c>
      <c r="C105" s="44" t="n">
        <v>45743</v>
      </c>
      <c r="D105" s="45" t="n">
        <v>45743</v>
      </c>
      <c r="E105" s="17" t="n">
        <v>1.0622</v>
      </c>
      <c r="F105" s="17" t="n">
        <v>1.0817</v>
      </c>
      <c r="G105" s="17" t="n">
        <v>31000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124</v>
      </c>
      <c r="B106" s="16" t="s">
        <v>262</v>
      </c>
      <c r="C106" s="44" t="n">
        <v>45743</v>
      </c>
      <c r="D106" s="45" t="n">
        <v>45747</v>
      </c>
      <c r="E106" s="17" t="n">
        <v>1.0622</v>
      </c>
      <c r="F106" s="17" t="n">
        <v>1.0876</v>
      </c>
      <c r="G106" s="17" t="n">
        <v>4000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124</v>
      </c>
      <c r="B107" s="16" t="s">
        <v>262</v>
      </c>
      <c r="C107" s="44" t="n">
        <v>45743</v>
      </c>
      <c r="D107" s="45" t="n">
        <v>45747</v>
      </c>
      <c r="E107" s="17" t="n">
        <v>1.0772</v>
      </c>
      <c r="F107" s="17" t="n">
        <v>1.0876</v>
      </c>
      <c r="G107" s="17" t="n">
        <v>50000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124</v>
      </c>
      <c r="B108" s="16" t="s">
        <v>262</v>
      </c>
      <c r="C108" s="44" t="n">
        <v>45743</v>
      </c>
      <c r="D108" s="45" t="n">
        <v>45747</v>
      </c>
      <c r="E108" s="17" t="n">
        <v>1.0788</v>
      </c>
      <c r="F108" s="17" t="n">
        <v>1.0876</v>
      </c>
      <c r="G108" s="17" t="n">
        <v>1000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124</v>
      </c>
      <c r="B109" s="16" t="s">
        <v>262</v>
      </c>
      <c r="C109" s="44" t="n">
        <v>45743</v>
      </c>
      <c r="D109" s="45" t="n">
        <v>45749</v>
      </c>
      <c r="E109" s="17" t="n">
        <v>1.0788</v>
      </c>
      <c r="F109" s="17" t="n">
        <v>1.1077</v>
      </c>
      <c r="G109" s="17" t="n">
        <v>30000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124</v>
      </c>
      <c r="B110" s="16" t="s">
        <v>262</v>
      </c>
      <c r="C110" s="44" t="n">
        <v>45750</v>
      </c>
      <c r="D110" s="45" t="n">
        <v>45751</v>
      </c>
      <c r="E110" s="17" t="n">
        <v>1.1053</v>
      </c>
      <c r="F110" s="17" t="n">
        <v>1.0912</v>
      </c>
      <c r="G110" s="17" t="n">
        <v>30000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124</v>
      </c>
      <c r="B111" s="16" t="s">
        <v>262</v>
      </c>
      <c r="C111" s="44" t="n">
        <v>45751</v>
      </c>
      <c r="D111" s="45" t="n">
        <v>45751</v>
      </c>
      <c r="E111" s="17" t="n">
        <v>1.0912</v>
      </c>
      <c r="F111" s="17" t="n">
        <v>1.0942</v>
      </c>
      <c r="G111" s="17" t="n">
        <v>24000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124</v>
      </c>
      <c r="B112" s="16" t="s">
        <v>262</v>
      </c>
      <c r="C112" s="44" t="n">
        <v>45751</v>
      </c>
      <c r="D112" s="45" t="n">
        <v>45758</v>
      </c>
      <c r="E112" s="17" t="n">
        <v>1.0942</v>
      </c>
      <c r="F112" s="17" t="n">
        <v>1.1063</v>
      </c>
      <c r="G112" s="17" t="n">
        <v>30000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124</v>
      </c>
      <c r="B113" s="16" t="s">
        <v>262</v>
      </c>
      <c r="C113" s="44" t="n">
        <v>45761</v>
      </c>
      <c r="D113" s="45" t="n">
        <v>45763</v>
      </c>
      <c r="E113" s="17" t="n">
        <v>1.1338</v>
      </c>
      <c r="F113" s="17" t="n">
        <v>1.1285</v>
      </c>
      <c r="G113" s="17" t="n">
        <v>13000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124</v>
      </c>
      <c r="B114" s="16" t="s">
        <v>262</v>
      </c>
      <c r="C114" s="44" t="n">
        <v>45762</v>
      </c>
      <c r="D114" s="45" t="n">
        <v>45763</v>
      </c>
      <c r="E114" s="17" t="n">
        <v>1.1335</v>
      </c>
      <c r="F114" s="17" t="n">
        <v>1.1263</v>
      </c>
      <c r="G114" s="17" t="n">
        <v>13000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124</v>
      </c>
      <c r="B115" s="16" t="s">
        <v>262</v>
      </c>
      <c r="C115" s="44" t="n">
        <v>45763</v>
      </c>
      <c r="D115" s="45" t="n">
        <v>45765</v>
      </c>
      <c r="E115" s="17" t="n">
        <v>1.1372</v>
      </c>
      <c r="F115" s="17" t="n">
        <v>1.1396</v>
      </c>
      <c r="G115" s="17" t="n">
        <v>13000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124</v>
      </c>
      <c r="B116" s="16" t="s">
        <v>262</v>
      </c>
      <c r="C116" s="44" t="n">
        <v>45764</v>
      </c>
      <c r="D116" s="45" t="n">
        <v>45768</v>
      </c>
      <c r="E116" s="17" t="n">
        <v>1.1361</v>
      </c>
      <c r="F116" s="17" t="n">
        <v>1.1519</v>
      </c>
      <c r="G116" s="17" t="n">
        <v>13000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124</v>
      </c>
      <c r="B117" s="16" t="s">
        <v>262</v>
      </c>
      <c r="C117" s="44" t="n">
        <v>45764</v>
      </c>
      <c r="D117" s="45" t="n">
        <v>45769</v>
      </c>
      <c r="E117" s="17" t="n">
        <v>1.1363</v>
      </c>
      <c r="F117" s="17" t="n">
        <v>1.1404</v>
      </c>
      <c r="G117" s="17" t="n">
        <v>13000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124</v>
      </c>
      <c r="B118" s="16" t="s">
        <v>262</v>
      </c>
      <c r="C118" s="44" t="n">
        <v>45769</v>
      </c>
      <c r="D118" s="45" t="n">
        <v>45771</v>
      </c>
      <c r="E118" s="17" t="n">
        <v>1.149</v>
      </c>
      <c r="F118" s="17" t="n">
        <v>1.138</v>
      </c>
      <c r="G118" s="17" t="n">
        <v>13000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124</v>
      </c>
      <c r="B119" s="16" t="s">
        <v>262</v>
      </c>
      <c r="C119" s="44" t="n">
        <v>45772</v>
      </c>
      <c r="D119" s="45" t="n">
        <v>45779</v>
      </c>
      <c r="E119" s="17" t="n">
        <v>1.1323</v>
      </c>
      <c r="F119" s="17" t="n">
        <v>1.1262</v>
      </c>
      <c r="G119" s="17" t="n">
        <v>13000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124</v>
      </c>
      <c r="B120" s="16" t="s">
        <v>262</v>
      </c>
      <c r="C120" s="44" t="n">
        <v>45772</v>
      </c>
      <c r="D120" s="45" t="n">
        <v>45779</v>
      </c>
      <c r="E120" s="17" t="n">
        <v>1.133</v>
      </c>
      <c r="F120" s="17" t="n">
        <v>1.1321</v>
      </c>
      <c r="G120" s="17" t="n">
        <v>13000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124</v>
      </c>
      <c r="B121" s="16" t="s">
        <v>262</v>
      </c>
      <c r="C121" s="44" t="n">
        <v>45776</v>
      </c>
      <c r="D121" s="45" t="n">
        <v>45779</v>
      </c>
      <c r="E121" s="17" t="n">
        <v>1.1412</v>
      </c>
      <c r="F121" s="17" t="n">
        <v>1.1323</v>
      </c>
      <c r="G121" s="17" t="n">
        <v>13000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128</v>
      </c>
      <c r="B122" s="16" t="s">
        <v>128</v>
      </c>
      <c r="C122" s="44" t="n">
        <v>45726</v>
      </c>
      <c r="D122" s="45" t="n">
        <v>45728</v>
      </c>
      <c r="E122" s="17" t="n">
        <v>2916.26</v>
      </c>
      <c r="F122" s="17" t="n">
        <v>2935.0363</v>
      </c>
      <c r="G122" s="17" t="n">
        <v>27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128</v>
      </c>
      <c r="B123" s="16" t="s">
        <v>128</v>
      </c>
      <c r="C123" s="44" t="n">
        <v>45737</v>
      </c>
      <c r="D123" s="45" t="n">
        <v>45750</v>
      </c>
      <c r="E123" s="17" t="n">
        <v>3012.39</v>
      </c>
      <c r="F123" s="17" t="n">
        <v>3150.64</v>
      </c>
      <c r="G123" s="17" t="n">
        <v>7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128</v>
      </c>
      <c r="B124" s="16" t="s">
        <v>128</v>
      </c>
      <c r="C124" s="44" t="n">
        <v>45749</v>
      </c>
      <c r="D124" s="45" t="n">
        <v>45750</v>
      </c>
      <c r="E124" s="17" t="n">
        <v>3130.15</v>
      </c>
      <c r="F124" s="17" t="n">
        <v>3090.47</v>
      </c>
      <c r="G124" s="17" t="n">
        <v>7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128</v>
      </c>
      <c r="B125" s="16" t="s">
        <v>128</v>
      </c>
      <c r="C125" s="44" t="n">
        <v>45750</v>
      </c>
      <c r="D125" s="45" t="n">
        <v>45750</v>
      </c>
      <c r="E125" s="17" t="n">
        <v>3120.95</v>
      </c>
      <c r="F125" s="17" t="n">
        <v>3090.47</v>
      </c>
      <c r="G125" s="17" t="n">
        <v>5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128</v>
      </c>
      <c r="B126" s="16" t="s">
        <v>128</v>
      </c>
      <c r="C126" s="44" t="n">
        <v>45750</v>
      </c>
      <c r="D126" s="45" t="n">
        <v>45755</v>
      </c>
      <c r="E126" s="17" t="n">
        <v>3120.95</v>
      </c>
      <c r="F126" s="17" t="n">
        <v>3000.4857</v>
      </c>
      <c r="G126" s="17" t="n">
        <v>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128</v>
      </c>
      <c r="B127" s="16" t="s">
        <v>128</v>
      </c>
      <c r="C127" s="44" t="n">
        <v>45763</v>
      </c>
      <c r="D127" s="45" t="n">
        <v>45763</v>
      </c>
      <c r="E127" s="17" t="n">
        <v>3304.28</v>
      </c>
      <c r="F127" s="17" t="n">
        <v>3331.07</v>
      </c>
      <c r="G127" s="17" t="n">
        <v>3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128</v>
      </c>
      <c r="B128" s="16" t="s">
        <v>128</v>
      </c>
      <c r="C128" s="44" t="n">
        <v>45769</v>
      </c>
      <c r="D128" s="45" t="n">
        <v>45770</v>
      </c>
      <c r="E128" s="17" t="n">
        <v>3471.98</v>
      </c>
      <c r="F128" s="17" t="n">
        <v>3343.46</v>
      </c>
      <c r="G128" s="17" t="n">
        <v>3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128</v>
      </c>
      <c r="B129" s="16" t="s">
        <v>128</v>
      </c>
      <c r="C129" s="44" t="n">
        <v>45771</v>
      </c>
      <c r="D129" s="45" t="n">
        <v>45772</v>
      </c>
      <c r="E129" s="17" t="n">
        <v>3309.36</v>
      </c>
      <c r="F129" s="17" t="n">
        <v>3369.98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128</v>
      </c>
      <c r="B130" s="16" t="s">
        <v>128</v>
      </c>
      <c r="C130" s="44" t="n">
        <v>45772</v>
      </c>
      <c r="D130" s="45" t="n">
        <v>45779</v>
      </c>
      <c r="E130" s="17" t="n">
        <v>3323.26</v>
      </c>
      <c r="F130" s="17" t="n">
        <v>3260.02</v>
      </c>
      <c r="G130" s="17" t="n">
        <v>3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128</v>
      </c>
      <c r="B131" s="16" t="s">
        <v>128</v>
      </c>
      <c r="C131" s="44" t="n">
        <v>45778</v>
      </c>
      <c r="D131" s="45" t="n">
        <v>45782</v>
      </c>
      <c r="E131" s="17" t="n">
        <v>3226.7</v>
      </c>
      <c r="F131" s="17" t="n">
        <v>3301.4667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128</v>
      </c>
      <c r="B132" s="16" t="s">
        <v>128</v>
      </c>
      <c r="C132" s="44" t="n">
        <v>45782</v>
      </c>
      <c r="D132" s="45" t="n">
        <v>45783</v>
      </c>
      <c r="E132" s="17" t="n">
        <v>3317.85</v>
      </c>
      <c r="F132" s="17" t="n">
        <v>3340.8367</v>
      </c>
      <c r="G132" s="17" t="n">
        <v>6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128</v>
      </c>
      <c r="B133" s="16" t="s">
        <v>128</v>
      </c>
      <c r="C133" s="44" t="n">
        <v>45783</v>
      </c>
      <c r="D133" s="45" t="n">
        <v>45783</v>
      </c>
      <c r="E133" s="17" t="n">
        <v>3383</v>
      </c>
      <c r="F133" s="17" t="n">
        <v>3390.19</v>
      </c>
      <c r="G133" s="17" t="n">
        <v>3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128</v>
      </c>
      <c r="B134" s="16" t="s">
        <v>128</v>
      </c>
      <c r="C134" s="44" t="n">
        <v>45783</v>
      </c>
      <c r="D134" s="45" t="n">
        <v>45783</v>
      </c>
      <c r="E134" s="17" t="n">
        <v>3395.43</v>
      </c>
      <c r="F134" s="17" t="n">
        <v>3410.04</v>
      </c>
      <c r="G134" s="17" t="n">
        <v>3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128</v>
      </c>
      <c r="B135" s="16" t="s">
        <v>128</v>
      </c>
      <c r="C135" s="44" t="n">
        <v>45784</v>
      </c>
      <c r="D135" s="45" t="n">
        <v>45786</v>
      </c>
      <c r="E135" s="17" t="n">
        <v>3377.06</v>
      </c>
      <c r="F135" s="17" t="n">
        <v>3303.62</v>
      </c>
      <c r="G135" s="17" t="n">
        <v>2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128</v>
      </c>
      <c r="B136" s="16" t="s">
        <v>128</v>
      </c>
      <c r="C136" s="44" t="n">
        <v>46056</v>
      </c>
      <c r="D136" s="45" t="n">
        <v>46056</v>
      </c>
      <c r="E136" s="17" t="n">
        <v>4916.85</v>
      </c>
      <c r="F136" s="17" t="n">
        <v>4916.86</v>
      </c>
      <c r="G136" s="17" t="n">
        <v>5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128</v>
      </c>
      <c r="B137" s="16" t="s">
        <v>128</v>
      </c>
      <c r="C137" s="44" t="n">
        <v>46070</v>
      </c>
      <c r="D137" s="45" t="n">
        <v>46071</v>
      </c>
      <c r="E137" s="17" t="n">
        <v>4860.58</v>
      </c>
      <c r="F137" s="17" t="n">
        <v>4923.68</v>
      </c>
      <c r="G137" s="17" t="n">
        <v>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132</v>
      </c>
      <c r="B138" s="16" t="s">
        <v>132</v>
      </c>
      <c r="C138" s="44" t="n">
        <v>45728</v>
      </c>
      <c r="D138" s="45" t="n">
        <v>45729</v>
      </c>
      <c r="E138" s="17" t="n">
        <v>1643.95</v>
      </c>
      <c r="F138" s="17" t="n">
        <v>1675.03</v>
      </c>
      <c r="G138" s="17" t="n">
        <v>49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132</v>
      </c>
      <c r="B139" s="16" t="s">
        <v>132</v>
      </c>
      <c r="C139" s="44" t="n">
        <v>45750</v>
      </c>
      <c r="D139" s="45" t="n">
        <v>45750</v>
      </c>
      <c r="E139" s="17" t="n">
        <v>32.448</v>
      </c>
      <c r="F139" s="17" t="n">
        <v>31.943</v>
      </c>
      <c r="G139" s="17" t="n">
        <v>650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132</v>
      </c>
      <c r="B140" s="16" t="s">
        <v>132</v>
      </c>
      <c r="C140" s="44" t="n">
        <v>45751</v>
      </c>
      <c r="D140" s="45" t="n">
        <v>45751</v>
      </c>
      <c r="E140" s="17" t="n">
        <v>31.585</v>
      </c>
      <c r="F140" s="17" t="n">
        <v>31.281</v>
      </c>
      <c r="G140" s="17" t="n">
        <v>650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132</v>
      </c>
      <c r="B141" s="16" t="s">
        <v>132</v>
      </c>
      <c r="C141" s="44" t="n">
        <v>45775</v>
      </c>
      <c r="D141" s="45" t="n">
        <v>45779</v>
      </c>
      <c r="E141" s="17" t="n">
        <v>1651.45</v>
      </c>
      <c r="F141" s="17" t="n">
        <v>1634.62</v>
      </c>
      <c r="G141" s="17" t="n">
        <v>6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132</v>
      </c>
      <c r="B142" s="16" t="s">
        <v>132</v>
      </c>
      <c r="C142" s="44" t="n">
        <v>46048</v>
      </c>
      <c r="D142" s="45" t="n">
        <v>46048</v>
      </c>
      <c r="E142" s="17" t="n">
        <v>109.966</v>
      </c>
      <c r="F142" s="17" t="n">
        <v>112.448</v>
      </c>
      <c r="G142" s="17" t="n">
        <v>500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132</v>
      </c>
      <c r="B143" s="16" t="s">
        <v>132</v>
      </c>
      <c r="C143" s="44" t="n">
        <v>46051</v>
      </c>
      <c r="D143" s="45" t="n">
        <v>46051</v>
      </c>
      <c r="E143" s="17" t="n">
        <v>119.226</v>
      </c>
      <c r="F143" s="17" t="n">
        <v>116.75</v>
      </c>
      <c r="G143" s="17" t="n">
        <v>500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132</v>
      </c>
      <c r="B144" s="16" t="s">
        <v>132</v>
      </c>
      <c r="C144" s="44" t="n">
        <v>46055</v>
      </c>
      <c r="D144" s="45" t="n">
        <v>46055</v>
      </c>
      <c r="E144" s="17" t="n">
        <v>76.785</v>
      </c>
      <c r="F144" s="17" t="n">
        <v>78.282</v>
      </c>
      <c r="G144" s="17" t="n">
        <v>250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132</v>
      </c>
      <c r="B145" s="16" t="s">
        <v>132</v>
      </c>
      <c r="C145" s="44" t="n">
        <v>46055</v>
      </c>
      <c r="D145" s="45" t="n">
        <v>46055</v>
      </c>
      <c r="E145" s="17" t="n">
        <v>75.986</v>
      </c>
      <c r="F145" s="17" t="n">
        <v>78.976</v>
      </c>
      <c r="G145" s="17" t="n">
        <v>250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132</v>
      </c>
      <c r="B146" s="16" t="s">
        <v>132</v>
      </c>
      <c r="C146" s="44" t="n">
        <v>46057</v>
      </c>
      <c r="D146" s="45" t="n">
        <v>46057</v>
      </c>
      <c r="E146" s="17" t="n">
        <v>89.177</v>
      </c>
      <c r="F146" s="17" t="n">
        <v>85.388</v>
      </c>
      <c r="G146" s="17" t="n">
        <v>250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132</v>
      </c>
      <c r="B147" s="16" t="s">
        <v>132</v>
      </c>
      <c r="C147" s="44" t="n">
        <v>46069</v>
      </c>
      <c r="D147" s="45" t="n">
        <v>46073</v>
      </c>
      <c r="E147" s="17" t="n">
        <v>76.415</v>
      </c>
      <c r="F147" s="17" t="n">
        <v>82.5893</v>
      </c>
      <c r="G147" s="17" t="n">
        <v>250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133</v>
      </c>
      <c r="B148" s="16" t="s">
        <v>133</v>
      </c>
      <c r="C148" s="44" t="n">
        <v>45729</v>
      </c>
      <c r="D148" s="45" t="n">
        <v>45734</v>
      </c>
      <c r="E148" s="17" t="n">
        <v>0.0068</v>
      </c>
      <c r="F148" s="17" t="n">
        <v>0.0067</v>
      </c>
      <c r="G148" s="17" t="n">
        <v>11824400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133</v>
      </c>
      <c r="B149" s="16" t="s">
        <v>133</v>
      </c>
      <c r="C149" s="44" t="n">
        <v>45734</v>
      </c>
      <c r="D149" s="45" t="n">
        <v>45734</v>
      </c>
      <c r="E149" s="17" t="n">
        <v>0.0067</v>
      </c>
      <c r="F149" s="17" t="n">
        <v>0.0067</v>
      </c>
      <c r="G149" s="17" t="n">
        <v>5183762.21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133</v>
      </c>
      <c r="B150" s="16" t="s">
        <v>133</v>
      </c>
      <c r="C150" s="44" t="n">
        <v>45734</v>
      </c>
      <c r="D150" s="45" t="n">
        <v>45743</v>
      </c>
      <c r="E150" s="17" t="n">
        <v>0.0067</v>
      </c>
      <c r="F150" s="17" t="n">
        <v>0.0066</v>
      </c>
      <c r="G150" s="17" t="n">
        <v>11824400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133</v>
      </c>
      <c r="B151" s="16" t="s">
        <v>133</v>
      </c>
      <c r="C151" s="44" t="n">
        <v>45748</v>
      </c>
      <c r="D151" s="45" t="n">
        <v>45750</v>
      </c>
      <c r="E151" s="17" t="n">
        <v>0.0067</v>
      </c>
      <c r="F151" s="17" t="n">
        <v>0.0068</v>
      </c>
      <c r="G151" s="17" t="n">
        <v>8922000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133</v>
      </c>
      <c r="B152" s="16" t="s">
        <v>133</v>
      </c>
      <c r="C152" s="44" t="n">
        <v>45751</v>
      </c>
      <c r="D152" s="45" t="n">
        <v>45754</v>
      </c>
      <c r="E152" s="17" t="n">
        <v>0.0069</v>
      </c>
      <c r="F152" s="17" t="n">
        <v>0.007</v>
      </c>
      <c r="G152" s="17" t="n">
        <v>8675880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133</v>
      </c>
      <c r="B153" s="16" t="s">
        <v>133</v>
      </c>
      <c r="C153" s="44" t="n">
        <v>45763</v>
      </c>
      <c r="D153" s="45" t="n">
        <v>45771</v>
      </c>
      <c r="E153" s="17" t="n">
        <v>0.007</v>
      </c>
      <c r="F153" s="17" t="n">
        <v>0.007</v>
      </c>
      <c r="G153" s="17" t="n">
        <v>2131275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133</v>
      </c>
      <c r="B154" s="16" t="s">
        <v>133</v>
      </c>
      <c r="C154" s="44" t="n">
        <v>45763</v>
      </c>
      <c r="D154" s="45" t="n">
        <v>45779</v>
      </c>
      <c r="E154" s="17" t="n">
        <v>0.007</v>
      </c>
      <c r="F154" s="17" t="n">
        <v>0.0069</v>
      </c>
      <c r="G154" s="17" t="n">
        <v>9060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133</v>
      </c>
      <c r="B155" s="16" t="s">
        <v>133</v>
      </c>
      <c r="C155" s="44" t="n">
        <v>45769</v>
      </c>
      <c r="D155" s="45" t="n">
        <v>45779</v>
      </c>
      <c r="E155" s="17" t="n">
        <v>0.0071</v>
      </c>
      <c r="F155" s="17" t="n">
        <v>0.0069</v>
      </c>
      <c r="G155" s="17" t="n">
        <v>2104785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133</v>
      </c>
      <c r="B156" s="16" t="s">
        <v>133</v>
      </c>
      <c r="C156" s="44" t="n">
        <v>45770</v>
      </c>
      <c r="D156" s="45" t="n">
        <v>45779</v>
      </c>
      <c r="E156" s="17" t="n">
        <v>0.007</v>
      </c>
      <c r="F156" s="17" t="n">
        <v>0.0069</v>
      </c>
      <c r="G156" s="17" t="n">
        <v>22350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133</v>
      </c>
      <c r="B157" s="16" t="s">
        <v>133</v>
      </c>
      <c r="C157" s="44" t="n">
        <v>45770</v>
      </c>
      <c r="D157" s="45" t="n">
        <v>45782</v>
      </c>
      <c r="E157" s="17" t="n">
        <v>0.007</v>
      </c>
      <c r="F157" s="17" t="n">
        <v>0.0069</v>
      </c>
      <c r="G157" s="17" t="n">
        <v>2104785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133</v>
      </c>
      <c r="B158" s="16" t="s">
        <v>133</v>
      </c>
      <c r="C158" s="44" t="n">
        <v>45770</v>
      </c>
      <c r="D158" s="45" t="n">
        <v>45782</v>
      </c>
      <c r="E158" s="17" t="n">
        <v>0.007</v>
      </c>
      <c r="F158" s="17" t="n">
        <v>0.0069</v>
      </c>
      <c r="G158" s="17" t="n">
        <v>4140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133</v>
      </c>
      <c r="B159" s="16" t="s">
        <v>133</v>
      </c>
      <c r="C159" s="44" t="n">
        <v>45771</v>
      </c>
      <c r="D159" s="45" t="n">
        <v>45782</v>
      </c>
      <c r="E159" s="17" t="n">
        <v>0.007</v>
      </c>
      <c r="F159" s="17" t="n">
        <v>0.0069</v>
      </c>
      <c r="G159" s="17" t="n">
        <v>2136195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133</v>
      </c>
      <c r="B160" s="16" t="s">
        <v>133</v>
      </c>
      <c r="C160" s="44" t="n">
        <v>45783</v>
      </c>
      <c r="D160" s="45" t="n">
        <v>45784</v>
      </c>
      <c r="E160" s="17" t="n">
        <v>0.007</v>
      </c>
      <c r="F160" s="17" t="n">
        <v>0.0069</v>
      </c>
      <c r="G160" s="17" t="n">
        <v>4724940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133</v>
      </c>
      <c r="B161" s="16" t="s">
        <v>133</v>
      </c>
      <c r="C161" s="44" t="n">
        <v>45786</v>
      </c>
      <c r="D161" s="45" t="n">
        <v>46022</v>
      </c>
      <c r="E161" s="17" t="n">
        <v>0.0069</v>
      </c>
      <c r="F161" s="17" t="n">
        <v>0.0057</v>
      </c>
      <c r="G161" s="17" t="n">
        <v>1144600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133</v>
      </c>
      <c r="B162" s="16" t="s">
        <v>133</v>
      </c>
      <c r="C162" s="44" t="n">
        <v>46069</v>
      </c>
      <c r="D162" s="45" t="n">
        <v>46072</v>
      </c>
      <c r="E162" s="17" t="n">
        <v>0.0065</v>
      </c>
      <c r="F162" s="17" t="n">
        <v>0.0064</v>
      </c>
      <c r="G162" s="17" t="n">
        <v>1536270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133</v>
      </c>
      <c r="B163" s="16" t="s">
        <v>133</v>
      </c>
      <c r="C163" s="44" t="n">
        <v>46070</v>
      </c>
      <c r="D163" s="45" t="n">
        <v>46072</v>
      </c>
      <c r="E163" s="17" t="n">
        <v>0.0065</v>
      </c>
      <c r="F163" s="17" t="n">
        <v>0.0064</v>
      </c>
      <c r="G163" s="17" t="n">
        <v>145146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133</v>
      </c>
      <c r="B164" s="16" t="s">
        <v>133</v>
      </c>
      <c r="C164" s="44" t="n">
        <v>46070</v>
      </c>
      <c r="D164" s="45" t="n">
        <v>46072</v>
      </c>
      <c r="E164" s="17" t="n">
        <v>0.0065</v>
      </c>
      <c r="F164" s="17" t="n">
        <v>0.0064</v>
      </c>
      <c r="G164" s="17" t="n">
        <v>1536270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79</v>
      </c>
      <c r="B165" s="16" t="s">
        <v>136</v>
      </c>
      <c r="C165" s="44" t="n">
        <v>45729</v>
      </c>
      <c r="D165" s="45" t="n">
        <v>45733</v>
      </c>
      <c r="E165" s="17" t="n">
        <v>0.0937</v>
      </c>
      <c r="F165" s="17" t="n">
        <v>0.0946</v>
      </c>
      <c r="G165" s="17" t="n">
        <v>853800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80</v>
      </c>
      <c r="B166" s="16" t="s">
        <v>137</v>
      </c>
      <c r="C166" s="44" t="n">
        <v>45733</v>
      </c>
      <c r="D166" s="45" t="n">
        <v>45734</v>
      </c>
      <c r="E166" s="17" t="n">
        <v>71.27</v>
      </c>
      <c r="F166" s="17" t="n">
        <v>71.96</v>
      </c>
      <c r="G166" s="17" t="n">
        <v>200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81</v>
      </c>
      <c r="B167" s="16" t="s">
        <v>138</v>
      </c>
      <c r="C167" s="44" t="n">
        <v>45733</v>
      </c>
      <c r="D167" s="45" t="n">
        <v>45734</v>
      </c>
      <c r="E167" s="17" t="n">
        <v>19812.43</v>
      </c>
      <c r="F167" s="17" t="n">
        <v>19657.87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82</v>
      </c>
      <c r="B168" s="16" t="s">
        <v>141</v>
      </c>
      <c r="C168" s="44" t="n">
        <v>45734</v>
      </c>
      <c r="D168" s="45" t="n">
        <v>45749</v>
      </c>
      <c r="E168" s="17" t="n">
        <v>0.5826</v>
      </c>
      <c r="F168" s="17" t="n">
        <v>0.5756</v>
      </c>
      <c r="G168" s="17" t="n">
        <v>50000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82</v>
      </c>
      <c r="B169" s="16" t="s">
        <v>141</v>
      </c>
      <c r="C169" s="44" t="n">
        <v>45736</v>
      </c>
      <c r="D169" s="45" t="n">
        <v>45749</v>
      </c>
      <c r="E169" s="17" t="n">
        <v>0.5745</v>
      </c>
      <c r="F169" s="17" t="n">
        <v>0.5756</v>
      </c>
      <c r="G169" s="17" t="n">
        <v>8000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82</v>
      </c>
      <c r="B170" s="16" t="s">
        <v>141</v>
      </c>
      <c r="C170" s="44" t="n">
        <v>45736</v>
      </c>
      <c r="D170" s="45" t="n">
        <v>45750</v>
      </c>
      <c r="E170" s="17" t="n">
        <v>0.5745</v>
      </c>
      <c r="F170" s="17" t="n">
        <v>0.5697</v>
      </c>
      <c r="G170" s="17" t="n">
        <v>57000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82</v>
      </c>
      <c r="B171" s="16" t="s">
        <v>141</v>
      </c>
      <c r="C171" s="44" t="n">
        <v>45736</v>
      </c>
      <c r="D171" s="45" t="n">
        <v>45750</v>
      </c>
      <c r="E171" s="17" t="n">
        <v>0.5745</v>
      </c>
      <c r="F171" s="17" t="n">
        <v>0.5838</v>
      </c>
      <c r="G171" s="17" t="n">
        <v>39000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82</v>
      </c>
      <c r="B172" s="16" t="s">
        <v>141</v>
      </c>
      <c r="C172" s="44" t="n">
        <v>45737</v>
      </c>
      <c r="D172" s="45" t="n">
        <v>45750</v>
      </c>
      <c r="E172" s="17" t="n">
        <v>0.5761</v>
      </c>
      <c r="F172" s="17" t="n">
        <v>0.5838</v>
      </c>
      <c r="G172" s="17" t="n">
        <v>57000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82</v>
      </c>
      <c r="B173" s="16" t="s">
        <v>141</v>
      </c>
      <c r="C173" s="44" t="n">
        <v>45742</v>
      </c>
      <c r="D173" s="45" t="n">
        <v>45750</v>
      </c>
      <c r="E173" s="17" t="n">
        <v>0.5751</v>
      </c>
      <c r="F173" s="17" t="n">
        <v>0.5838</v>
      </c>
      <c r="G173" s="17" t="n">
        <v>8000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82</v>
      </c>
      <c r="B174" s="16" t="s">
        <v>141</v>
      </c>
      <c r="C174" s="44" t="n">
        <v>45742</v>
      </c>
      <c r="D174" s="45" t="n">
        <v>45754</v>
      </c>
      <c r="E174" s="17" t="n">
        <v>0.5751</v>
      </c>
      <c r="F174" s="17" t="n">
        <v>0.5585</v>
      </c>
      <c r="G174" s="17" t="n">
        <v>49000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82</v>
      </c>
      <c r="B175" s="16" t="s">
        <v>141</v>
      </c>
      <c r="C175" s="44" t="n">
        <v>45742</v>
      </c>
      <c r="D175" s="45" t="n">
        <v>45754</v>
      </c>
      <c r="E175" s="17" t="n">
        <v>0.5752</v>
      </c>
      <c r="F175" s="17" t="n">
        <v>0.5585</v>
      </c>
      <c r="G175" s="17" t="n">
        <v>57000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82</v>
      </c>
      <c r="B176" s="16" t="s">
        <v>141</v>
      </c>
      <c r="C176" s="44" t="n">
        <v>45749</v>
      </c>
      <c r="D176" s="45" t="n">
        <v>45758</v>
      </c>
      <c r="E176" s="17" t="n">
        <v>0.5737</v>
      </c>
      <c r="F176" s="17" t="n">
        <v>0.5783</v>
      </c>
      <c r="G176" s="17" t="n">
        <v>26000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82</v>
      </c>
      <c r="B177" s="16" t="s">
        <v>141</v>
      </c>
      <c r="C177" s="44" t="n">
        <v>45749</v>
      </c>
      <c r="D177" s="45" t="n">
        <v>45762</v>
      </c>
      <c r="E177" s="17" t="n">
        <v>0.5737</v>
      </c>
      <c r="F177" s="17" t="n">
        <v>0.5726</v>
      </c>
      <c r="G177" s="17" t="n">
        <v>32000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82</v>
      </c>
      <c r="B178" s="16" t="s">
        <v>141</v>
      </c>
      <c r="C178" s="44" t="n">
        <v>45751</v>
      </c>
      <c r="D178" s="45" t="n">
        <v>45762</v>
      </c>
      <c r="E178" s="17" t="n">
        <v>0.5641</v>
      </c>
      <c r="F178" s="17" t="n">
        <v>0.5726</v>
      </c>
      <c r="G178" s="17" t="n">
        <v>25000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82</v>
      </c>
      <c r="B179" s="16" t="s">
        <v>141</v>
      </c>
      <c r="C179" s="44" t="n">
        <v>45751</v>
      </c>
      <c r="D179" s="45" t="n">
        <v>45764</v>
      </c>
      <c r="E179" s="17" t="n">
        <v>0.5641</v>
      </c>
      <c r="F179" s="17" t="n">
        <v>0.5967</v>
      </c>
      <c r="G179" s="17" t="n">
        <v>25000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82</v>
      </c>
      <c r="B180" s="16" t="s">
        <v>141</v>
      </c>
      <c r="C180" s="44" t="n">
        <v>45751</v>
      </c>
      <c r="D180" s="45" t="n">
        <v>45765</v>
      </c>
      <c r="E180" s="17" t="n">
        <v>0.5641</v>
      </c>
      <c r="F180" s="17" t="n">
        <v>0.5644</v>
      </c>
      <c r="G180" s="17" t="n">
        <v>56000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82</v>
      </c>
      <c r="B181" s="16" t="s">
        <v>141</v>
      </c>
      <c r="C181" s="44" t="n">
        <v>45758</v>
      </c>
      <c r="D181" s="45" t="n">
        <v>45765</v>
      </c>
      <c r="E181" s="17" t="n">
        <v>0.5838</v>
      </c>
      <c r="F181" s="17" t="n">
        <v>0.5644</v>
      </c>
      <c r="G181" s="17" t="n">
        <v>1000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82</v>
      </c>
      <c r="B182" s="16" t="s">
        <v>141</v>
      </c>
      <c r="C182" s="44" t="n">
        <v>45758</v>
      </c>
      <c r="D182" s="45" t="n">
        <v>45765</v>
      </c>
      <c r="E182" s="17" t="n">
        <v>0.5838</v>
      </c>
      <c r="F182" s="17" t="n">
        <v>0.5666</v>
      </c>
      <c r="G182" s="17" t="n">
        <v>25000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82</v>
      </c>
      <c r="B183" s="16" t="s">
        <v>141</v>
      </c>
      <c r="C183" s="44" t="n">
        <v>45765</v>
      </c>
      <c r="D183" s="45" t="n">
        <v>45770</v>
      </c>
      <c r="E183" s="17" t="n">
        <v>0.5666</v>
      </c>
      <c r="F183" s="17" t="n">
        <v>0.5983</v>
      </c>
      <c r="G183" s="17" t="n">
        <v>25000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82</v>
      </c>
      <c r="B184" s="16" t="s">
        <v>141</v>
      </c>
      <c r="C184" s="44" t="n">
        <v>45775</v>
      </c>
      <c r="D184" s="45" t="n">
        <v>45779</v>
      </c>
      <c r="E184" s="17" t="n">
        <v>0.5951</v>
      </c>
      <c r="F184" s="17" t="n">
        <v>0.5933</v>
      </c>
      <c r="G184" s="17" t="n">
        <v>25000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83</v>
      </c>
      <c r="B185" s="16" t="s">
        <v>144</v>
      </c>
      <c r="C185" s="44" t="n">
        <v>45734</v>
      </c>
      <c r="D185" s="45" t="n">
        <v>45734</v>
      </c>
      <c r="E185" s="17" t="n">
        <v>0.638</v>
      </c>
      <c r="F185" s="17" t="n">
        <v>0.6362</v>
      </c>
      <c r="G185" s="17" t="n">
        <v>203313.32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83</v>
      </c>
      <c r="B186" s="16" t="s">
        <v>144</v>
      </c>
      <c r="C186" s="44" t="n">
        <v>45737</v>
      </c>
      <c r="D186" s="45" t="n">
        <v>45740</v>
      </c>
      <c r="E186" s="17" t="n">
        <v>0.63</v>
      </c>
      <c r="F186" s="17" t="n">
        <v>0.6345</v>
      </c>
      <c r="G186" s="17" t="n">
        <v>52000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83</v>
      </c>
      <c r="B187" s="16" t="s">
        <v>144</v>
      </c>
      <c r="C187" s="44" t="n">
        <v>45740</v>
      </c>
      <c r="D187" s="45" t="n">
        <v>45741</v>
      </c>
      <c r="E187" s="17" t="n">
        <v>0.6279</v>
      </c>
      <c r="F187" s="17" t="n">
        <v>0.63</v>
      </c>
      <c r="G187" s="17" t="n">
        <v>53000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83</v>
      </c>
      <c r="B188" s="16" t="s">
        <v>144</v>
      </c>
      <c r="C188" s="44" t="n">
        <v>45741</v>
      </c>
      <c r="D188" s="45" t="n">
        <v>45741</v>
      </c>
      <c r="E188" s="17" t="n">
        <v>0.6314</v>
      </c>
      <c r="F188" s="17" t="n">
        <v>0.63</v>
      </c>
      <c r="G188" s="17" t="n">
        <v>42000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83</v>
      </c>
      <c r="B189" s="16" t="s">
        <v>144</v>
      </c>
      <c r="C189" s="44" t="n">
        <v>45741</v>
      </c>
      <c r="D189" s="45" t="n">
        <v>45742</v>
      </c>
      <c r="E189" s="17" t="n">
        <v>0.6314</v>
      </c>
      <c r="F189" s="17" t="n">
        <v>0.631</v>
      </c>
      <c r="G189" s="17" t="n">
        <v>53000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83</v>
      </c>
      <c r="B190" s="16" t="s">
        <v>144</v>
      </c>
      <c r="C190" s="44" t="n">
        <v>45749</v>
      </c>
      <c r="D190" s="45" t="n">
        <v>45749</v>
      </c>
      <c r="E190" s="17" t="n">
        <v>0.63</v>
      </c>
      <c r="F190" s="17" t="n">
        <v>0.6371</v>
      </c>
      <c r="G190" s="17" t="n">
        <v>52000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83</v>
      </c>
      <c r="B191" s="16" t="s">
        <v>144</v>
      </c>
      <c r="C191" s="44" t="n">
        <v>45750</v>
      </c>
      <c r="D191" s="45" t="n">
        <v>45750</v>
      </c>
      <c r="E191" s="17" t="n">
        <v>0.6339</v>
      </c>
      <c r="F191" s="17" t="n">
        <v>0.6371</v>
      </c>
      <c r="G191" s="17" t="n">
        <v>52000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83</v>
      </c>
      <c r="B192" s="16" t="s">
        <v>144</v>
      </c>
      <c r="C192" s="44" t="n">
        <v>45751</v>
      </c>
      <c r="D192" s="45" t="n">
        <v>45763</v>
      </c>
      <c r="E192" s="17" t="n">
        <v>0.6269</v>
      </c>
      <c r="F192" s="17" t="n">
        <v>0.634</v>
      </c>
      <c r="G192" s="17" t="n">
        <v>96000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83</v>
      </c>
      <c r="B193" s="16" t="s">
        <v>144</v>
      </c>
      <c r="C193" s="44" t="n">
        <v>45762</v>
      </c>
      <c r="D193" s="45" t="n">
        <v>45763</v>
      </c>
      <c r="E193" s="17" t="n">
        <v>0.6357</v>
      </c>
      <c r="F193" s="17" t="n">
        <v>0.6328</v>
      </c>
      <c r="G193" s="17" t="n">
        <v>24000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83</v>
      </c>
      <c r="B194" s="16" t="s">
        <v>144</v>
      </c>
      <c r="C194" s="44" t="n">
        <v>45764</v>
      </c>
      <c r="D194" s="45" t="n">
        <v>45769</v>
      </c>
      <c r="E194" s="17" t="n">
        <v>0.637</v>
      </c>
      <c r="F194" s="17" t="n">
        <v>0.6416</v>
      </c>
      <c r="G194" s="17" t="n">
        <v>24000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83</v>
      </c>
      <c r="B195" s="16" t="s">
        <v>144</v>
      </c>
      <c r="C195" s="44" t="n">
        <v>45764</v>
      </c>
      <c r="D195" s="45" t="n">
        <v>45771</v>
      </c>
      <c r="E195" s="17" t="n">
        <v>0.6369</v>
      </c>
      <c r="F195" s="17" t="n">
        <v>0.6381</v>
      </c>
      <c r="G195" s="17" t="n">
        <v>24000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83</v>
      </c>
      <c r="B196" s="16" t="s">
        <v>144</v>
      </c>
      <c r="C196" s="44" t="n">
        <v>45770</v>
      </c>
      <c r="D196" s="45" t="n">
        <v>45776</v>
      </c>
      <c r="E196" s="17" t="n">
        <v>0.6394</v>
      </c>
      <c r="F196" s="17" t="n">
        <v>0.645</v>
      </c>
      <c r="G196" s="17" t="n">
        <v>24000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83</v>
      </c>
      <c r="B197" s="16" t="s">
        <v>144</v>
      </c>
      <c r="C197" s="44" t="n">
        <v>45771</v>
      </c>
      <c r="D197" s="45" t="n">
        <v>45782</v>
      </c>
      <c r="E197" s="17" t="n">
        <v>0.6392</v>
      </c>
      <c r="F197" s="17" t="n">
        <v>0.6481</v>
      </c>
      <c r="G197" s="17" t="n">
        <v>24000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84</v>
      </c>
      <c r="B198" s="16" t="s">
        <v>121</v>
      </c>
      <c r="C198" s="44" t="n">
        <v>45747</v>
      </c>
      <c r="D198" s="45" t="n">
        <v>45749</v>
      </c>
      <c r="E198" s="17" t="n">
        <v>0.6957</v>
      </c>
      <c r="F198" s="17" t="n">
        <v>0.6985</v>
      </c>
      <c r="G198" s="17" t="n">
        <v>47000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84</v>
      </c>
      <c r="B199" s="16" t="s">
        <v>121</v>
      </c>
      <c r="C199" s="44" t="n">
        <v>45748</v>
      </c>
      <c r="D199" s="45" t="n">
        <v>45749</v>
      </c>
      <c r="E199" s="17" t="n">
        <v>1.4392</v>
      </c>
      <c r="F199" s="17" t="n">
        <v>0.6985</v>
      </c>
      <c r="G199" s="17" t="n">
        <v>41692.72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84</v>
      </c>
      <c r="B200" s="16" t="s">
        <v>121</v>
      </c>
      <c r="C200" s="44" t="n">
        <v>45749</v>
      </c>
      <c r="D200" s="45" t="n">
        <v>45749</v>
      </c>
      <c r="E200" s="17" t="n">
        <v>0.6988</v>
      </c>
      <c r="F200" s="17" t="n">
        <v>0.6985</v>
      </c>
      <c r="G200" s="17" t="n">
        <v>1258307.28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84</v>
      </c>
      <c r="B201" s="16" t="s">
        <v>121</v>
      </c>
      <c r="C201" s="44" t="n">
        <v>45749</v>
      </c>
      <c r="D201" s="45" t="n">
        <v>45750</v>
      </c>
      <c r="E201" s="17" t="n">
        <v>0.6988</v>
      </c>
      <c r="F201" s="17" t="n">
        <v>1.4252</v>
      </c>
      <c r="G201" s="17" t="n">
        <v>41692.72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84</v>
      </c>
      <c r="B202" s="16" t="s">
        <v>121</v>
      </c>
      <c r="C202" s="44" t="n">
        <v>45749</v>
      </c>
      <c r="D202" s="45" t="n">
        <v>45750</v>
      </c>
      <c r="E202" s="17" t="n">
        <v>1.4312</v>
      </c>
      <c r="F202" s="17" t="n">
        <v>1.4252</v>
      </c>
      <c r="G202" s="17" t="n">
        <v>5307.28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84</v>
      </c>
      <c r="B203" s="16" t="s">
        <v>121</v>
      </c>
      <c r="C203" s="44" t="n">
        <v>45749</v>
      </c>
      <c r="D203" s="45" t="n">
        <v>45750</v>
      </c>
      <c r="E203" s="17" t="n">
        <v>1.4312</v>
      </c>
      <c r="F203" s="17" t="n">
        <v>1.4536</v>
      </c>
      <c r="G203" s="17" t="n">
        <v>41692.72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84</v>
      </c>
      <c r="B204" s="16" t="s">
        <v>121</v>
      </c>
      <c r="C204" s="44" t="n">
        <v>45770</v>
      </c>
      <c r="D204" s="45" t="n">
        <v>45771</v>
      </c>
      <c r="E204" s="17" t="n">
        <v>0.7225</v>
      </c>
      <c r="F204" s="17" t="n">
        <v>0.722</v>
      </c>
      <c r="G204" s="17" t="n">
        <v>20760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84</v>
      </c>
      <c r="B205" s="16" t="s">
        <v>121</v>
      </c>
      <c r="C205" s="44" t="n">
        <v>45772</v>
      </c>
      <c r="D205" s="45" t="n">
        <v>45772</v>
      </c>
      <c r="E205" s="17" t="n">
        <v>0.7217</v>
      </c>
      <c r="F205" s="17" t="n">
        <v>0.7206</v>
      </c>
      <c r="G205" s="17" t="n">
        <v>20813.85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84</v>
      </c>
      <c r="B206" s="16" t="s">
        <v>121</v>
      </c>
      <c r="C206" s="44" t="n">
        <v>45772</v>
      </c>
      <c r="D206" s="45" t="n">
        <v>45778</v>
      </c>
      <c r="E206" s="17" t="n">
        <v>0.7217</v>
      </c>
      <c r="F206" s="17" t="n">
        <v>0.7175</v>
      </c>
      <c r="G206" s="17" t="n">
        <v>26186.15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84</v>
      </c>
      <c r="B207" s="16" t="s">
        <v>121</v>
      </c>
      <c r="C207" s="44" t="n">
        <v>45777</v>
      </c>
      <c r="D207" s="45" t="n">
        <v>45778</v>
      </c>
      <c r="E207" s="17" t="n">
        <v>0.7262</v>
      </c>
      <c r="F207" s="17" t="n">
        <v>0.7175</v>
      </c>
      <c r="G207" s="17" t="n">
        <v>20813.85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85</v>
      </c>
      <c r="B208" s="16" t="s">
        <v>179</v>
      </c>
      <c r="C208" s="44" t="n">
        <v>45748</v>
      </c>
      <c r="D208" s="45" t="n">
        <v>45754</v>
      </c>
      <c r="E208" s="17" t="n">
        <v>313.5132</v>
      </c>
      <c r="F208" s="17" t="n">
        <v>294.1105</v>
      </c>
      <c r="G208" s="17" t="n">
        <v>220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86</v>
      </c>
      <c r="B209" s="16" t="s">
        <v>180</v>
      </c>
      <c r="C209" s="44" t="n">
        <v>45748</v>
      </c>
      <c r="D209" s="45" t="n">
        <v>45754</v>
      </c>
      <c r="E209" s="17" t="n">
        <v>5590</v>
      </c>
      <c r="F209" s="17" t="n">
        <v>4902.71</v>
      </c>
      <c r="G209" s="17" t="n">
        <v>3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86</v>
      </c>
      <c r="B210" s="16" t="s">
        <v>180</v>
      </c>
      <c r="C210" s="44" t="n">
        <v>45754</v>
      </c>
      <c r="D210" s="45" t="n">
        <v>45754</v>
      </c>
      <c r="E210" s="17" t="n">
        <v>4989.9</v>
      </c>
      <c r="F210" s="17" t="n">
        <v>4875.3</v>
      </c>
      <c r="G210" s="17" t="n">
        <v>3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87</v>
      </c>
      <c r="B211" s="16" t="s">
        <v>181</v>
      </c>
      <c r="C211" s="44" t="n">
        <v>45748</v>
      </c>
      <c r="D211" s="45" t="n">
        <v>45754</v>
      </c>
      <c r="E211" s="17" t="n">
        <v>929.2288</v>
      </c>
      <c r="F211" s="17" t="n">
        <v>857.7875</v>
      </c>
      <c r="G211" s="17" t="n">
        <v>8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89</v>
      </c>
      <c r="B212" s="16" t="s">
        <v>240</v>
      </c>
      <c r="C212" s="44" t="n">
        <v>45996</v>
      </c>
      <c r="D212" s="45" t="n">
        <v>46052</v>
      </c>
      <c r="E212" s="17" t="n">
        <v>61.8318</v>
      </c>
      <c r="F212" s="17" t="n">
        <v>57.4537</v>
      </c>
      <c r="G212" s="17" t="n">
        <v>43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89</v>
      </c>
      <c r="B213" s="16" t="s">
        <v>240</v>
      </c>
      <c r="C213" s="44" t="n">
        <v>45996</v>
      </c>
      <c r="D213" s="45" t="n">
        <v>46052</v>
      </c>
      <c r="E213" s="17" t="n">
        <v>61.8318</v>
      </c>
      <c r="F213" s="17" t="n">
        <v>57.3875</v>
      </c>
      <c r="G213" s="17" t="n">
        <v>123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89</v>
      </c>
      <c r="B214" s="16" t="s">
        <v>240</v>
      </c>
      <c r="C214" s="44" t="n">
        <v>45996</v>
      </c>
      <c r="D214" s="45" t="n">
        <v>46057</v>
      </c>
      <c r="E214" s="17" t="n">
        <v>61.8318</v>
      </c>
      <c r="F214" s="17" t="n">
        <v>54.9176</v>
      </c>
      <c r="G214" s="17" t="n">
        <v>44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89</v>
      </c>
      <c r="B215" s="16" t="s">
        <v>240</v>
      </c>
      <c r="C215" s="44" t="n">
        <v>46021</v>
      </c>
      <c r="D215" s="45" t="n">
        <v>46057</v>
      </c>
      <c r="E215" s="17" t="n">
        <v>54.7146</v>
      </c>
      <c r="F215" s="17" t="n">
        <v>54.9176</v>
      </c>
      <c r="G215" s="17" t="n">
        <v>123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89</v>
      </c>
      <c r="B216" s="16" t="s">
        <v>240</v>
      </c>
      <c r="C216" s="44" t="n">
        <v>46037</v>
      </c>
      <c r="D216" s="45" t="n">
        <v>46057</v>
      </c>
      <c r="E216" s="17" t="n">
        <v>49.8798</v>
      </c>
      <c r="F216" s="17" t="n">
        <v>54.9176</v>
      </c>
      <c r="G216" s="17" t="n">
        <v>43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90</v>
      </c>
      <c r="B217" s="16" t="s">
        <v>245</v>
      </c>
      <c r="C217" s="44" t="n">
        <v>46052</v>
      </c>
      <c r="D217" s="45" t="n">
        <v>46065</v>
      </c>
      <c r="E217" s="17" t="n">
        <v>58.4084</v>
      </c>
      <c r="F217" s="17" t="n">
        <v>62.7261</v>
      </c>
      <c r="G217" s="17" t="n">
        <v>18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90</v>
      </c>
      <c r="B218" s="16" t="s">
        <v>245</v>
      </c>
      <c r="C218" s="44" t="n">
        <v>46052</v>
      </c>
      <c r="D218" s="45" t="n">
        <v>46071</v>
      </c>
      <c r="E218" s="17" t="n">
        <v>58.4084</v>
      </c>
      <c r="F218" s="17" t="n">
        <v>60.3995</v>
      </c>
      <c r="G218" s="17" t="n">
        <v>82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90</v>
      </c>
      <c r="B219" s="16" t="s">
        <v>245</v>
      </c>
      <c r="C219" s="44" t="n">
        <v>46052</v>
      </c>
      <c r="D219" s="45" t="n">
        <v>46077</v>
      </c>
      <c r="E219" s="17" t="n">
        <v>57.4474</v>
      </c>
      <c r="F219" s="17" t="n">
        <v>60.1841</v>
      </c>
      <c r="G219" s="17" t="n">
        <v>68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90</v>
      </c>
      <c r="B220" s="16" t="s">
        <v>245</v>
      </c>
      <c r="C220" s="44" t="n">
        <v>46052</v>
      </c>
      <c r="D220" s="45" t="n">
        <v>46077</v>
      </c>
      <c r="E220" s="17" t="n">
        <v>57.4474</v>
      </c>
      <c r="F220" s="17" t="n">
        <v>62.1075</v>
      </c>
      <c r="G220" s="17" t="n">
        <v>100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90</v>
      </c>
      <c r="B221" s="16" t="s">
        <v>245</v>
      </c>
      <c r="C221" s="44" t="n">
        <v>46072</v>
      </c>
      <c r="D221" s="45" t="n">
        <v>46077</v>
      </c>
      <c r="E221" s="17" t="n">
        <v>58.1781</v>
      </c>
      <c r="F221" s="17" t="n">
        <v>62.0542</v>
      </c>
      <c r="G221" s="17" t="n">
        <v>100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91</v>
      </c>
      <c r="B222" s="16" t="s">
        <v>248</v>
      </c>
      <c r="C222" s="44" t="n">
        <v>46055</v>
      </c>
      <c r="D222" s="45" t="n">
        <v>46055</v>
      </c>
      <c r="E222" s="17" t="n">
        <v>4.0603</v>
      </c>
      <c r="F222" s="17" t="n">
        <v>4.077</v>
      </c>
      <c r="G222" s="17" t="n">
        <v>1500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2026-02-25T06:32:26.00Z</dcterms:created>
  <dc:creator>izi-invest.ru</dc:creator>
  <cp:revision>0</cp:revision>
</cp:coreProperties>
</file>