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Возраст" sheetId="8" state="visible" r:id="rId9"/>
    <sheet name="FIFO" sheetId="9" state="visible" r:id="rId10"/>
  </sheets>
  <calcPr iterateCount="100" refMode="A1" iterate="false" iterateDelta="0.001"/>
</workbook>
</file>

<file path=xl/sharedStrings.xml><?xml version="1.0" encoding="utf-8"?>
<sst xmlns="http://schemas.openxmlformats.org/spreadsheetml/2006/main" count="3842" uniqueCount="379">
  <si>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</si>
  <si>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</si>
  <si>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</si>
  <si>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</si>
  <si>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</si>
  <si>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</si>
  <si>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</si>
  <si>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</si>
  <si>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</si>
  <si>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</si>
  <si>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</si>
  <si>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</si>
  <si>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</si>
  <si>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</si>
  <si>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</si>
  <si>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USD</t>
  </si>
  <si>
    <t>TSLA</t>
  </si>
  <si>
    <t>share</t>
  </si>
  <si>
    <t>Tesla, Inc.</t>
  </si>
  <si>
    <t>USD</t>
  </si>
  <si>
    <t>AMD</t>
  </si>
  <si>
    <t>FTNT</t>
  </si>
  <si>
    <t>Fortinet, Inc.</t>
  </si>
  <si>
    <t>BYN</t>
  </si>
  <si>
    <t>META</t>
  </si>
  <si>
    <t>Meta</t>
  </si>
  <si>
    <t>CAD</t>
  </si>
  <si>
    <t>PM</t>
  </si>
  <si>
    <t>Philip Morris International Inc Common Stock</t>
  </si>
  <si>
    <t>CHF</t>
  </si>
  <si>
    <t>LMT</t>
  </si>
  <si>
    <t>Lockheed Martin Corporation Common Stock</t>
  </si>
  <si>
    <t>CNY</t>
  </si>
  <si>
    <t>VRTX</t>
  </si>
  <si>
    <t>Vertex Pharmaceuticals Incorporated</t>
  </si>
  <si>
    <t>EUR</t>
  </si>
  <si>
    <t>BA</t>
  </si>
  <si>
    <t>Boeing Company (The) Common Stock</t>
  </si>
  <si>
    <t>GBP</t>
  </si>
  <si>
    <t>EA</t>
  </si>
  <si>
    <t>Electronic Arts Inc.</t>
  </si>
  <si>
    <t>GLD</t>
  </si>
  <si>
    <t>MSFT</t>
  </si>
  <si>
    <t>Microsoft Corporation</t>
  </si>
  <si>
    <t>HKD</t>
  </si>
  <si>
    <t>V</t>
  </si>
  <si>
    <t>Visa Inc.</t>
  </si>
  <si>
    <t>JPY</t>
  </si>
  <si>
    <t>AAPL</t>
  </si>
  <si>
    <t>Apple Inc.</t>
  </si>
  <si>
    <t>KZT</t>
  </si>
  <si>
    <t>BAC</t>
  </si>
  <si>
    <t>Bank of America Corporation Common Stock</t>
  </si>
  <si>
    <t>RUR</t>
  </si>
  <si>
    <t>PG</t>
  </si>
  <si>
    <t>Procter &amp; Gamble Company (The) Common Stock</t>
  </si>
  <si>
    <t>SLV</t>
  </si>
  <si>
    <t>PGR</t>
  </si>
  <si>
    <t>Progressive Corporation (The) Common Stock</t>
  </si>
  <si>
    <t>TRY</t>
  </si>
  <si>
    <t>BIIB</t>
  </si>
  <si>
    <t>Biogen Inc.</t>
  </si>
  <si>
    <t>UAH</t>
  </si>
  <si>
    <t>MOEX</t>
  </si>
  <si>
    <t>МосБиржа</t>
  </si>
  <si>
    <t>DIS</t>
  </si>
  <si>
    <t>Walt Disney Company (The) Common Stock</t>
  </si>
  <si>
    <t>ATVI</t>
  </si>
  <si>
    <t>Activision Blizzard, Inc.</t>
  </si>
  <si>
    <t>CRM</t>
  </si>
  <si>
    <t>Salesforce.com Inc Common Stock</t>
  </si>
  <si>
    <t>DHI</t>
  </si>
  <si>
    <t>D.R. Horton, Inc. Common Stock</t>
  </si>
  <si>
    <t>MRK</t>
  </si>
  <si>
    <t>Merck &amp; Company, Inc. Common Stock (new)</t>
  </si>
  <si>
    <t>GAZP</t>
  </si>
  <si>
    <t>ГАЗПРОМ ао</t>
  </si>
  <si>
    <t>BABA</t>
  </si>
  <si>
    <t>Alibaba Group Holding Limited American Depositary Shares eac</t>
  </si>
  <si>
    <t>ALTR</t>
  </si>
  <si>
    <t>Altair Engineering Inc.</t>
  </si>
  <si>
    <t>T</t>
  </si>
  <si>
    <t>AT&amp;T Inc.</t>
  </si>
  <si>
    <t>NEM</t>
  </si>
  <si>
    <t>Newmont Corporation</t>
  </si>
  <si>
    <t>NEE</t>
  </si>
  <si>
    <t>NextEra Energy, Inc. Common Stock</t>
  </si>
  <si>
    <t>FCX</t>
  </si>
  <si>
    <t>Freeport-McMoRan, Inc. Common Stock</t>
  </si>
  <si>
    <t>TSN</t>
  </si>
  <si>
    <t>Tyson Foods, Inc. Common Stock</t>
  </si>
  <si>
    <t>YNDX</t>
  </si>
  <si>
    <t>Yandex clA</t>
  </si>
  <si>
    <t>PFE</t>
  </si>
  <si>
    <t>Pfizer, Inc. Common Stock</t>
  </si>
  <si>
    <t>SBERP</t>
  </si>
  <si>
    <t>Сбербанк-п</t>
  </si>
  <si>
    <t>WBD</t>
  </si>
  <si>
    <t>Warner Bros. Discovery, Inc.</t>
  </si>
  <si>
    <t>MTSS</t>
  </si>
  <si>
    <t>МТС-ао</t>
  </si>
  <si>
    <t>MAGN</t>
  </si>
  <si>
    <t>ММК</t>
  </si>
  <si>
    <t>SPCE</t>
  </si>
  <si>
    <t>Virgin Galactic Holdings, Inc. Common Stock</t>
  </si>
  <si>
    <t>ALRS</t>
  </si>
  <si>
    <t>АЛРОСА ао</t>
  </si>
  <si>
    <t>AFLT</t>
  </si>
  <si>
    <t>Аэрофлот</t>
  </si>
  <si>
    <t>FEES</t>
  </si>
  <si>
    <t>Россети</t>
  </si>
  <si>
    <t>VKCO</t>
  </si>
  <si>
    <t>МКПАО "ВК"</t>
  </si>
  <si>
    <t>ZYXI</t>
  </si>
  <si>
    <t>Zynex, Inc.</t>
  </si>
  <si>
    <t>Сумма по акциям:</t>
  </si>
  <si>
    <t>FXGD</t>
  </si>
  <si>
    <t>etf</t>
  </si>
  <si>
    <t>FXGD ETF</t>
  </si>
  <si>
    <t>Сумма по фондам:</t>
  </si>
  <si>
    <t>Рубль</t>
  </si>
  <si>
    <t>Доллар</t>
  </si>
  <si>
    <t>Сумма по валютам:</t>
  </si>
  <si>
    <t>Сумма:</t>
  </si>
  <si>
    <t>Дата</t>
  </si>
  <si>
    <t>Без other</t>
  </si>
  <si>
    <t>Примечание</t>
  </si>
  <si>
    <t>.</t>
  </si>
  <si>
    <t>..</t>
  </si>
  <si>
    <t>d</t>
  </si>
  <si>
    <t>s</t>
  </si>
  <si>
    <t>ds</t>
  </si>
  <si>
    <t>Ввод ДС</t>
  </si>
  <si>
    <t>Коррекция</t>
  </si>
  <si>
    <t>Дивиденд по PG - Procter &amp; Gamble Company (The) Common Stock 2шт. по 0.79 USD - налог 0.16 USD (данные из БД)</t>
  </si>
  <si>
    <t>Дивиденд по INTC - Intel Corporation 8шт. по 0.33 USD - налог 0.26 USD (данные из БД)</t>
  </si>
  <si>
    <t>Дивиденд по AAPL - Apple Inc. 1шт. по 0.21 USD - налог 0.02 USD (данные из БД)</t>
  </si>
  <si>
    <t>Дивиденд по V - Visa Inc. 1шт. по 0.32 USD - налог 0.03 USD (данные из БД)</t>
  </si>
  <si>
    <t>Дивиденд по MSFT - Microsoft Corporation 1шт. по 0.56 USD - налог 0.06 USD (данные из БД)</t>
  </si>
  <si>
    <t>Дивиденд по NEE - NextEra Energy, Inc. Common Stock 1шт. по 0.35 USD - налог 0.04 USD (данные из БД)</t>
  </si>
  <si>
    <t>Дивиденд по TSN - Tyson Foods, Inc. Common Stock 1шт. по 0.45 USD - налог 0.04 USD (данные из БД)</t>
  </si>
  <si>
    <t>Дивиденд по EA - Electronic Arts Inc. 2шт. по 0.17 USD - налог 0.03 USD (данные из БД)</t>
  </si>
  <si>
    <t>Дивиденд по BAC - Bank of America Corporation Common Stock 5шт. по 0.18 USD - налог 0.09 USD (данные из БД)</t>
  </si>
  <si>
    <t>Дивиденд по NEM - Newmont Corporation 1шт. по 0.4 USD - налог 0.04 USD (данные из БД)</t>
  </si>
  <si>
    <t>Дивиденд по MRK - Merck &amp; Company, Inc. Common Stock (new) 1шт. по 0.65 USD - налог 0.07 USD (данные из БД)</t>
  </si>
  <si>
    <t>Дивиденд по PM - Philip Morris International Inc Common Stock 3шт. по 1.2 USD - налог 0.36 USD (данные из БД)</t>
  </si>
  <si>
    <t>Дивиденд по PGR - Progressive Corporation (The) Common Stock 1шт. по 4.6 USD - налог 0.46 USD (данные из БД)</t>
  </si>
  <si>
    <t>Дивиденд по T - AT&amp;T Inc. 5шт. по 0.52 USD - налог 0.26 USD (данные из БД)</t>
  </si>
  <si>
    <t>Дивиденд по MAGN - ММК 100шт. по 2.39 RUR - налог 31 RUR, по курсу 0.0136 RUR/USD (данные из БД)</t>
  </si>
  <si>
    <t>Дивиденд по PFE - Pfizer, Inc. Common Stock 2шт. по 0.39 USD - налог 0.08 USD (данные из БД)</t>
  </si>
  <si>
    <t>Дивиденд по NEE - NextEra Energy, Inc. Common Stock 1шт. по 0.39 USD - налог 0.04 USD (данные из БД)</t>
  </si>
  <si>
    <t>Дивиденд по LMT - Lockheed Martin Corporation Common Stock 1шт. по 2.6 USD - налог 0.26 USD (данные из БД)</t>
  </si>
  <si>
    <t>Дивиденд по NEM - Newmont Corporation 1шт. по 0.55 USD - налог 0.06 USD (данные из БД)</t>
  </si>
  <si>
    <t>Дивиденд по PGR - Progressive Corporation (The) Common Stock 1шт. по 0.1 USD - налог 0.01 USD (данные из БД)</t>
  </si>
  <si>
    <t>Дивиденд по FCX - Freeport-McMoRan, Inc. Common Stock 1шт. по 0.08 USD - налог 0.01 USD (данные из БД)</t>
  </si>
  <si>
    <t>Дивиденд по PG - Procter &amp; Gamble Company (The) Common Stock 2шт. по 0.87 USD - налог 0.17 USD (данные из БД)</t>
  </si>
  <si>
    <t>Дивиденд по AAPL - Apple Inc. 1шт. по 0.22 USD - налог 0.02 USD (данные из БД)</t>
  </si>
  <si>
    <t>Дивиденд по DHI - D.R. Horton, Inc. Common Stock 1шт. по 0.2 USD - налог 0.02 USD (данные из БД)</t>
  </si>
  <si>
    <t>Дивиденд по SBERP - Сбербанк-п 10шт. по 18.7 RUR - налог 24 RUR, по курсу 0.0135 RUR/USD (данные из БД)</t>
  </si>
  <si>
    <t>Дивиденд по MOEX - МосБиржа 100шт. по 9.45 RUR - налог 123 RUR, по курсу 0.0134 RUR/USD (данные из БД)</t>
  </si>
  <si>
    <t>Дивиденд по MAGN - ММК 100шт. по 0.95 RUR - налог 12 RUR, по курсу 0.0139 RUR/USD (данные из БД)</t>
  </si>
  <si>
    <t>Дивиденд по MAGN - ММК 100шт. по 1.8 RUR - налог 23 RUR, по курсу 0.0139 RUR/USD (данные из БД)</t>
  </si>
  <si>
    <t>Дивиденд по ALRS - АЛРОСА ао 40шт. по 9.54 RUR - налог 50 RUR, по курсу 0.0136 RUR/USD (данные из БД)</t>
  </si>
  <si>
    <t>Дивиденд по MTSS - МТС-ао 10шт. по 26.51 RUR - налог 34 RUR, по курсу 0.0135 RUR/USD (данные из БД)</t>
  </si>
  <si>
    <t>Дивиденд по GAZP - ГАЗПРОМ ао 100шт. по 12.55 RUR - налог 163 RUR, по курсу 0.0135 RUR/USD (данные из БД)</t>
  </si>
  <si>
    <t>Дивиденд по RSTI - Россети ао 1000шт. по 0.02 RUR - налог 3 RUR, по курсу 0.0135 RUR/USD (данные из БД)</t>
  </si>
  <si>
    <t>Дивиденд по FEES - Россети 10000шт. по 0.02 RUR - налог 21 RUR, по курсу 0.0135 RUR/USD (данные из БД)</t>
  </si>
  <si>
    <t>Дивиденд по BAC - Bank of America Corporation Common Stock 5шт. по 0.21 USD - налог 0.11 USD (данные из БД)</t>
  </si>
  <si>
    <t>Дивиденд по MAGN - ММК 100шт. по 3.53 RUR - налог 46 RUR, по курсу 0.0137 RUR/USD (данные из БД)</t>
  </si>
  <si>
    <t>Дивиденд по PM - Philip Morris International Inc Common Stock 3шт. по 1.25 USD - налог 0.38 USD (данные из БД)</t>
  </si>
  <si>
    <t>Дивиденд по MTSS - МТС-ао 10шт. по 10.55 RUR - налог 14 RUR, по курсу 0.014 RUR/USD (данные из БД)</t>
  </si>
  <si>
    <t>Дивиденд по ALRS - АЛРОСА ао 40шт. по 8.79 RUR - налог 46 RUR, по курсу 0.0141 RUR/USD (данные из БД)</t>
  </si>
  <si>
    <t>Дивиденд по V - Visa Inc. 1шт. по 0.38 USD - налог 0.04 USD (данные из БД)</t>
  </si>
  <si>
    <t>Дивиденд по MSFT - Microsoft Corporation 1шт. по 0.62 USD - налог 0.06 USD (данные из БД)</t>
  </si>
  <si>
    <t>Дивиденд по TSN - Tyson Foods, Inc. Common Stock 1шт. по 0.46 USD - налог 0.05 USD (данные из БД)</t>
  </si>
  <si>
    <t>Дивиденд по LMT - Lockheed Martin Corporation Common Stock 1шт. по 2.8 USD - налог 0.28 USD (данные из БД)</t>
  </si>
  <si>
    <t>Дивиденд по DHI - D.R. Horton, Inc. Common Stock 1шт. по 0.23 USD - налог 0.02 USD (данные из БД)</t>
  </si>
  <si>
    <t>Дивиденд по MRK - Merck &amp; Company, Inc. Common Stock (new) 1шт. по 0.69 USD - налог 0.07 USD (данные из БД)</t>
  </si>
  <si>
    <t>Дивиденд по PGR - Progressive Corporation (The) Common Stock 1шт. по 1.5 USD - налог 0.15 USD (данные из БД)</t>
  </si>
  <si>
    <t>Дивиденд по MAGN - ММК 100шт. по 2.66 RUR - налог 35 RUR, по курсу 0.0134 RUR/USD (данные из БД)</t>
  </si>
  <si>
    <t>Дивиденд по FCX - Freeport-McMoRan, Inc. Common Stock 1шт. по 0.15 USD - налог 0.02 USD (данные из БД)</t>
  </si>
  <si>
    <t>Дивиденд по ZYXI - Zynex, Inc. 2шт. по 0.1 USD - налог 0.02 USD (данные из БД)</t>
  </si>
  <si>
    <t>Дивиденд по PFE - Pfizer, Inc. Common Stock 2шт. по 0.4 USD - налог 0.08 USD (данные из БД)</t>
  </si>
  <si>
    <t>Дивиденд по NEE - NextEra Energy, Inc. Common Stock 1шт. по 0.43 USD - налог 0.04 USD (данные из БД)</t>
  </si>
  <si>
    <t>Дивиденд по T - AT&amp;T Inc. 5шт. по 0.28 USD - налог 0.14 USD (данные из БД)</t>
  </si>
  <si>
    <t>Дивиденд по ATVI - Activision Blizzard, Inc. 2шт. по 0.47 USD - налог 0.09 USD (данные из БД)</t>
  </si>
  <si>
    <t>Дивиденд по PG - Procter &amp; Gamble Company (The) Common Stock 2шт. по 0.91 USD - налог 0.18 USD (данные из БД)</t>
  </si>
  <si>
    <t>Дивиденд по AAPL - Apple Inc. 1шт. по 0.23 USD - налог 0.02 USD (данные из БД)</t>
  </si>
  <si>
    <t>Дивиденд по EA - Electronic Arts Inc. 2шт. по 0.19 USD - налог 0.04 USD (данные из БД)</t>
  </si>
  <si>
    <t>Дивиденд по MTSS - МТС-ао 10шт. по 33.85 RUR - налог 44 RUR, по курсу 0.0163 RUR/USD (данные из БД)</t>
  </si>
  <si>
    <t>Дивиденд по BAC - Bank of America Corporation Common Stock 5шт. по 0.22 USD - налог 0.11 USD (данные из БД)</t>
  </si>
  <si>
    <t>Дивиденд по PM - Philip Morris International Inc Common Stock 3шт. по 1.27 USD - налог 0.38 USD (данные из БД)</t>
  </si>
  <si>
    <t>Дивиденд по GAZP - ГАЗПРОМ ао 100шт. по 51.03 RUR - налог 663 RUR, по курсу 0.016 RUR/USD (данные из БД)</t>
  </si>
  <si>
    <t>Дивиденд по V - Visa Inc. 1шт. по 0.45 USD - налог 0.05 USD (данные из БД)</t>
  </si>
  <si>
    <t>Дивиденд по MSFT - Microsoft Corporation 1шт. по 0.68 USD - налог 0.07 USD (данные из БД)</t>
  </si>
  <si>
    <t>Дивиденд по TSN - Tyson Foods, Inc. Common Stock 1шт. по 0.48 USD - налог 0.05 USD (данные из БД)</t>
  </si>
  <si>
    <t>Дивиденд по LMT - Lockheed Martin Corporation Common Stock 1шт. по 3 USD - налог 0.3 USD (данные из БД)</t>
  </si>
  <si>
    <t>Дивиденд по DHI - D.R. Horton, Inc. Common Stock 1шт. по 0.25 USD - налог 0.03 USD (данные из БД)</t>
  </si>
  <si>
    <t>Дивиденд по MRK - Merck &amp; Company, Inc. Common Stock (new) 1шт. по 0.73 USD - налог 0.07 USD (данные из БД)</t>
  </si>
  <si>
    <t>Дивиденд по PFE - Pfizer, Inc. Common Stock 2шт. по 0.41 USD - налог 0.08 USD (данные из БД)</t>
  </si>
  <si>
    <t>Дивиденд по NEE - NextEra Energy, Inc. Common Stock 1шт. по 0.47 USD - налог 0.05 USD (данные из БД)</t>
  </si>
  <si>
    <t>Дивиденд по PG - Procter &amp; Gamble Company (The) Common Stock 2шт. по 0.94 USD - налог 0.19 USD (данные из БД)</t>
  </si>
  <si>
    <t>Дивиденд по SBERP - Сбербанк-п 10шт. по 25 RUR - налог 33 RUR, по курсу 0.013 RUR/USD (данные из БД)</t>
  </si>
  <si>
    <t>Дивиденд по AAPL - Apple Inc. 1шт. по 0.24 USD - налог 0.02 USD (данные из БД)</t>
  </si>
  <si>
    <t>Дивиденд по MOEX - МосБиржа 100шт. по 4.84 RUR - налог 63 RUR, по курсу 0.0119 RUR/USD (данные из БД)</t>
  </si>
  <si>
    <t>Дивиденд по MTSS - МТС-ао 10шт. по 34.29 RUR - налог 45 RUR, по курсу 0.0117 RUR/USD (данные из БД)</t>
  </si>
  <si>
    <t>Дивиденд по ATVI - Activision Blizzard, Inc. 2шт. по 0.99 USD - налог 0.2 USD (данные из БД)</t>
  </si>
  <si>
    <t>Дивиденд по BAC - Bank of America Corporation Common Stock 5шт. по 0.24 USD - налог 0.12 USD (данные из БД)</t>
  </si>
  <si>
    <t>Дивиденд по PM - Philip Morris International Inc Common Stock 3шт. по 1.3 USD - налог 0.39 USD (данные из БД)</t>
  </si>
  <si>
    <t>Дивиденд по ALRS - АЛРОСА ао 40шт. по 3.77 RUR - налог 20 RUR, по курсу 0.0103 RUR/USD (данные из БД)</t>
  </si>
  <si>
    <t>Дивиденд по V - Visa Inc. 1шт. по 0.52 USD - налог 0.05 USD (данные из БД)</t>
  </si>
  <si>
    <t>Дивиденд по MSFT - Microsoft Corporation 1шт. по 0.75 USD - налог 0.08 USD (данные из БД)</t>
  </si>
  <si>
    <t>Дивиденд по DHI - D.R. Horton, Inc. Common Stock 1шт. по 0.3 USD - налог 0.03 USD (данные из БД)</t>
  </si>
  <si>
    <t>Дивиденд по TSN - Tyson Foods, Inc. Common Stock 1шт. по 0.49 USD - налог 0.05 USD (данные из БД)</t>
  </si>
  <si>
    <t>Дивиденд по LMT - Lockheed Martin Corporation Common Stock 1шт. по 3.15 USD - налог 0.32 USD (данные из БД)</t>
  </si>
  <si>
    <t>Дивиденд по DIS - Walt Disney Company (The) Common Stock 2шт. по 0.3 USD - налог 0.06 USD (данные из БД)</t>
  </si>
  <si>
    <t>Дивиденд по MRK - Merck &amp; Company, Inc. Common Stock (new) 1шт. по 0.77 USD - налог 0.08 USD (данные из БД)</t>
  </si>
  <si>
    <t>Дивиденд по BABA - Alibaba Group Holding Limited American Depositary Shares eac 1шт. по 1 USD - налог 0.1 USD (данные из БД)</t>
  </si>
  <si>
    <t>Дивиденд по PGR - Progressive Corporation (The) Common Stock 1шт. по 0.85 USD - налог 0.09 USD (данные из БД)</t>
  </si>
  <si>
    <t>Дивиденд по PFE - Pfizer, Inc. Common Stock 2шт. по 0.42 USD - налог 0.08 USD (данные из БД)</t>
  </si>
  <si>
    <t>Дивиденд по META - Meta 1шт. по 0.5 USD - налог 0.05 USD (данные из БД)</t>
  </si>
  <si>
    <t>Дивиденд по NEE - NextEra Energy, Inc. Common Stock 1шт. по 0.52 USD - налог 0.05 USD (данные из БД)</t>
  </si>
  <si>
    <t>Дивиденд по NEM - Newmont Corporation 1шт. по 0.25 USD - налог 0.03 USD (данные из БД)</t>
  </si>
  <si>
    <t>Дивиденд по CRM - Salesforce.com Inc Common Stock 1шт. по 0.4 USD - налог 0.04 USD (данные из БД)</t>
  </si>
  <si>
    <t>Дивиденд по PG - Procter &amp; Gamble Company (The) Common Stock 2шт. по 1.01 USD - налог 0.2 USD (данные из БД)</t>
  </si>
  <si>
    <t>Дивиденд по AAPL - Apple Inc. 1шт. по 0.25 USD - налог 0.03 USD (данные из БД)</t>
  </si>
  <si>
    <t>Дивиденд по ALRS - АЛРОСА ао 40шт. по 2.02 RUR - налог 11 RUR, по курсу 0.0111 RUR/USD (данные из БД)</t>
  </si>
  <si>
    <t>Дивиденд по MAGN - ММК 100шт. по 2.75 RUR - налог 36 RUR, по курсу 0.0113 RUR/USD (данные из БД)</t>
  </si>
  <si>
    <t>Дивиденд по BABA - Alibaba Group Holding Limited American Depositary Shares eac 1шт. по 1.66 USD - налог 0.17 USD (данные из БД)</t>
  </si>
  <si>
    <t>Дивиденд по MOEX - МосБиржа 100шт. по 17.35 RUR - налог 226 RUR, по курсу 0.0113 RUR/USD (данные из БД)</t>
  </si>
  <si>
    <t>Дивиденд по SPCE - Virgin Galactic Holdings, Inc. Common Stock 6шт. по 0.05 USD - налог 0.03 USD (данные из БД)</t>
  </si>
  <si>
    <t>Дивиденд по DIS - Walt Disney Company (The) Common Stock 2шт. по 0.45 USD - налог 0.09 USD (данные из БД)</t>
  </si>
  <si>
    <t>Дивиденд по SBERP - Сбербанк-п 10шт. по 33.3 RUR - налог 43 RUR, по курсу 0.0114 RUR/USD (данные из БД)</t>
  </si>
  <si>
    <t>Дивиденд по MTSS - МТС-ао 10шт. по 35 RUR - налог 46 RUR, по курсу 0.0114 RUR/USD (данные из БД)</t>
  </si>
  <si>
    <t>Дивиденд по BAC - Bank of America Corporation Common Stock 5шт. по 0.26 USD - налог 0.13 USD (данные из БД)</t>
  </si>
  <si>
    <t>Дивиденд по YNDX - Yandex clA 1шт. по 80 RUR - налог 10 RUR, по курсу 0.0108 RUR/USD (данные из БД)</t>
  </si>
  <si>
    <t>Дивиденд по PM - Philip Morris International Inc Common Stock 3шт. по 1.35 USD - налог 0.41 USD (данные из БД)</t>
  </si>
  <si>
    <t>Дивиденд по MAGN - ММК 100шт. по 2.49 RUR - налог 32 RUR, по курсу 0.0103 RUR/USD (данные из БД)</t>
  </si>
  <si>
    <t>Дивиденд по ALRS - АЛРОСА ао 40шт. по 2.49 RUR - налог 13 RUR, по курсу 0.0104 RUR/USD (данные из БД)</t>
  </si>
  <si>
    <t>Дивиденд по V - Visa Inc. 1шт. по 0.59 USD - налог 0.06 USD (данные из БД)</t>
  </si>
  <si>
    <t>Дивиденд по DHI - D.R. Horton, Inc. Common Stock 1шт. по 0.4 USD - налог 0.04 USD (данные из БД)</t>
  </si>
  <si>
    <t>Дивиденд по MSFT - Microsoft Corporation 1шт. по 0.83 USD - налог 0.08 USD (данные из БД)</t>
  </si>
  <si>
    <t>Дивиденд по TSN - Tyson Foods, Inc. Common Stock 1шт. по 0.5 USD - налог 0.05 USD (данные из БД)</t>
  </si>
  <si>
    <t>Дивиденд по LMT - Lockheed Martin Corporation Common Stock 1шт. по 3.3 USD - налог 0.33 USD (данные из БД)</t>
  </si>
  <si>
    <t>Дивиденд по DIS - Walt Disney Company (The) Common Stock 2шт. по 0.5 USD - налог 0.1 USD (данные из БД)</t>
  </si>
  <si>
    <t>Дивиденд по MRK - Merck &amp; Company, Inc. Common Stock (new) 1шт. по 0.81 USD - налог 0.08 USD (данные из БД)</t>
  </si>
  <si>
    <t>Дивиденд по PFE - Pfizer, Inc. Common Stock 2шт. по 0.43 USD - налог 0.09 USD (данные из БД)</t>
  </si>
  <si>
    <t>Дивиденд по NEE - NextEra Energy, Inc. Common Stock 1шт. по 0.57 USD - налог 0.06 USD (данные из БД)</t>
  </si>
  <si>
    <t>Дивиденд по META - Meta 1шт. по 0.53 USD - налог 0.05 USD (данные из БД)</t>
  </si>
  <si>
    <t>Дивиденд по CRM - Salesforce.com Inc Common Stock 1шт. по 0.42 USD - налог 0.04 USD (данные из БД)</t>
  </si>
  <si>
    <t>Дивиденд по PG - Procter &amp; Gamble Company (The) Common Stock 2шт. по 1.06 USD - налог 0.21 USD (данные из БД)</t>
  </si>
  <si>
    <t>Дивиденд по AAPL - Apple Inc. 1шт. по 0.26 USD - налог 0.03 USD (данные из БД)</t>
  </si>
  <si>
    <t>Дивиденд по MTSS - МТС-ао 10шт. по 35 RUR - налог 46 RUR, по курсу 0.0127 RUR/USD (данные из БД)</t>
  </si>
  <si>
    <t>Дивиденд по MOEX - МосБиржа 100шт. по 26.11 RUR - налог 339 RUR, по курсу 0.0128 RUR/USD (данные из БД)</t>
  </si>
  <si>
    <t>Дивиденд по AFLT - Аэрофлот 20шт. по 5.27 RUR - налог 14 RUR, по курсу 0.0128 RUR/USD (данные из БД)</t>
  </si>
  <si>
    <t>Дивиденд по SBERP - Сбербанк-п 10шт. по 34.84 RUR - налог 45 RUR, по курсу 0.0128 RUR/USD (данные из БД)</t>
  </si>
  <si>
    <t>Дивиденд по BAC - Bank of America Corporation Common Stock 5шт. по 0.28 USD - налог 0.14 USD (данные из БД)</t>
  </si>
  <si>
    <t>Дивиденд по PM - Philip Morris International Inc Common Stock 3шт. по 1.47 USD - налог 0.44 USD (данные из БД)</t>
  </si>
  <si>
    <t>Дивиденд по V - Visa Inc. 1шт. по 0.67 USD - налог 0.07 USD (данные из БД)</t>
  </si>
  <si>
    <t>Дивиденд по DHI - D.R. Horton, Inc. Common Stock 1шт. по 0.45 USD - налог 0.05 USD (данные из БД)</t>
  </si>
  <si>
    <t>Дивиденд по MSFT - Microsoft Corporation 1шт. по 0.91 USD - налог 0.09 USD (данные из БД)</t>
  </si>
  <si>
    <t>Дивиденд по TSN - Tyson Foods, Inc. Common Stock 1шт. по 0.51 USD - налог 0.05 USD (данные из БД)</t>
  </si>
  <si>
    <t>Дивиденд по LMT - Lockheed Martin Corporation Common Stock 1шт. по 3.45 USD - налог 0.35 USD (данные из БД)</t>
  </si>
  <si>
    <t>Дивиденд по DIS - Walt Disney Company (The) Common Stock 2шт. по 0.75 USD - налог 0.15 USD (данные из БД)</t>
  </si>
  <si>
    <t>Дивиденд по MRK - Merck &amp; Company, Inc. Common Stock (new) 1шт. по 0.85 USD - налог 0.09 USD (данные из БД)</t>
  </si>
  <si>
    <t>Дивиденд по PGR - Progressive Corporation (The) Common Stock 1шт. по 13.6 USD - налог 1.36 USD (данные из БД)</t>
  </si>
  <si>
    <t>Дивиденд по NEE - NextEra Energy, Inc. Common Stock 1шт. по 0.62 USD - налог 0.06 USD (данные из БД)</t>
  </si>
  <si>
    <t>Дивиденд по NEM - Newmont Corporation 1шт. по 0.26 USD - налог 0.03 USD (данные из БД)</t>
  </si>
  <si>
    <t>Дивиденд по CRM - Salesforce.com Inc Common Stock 1шт. по 0.44 USD - налог 0.04 USD (данные из БД)</t>
  </si>
  <si>
    <t>Дивиденд по PG - Procter &amp; Gamble Company (The) Common Stock 2шт. по 1.09 USD - налог 0.22 USD (данные из БД)</t>
  </si>
  <si>
    <t>Дивиденд по AAPL - Apple Inc. 1шт. по 0.27 USD - налог 0.03 USD (данные из БД)</t>
  </si>
  <si>
    <t>Баланс сейчас</t>
  </si>
  <si>
    <t>XIRR</t>
  </si>
  <si>
    <t>Сред.взвеш.сумм.</t>
  </si>
  <si>
    <t>Полный доход, USD</t>
  </si>
  <si>
    <t>Сред.год.дох.</t>
  </si>
  <si>
    <t>buy</t>
  </si>
  <si>
    <t>+1 шт. WBD:spbex (Warner Bros. Discovery, Inc.)</t>
  </si>
  <si>
    <t>Стоимость сейчас</t>
  </si>
  <si>
    <t>+6701 шт. FEES:moex (Россети)</t>
  </si>
  <si>
    <t>Полный доход</t>
  </si>
  <si>
    <t>INTC</t>
  </si>
  <si>
    <t>RSTI</t>
  </si>
  <si>
    <t>sell</t>
  </si>
  <si>
    <t>TSLA
Tesla, Inc.</t>
  </si>
  <si>
    <t>FTNT
Fortinet, Inc.</t>
  </si>
  <si>
    <t>META
Meta</t>
  </si>
  <si>
    <t>PM
Philip Morris International Inc Common Stock</t>
  </si>
  <si>
    <t>LMT
Lockheed Martin Corporation Common Stock</t>
  </si>
  <si>
    <t>VRTX
Vertex Pharmaceuticals Incorporated</t>
  </si>
  <si>
    <t>BA
Boeing Company (The) Common Stock</t>
  </si>
  <si>
    <t>EA
Electronic Arts Inc.</t>
  </si>
  <si>
    <t>MSFT
Microsoft Corporation</t>
  </si>
  <si>
    <t>V
Visa Inc.</t>
  </si>
  <si>
    <t>AAPL
Apple Inc.</t>
  </si>
  <si>
    <t>BAC
Bank of America Corporation Common Stock</t>
  </si>
  <si>
    <t>PG
Procter &amp; Gamble Company (The) Common Stock</t>
  </si>
  <si>
    <t>PGR
Progressive Corporation (The) Common Stock</t>
  </si>
  <si>
    <t>BIIB
Biogen Inc.</t>
  </si>
  <si>
    <t>MOEX
МосБиржа</t>
  </si>
  <si>
    <t>DIS
Walt Disney Company (The) Common Stock</t>
  </si>
  <si>
    <t>ATVI
Activision Blizzard, Inc.</t>
  </si>
  <si>
    <t>CRM
Salesforce.com Inc Common Stock</t>
  </si>
  <si>
    <t>DHI
D.R. Horton, Inc. Common Stock</t>
  </si>
  <si>
    <t>MRK
Merck &amp; Company, Inc. Common Stock (new)</t>
  </si>
  <si>
    <t>GAZP
ГАЗПРОМ ао</t>
  </si>
  <si>
    <t>BABA
Alibaba Group Holding Limited American Depositary Shares eac</t>
  </si>
  <si>
    <t>ALTR
Altair Engineering Inc.</t>
  </si>
  <si>
    <t>T
AT&amp;T Inc.</t>
  </si>
  <si>
    <t>NEM
Newmont Corporation</t>
  </si>
  <si>
    <t>NEE
NextEra Energy, Inc. Common Stock</t>
  </si>
  <si>
    <t>FCX
Freeport-McMoRan, Inc. Common Stock</t>
  </si>
  <si>
    <t>TSN
Tyson Foods, Inc. Common Stock</t>
  </si>
  <si>
    <t>YNDX
Yandex clA</t>
  </si>
  <si>
    <t>PFE
Pfizer, Inc. Common Stock</t>
  </si>
  <si>
    <t>SBERP
Сбербанк-п</t>
  </si>
  <si>
    <t>WBD
Warner Bros. Discovery, Inc.</t>
  </si>
  <si>
    <t>MTSS
МТС-ао</t>
  </si>
  <si>
    <t>MAGN
ММК</t>
  </si>
  <si>
    <t>SPCE
Virgin Galactic Holdings, Inc. Common Stock</t>
  </si>
  <si>
    <t>ALRS
АЛРОСА ао</t>
  </si>
  <si>
    <t>AFLT
Аэрофлот</t>
  </si>
  <si>
    <t>FEES
Россети</t>
  </si>
  <si>
    <t>VKCO
МКПАО "ВК"</t>
  </si>
  <si>
    <t>ZYXI
Zynex, Inc.</t>
  </si>
  <si>
    <t>FXGD
FXGD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</si>
  <si>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</si>
  <si>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</si>
  <si>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</si>
  <si>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</si>
  <si>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</si>
  <si>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</si>
  <si>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</si>
  <si>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</si>
  <si>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Пользовательская сделка</t>
  </si>
  <si>
    <t>commission</t>
  </si>
  <si>
    <t>Мобильные ТелеСистемы ПАО ао</t>
  </si>
  <si>
    <t>АЛРОСА ПАО ао</t>
  </si>
  <si>
    <t>FinEx Gold ETF USD</t>
  </si>
  <si>
    <t>PLLC Yandex N.V. class A shs</t>
  </si>
  <si>
    <t>Intel Corporation</t>
  </si>
  <si>
    <t>Аэрофлот-росс.авиалин(ПАО)ао</t>
  </si>
  <si>
    <t>Сбербанк России ПАО ап</t>
  </si>
  <si>
    <t>"Магнитогорск.мет.комб" ПАО ао</t>
  </si>
  <si>
    <t>"Российские сети" ПАО ао</t>
  </si>
  <si>
    <t>"ФСК ЕЭС" ПАО ао</t>
  </si>
  <si>
    <t>"Газпром" (ПАО) ао</t>
  </si>
  <si>
    <t>ПАО Московская Биржа</t>
  </si>
  <si>
    <t>Facebook, Inc.</t>
  </si>
  <si>
    <t>Alibaba Group Holding Limited American Depositary Shares each representing eight Ordinary share</t>
  </si>
  <si>
    <t>ГДР Mail.ru Gr Limited ORD SHS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</si>
  <si>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</si>
  <si>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</si>
  <si>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</si>
  <si>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</si>
  <si>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</si>
  <si>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</si>
  <si>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</si>
  <si>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</si>
  <si>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</si>
  <si>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</si>
  <si>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</si>
  <si>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Россети ао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</si>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</sst>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8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DED8D7"/>
      </patternFill>
    </fill>
    <fill>
      <patternFill patternType="solid">
        <fgColor rgb="FFFCE7FF"/>
      </patternFill>
    </fill>
    <fill>
      <patternFill patternType="solid">
        <fgColor rgb="FFFFF0F8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2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3</v>
      </c>
      <c r="F2" s="6" t="n">
        <v>409.25</v>
      </c>
      <c r="G2" s="17" t="n">
        <v>0</v>
      </c>
      <c r="H2" s="6" t="n">
        <v>0</v>
      </c>
      <c r="I2" s="16"/>
      <c r="J2" s="6" t="s">
        <f>=E2*F2*Портфель!$Q$17</f>
      </c>
      <c r="K2" s="9" t="n">
        <v>0.316</v>
      </c>
      <c r="L2" s="6" t="n">
        <v>145.67</v>
      </c>
      <c r="M2" s="17" t="n">
        <v>12.96</v>
      </c>
      <c r="N2" s="16"/>
      <c r="O2" s="16" t="s">
        <v>20</v>
      </c>
      <c r="P2" s="17" t="n">
        <v>0.214475</v>
      </c>
      <c r="Q2" s="6" t="s">
        <f>=P2/$P$17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5</v>
      </c>
      <c r="F3" s="6" t="n">
        <v>161.99</v>
      </c>
      <c r="G3" s="17" t="n">
        <v>0</v>
      </c>
      <c r="H3" s="6" t="n">
        <v>0</v>
      </c>
      <c r="I3" s="16"/>
      <c r="J3" s="6" t="s">
        <f>=E3*F3*Портфель!$Q$17</f>
      </c>
      <c r="K3" s="9" t="n">
        <v>1.0377</v>
      </c>
      <c r="L3" s="6" t="n">
        <v>23.6</v>
      </c>
      <c r="M3" s="17" t="n">
        <v>8.55</v>
      </c>
      <c r="N3" s="16"/>
      <c r="O3" s="16" t="s">
        <v>23</v>
      </c>
      <c r="P3" s="17" t="n">
        <v>26.8175</v>
      </c>
      <c r="Q3" s="6" t="s">
        <f>=P3/$P$17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1</v>
      </c>
      <c r="F4" s="6" t="n">
        <v>664.845</v>
      </c>
      <c r="G4" s="17" t="n">
        <v>0</v>
      </c>
      <c r="H4" s="6" t="n">
        <v>0</v>
      </c>
      <c r="I4" s="16"/>
      <c r="J4" s="6" t="s">
        <f>=E4*F4*Портфель!$Q$17</f>
      </c>
      <c r="K4" s="9" t="n">
        <v>0.1631</v>
      </c>
      <c r="L4" s="6" t="n">
        <v>282.9</v>
      </c>
      <c r="M4" s="17" t="n">
        <v>7.02</v>
      </c>
      <c r="N4" s="16"/>
      <c r="O4" s="16" t="s">
        <v>26</v>
      </c>
      <c r="P4" s="17" t="n">
        <v>53.607737927139</v>
      </c>
      <c r="Q4" s="6" t="s">
        <f>=P4/$P$17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3</v>
      </c>
      <c r="F5" s="6" t="n">
        <v>180.03</v>
      </c>
      <c r="G5" s="17" t="n">
        <v>0</v>
      </c>
      <c r="H5" s="6" t="n">
        <v>0</v>
      </c>
      <c r="I5" s="16"/>
      <c r="J5" s="6" t="s">
        <f>=E5*F5*Портфель!$Q$17</f>
      </c>
      <c r="K5" s="9" t="n">
        <v>0.2194</v>
      </c>
      <c r="L5" s="6" t="n">
        <v>73.37</v>
      </c>
      <c r="M5" s="17" t="n">
        <v>5.7</v>
      </c>
      <c r="N5" s="16"/>
      <c r="O5" s="16" t="s">
        <v>29</v>
      </c>
      <c r="P5" s="17" t="n">
        <v>94.1009</v>
      </c>
      <c r="Q5" s="6" t="s">
        <f>=P5/$P$17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1</v>
      </c>
      <c r="F6" s="6" t="n">
        <v>515.985</v>
      </c>
      <c r="G6" s="17" t="n">
        <v>0</v>
      </c>
      <c r="H6" s="6" t="n">
        <v>0</v>
      </c>
      <c r="I6" s="16"/>
      <c r="J6" s="6" t="s">
        <f>=E6*F6*Портфель!$Q$17</f>
      </c>
      <c r="K6" s="9" t="n">
        <v>0.1021</v>
      </c>
      <c r="L6" s="6" t="n">
        <v>347.86</v>
      </c>
      <c r="M6" s="17" t="n">
        <v>5.45</v>
      </c>
      <c r="N6" s="16"/>
      <c r="O6" s="16" t="s">
        <v>32</v>
      </c>
      <c r="P6" s="17" t="n">
        <v>11.1616</v>
      </c>
      <c r="Q6" s="6" t="s">
        <f>=P6/$P$17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1</v>
      </c>
      <c r="F7" s="6" t="n">
        <v>490.41</v>
      </c>
      <c r="G7" s="17" t="n">
        <v>0</v>
      </c>
      <c r="H7" s="6" t="n">
        <v>0</v>
      </c>
      <c r="I7" s="16"/>
      <c r="J7" s="6" t="s">
        <f>=E7*F7*Портфель!$Q$17</f>
      </c>
      <c r="K7" s="9" t="n">
        <v>0.2109</v>
      </c>
      <c r="L7" s="6" t="n">
        <v>223.88</v>
      </c>
      <c r="M7" s="17" t="n">
        <v>5.18</v>
      </c>
      <c r="N7" s="16"/>
      <c r="O7" s="16" t="s">
        <v>35</v>
      </c>
      <c r="P7" s="17" t="n">
        <v>86.5906</v>
      </c>
      <c r="Q7" s="6" t="s">
        <f>=P7/$P$17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2</v>
      </c>
      <c r="F8" s="6" t="n">
        <v>221.72</v>
      </c>
      <c r="G8" s="17" t="n">
        <v>0</v>
      </c>
      <c r="H8" s="6" t="n">
        <v>0</v>
      </c>
      <c r="I8" s="16"/>
      <c r="J8" s="6" t="s">
        <f>=E8*F8*Портфель!$Q$17</f>
      </c>
      <c r="K8" s="9" t="n">
        <v>0.055</v>
      </c>
      <c r="L8" s="6" t="n">
        <v>168.58</v>
      </c>
      <c r="M8" s="17" t="n">
        <v>4.68</v>
      </c>
      <c r="N8" s="16"/>
      <c r="O8" s="16" t="s">
        <v>38</v>
      </c>
      <c r="P8" s="17" t="n">
        <v>101.5412</v>
      </c>
      <c r="Q8" s="6" t="s">
        <f>=P8/$P$17</f>
      </c>
    </row>
    <row collapsed="false" customFormat="false" customHeight="false" hidden="false" ht="12.1" outlineLevel="0" r="9">
      <c r="A9" s="16" t="s">
        <v>39</v>
      </c>
      <c r="B9" s="16" t="s">
        <v>17</v>
      </c>
      <c r="C9" s="16" t="s">
        <v>40</v>
      </c>
      <c r="D9" s="16" t="s">
        <v>19</v>
      </c>
      <c r="E9" s="7" t="n">
        <v>2</v>
      </c>
      <c r="F9" s="6" t="n">
        <v>206.41</v>
      </c>
      <c r="G9" s="17" t="n">
        <v>0</v>
      </c>
      <c r="H9" s="6" t="n">
        <v>0</v>
      </c>
      <c r="I9" s="16"/>
      <c r="J9" s="6" t="s">
        <f>=E9*F9*Портфель!$Q$17</f>
      </c>
      <c r="K9" s="9" t="n">
        <v>0.0852</v>
      </c>
      <c r="L9" s="6" t="n">
        <v>132.17</v>
      </c>
      <c r="M9" s="17" t="n">
        <v>4.36</v>
      </c>
      <c r="N9" s="16"/>
      <c r="O9" s="16" t="s">
        <v>41</v>
      </c>
      <c r="P9" s="17" t="n">
        <v>10091</v>
      </c>
      <c r="Q9" s="6" t="s">
        <f>=P9/$P$17</f>
      </c>
    </row>
    <row collapsed="false" customFormat="false" customHeight="false" hidden="false" ht="12.1" outlineLevel="0" r="10">
      <c r="A10" s="16" t="s">
        <v>42</v>
      </c>
      <c r="B10" s="16" t="s">
        <v>17</v>
      </c>
      <c r="C10" s="16" t="s">
        <v>43</v>
      </c>
      <c r="D10" s="16" t="s">
        <v>19</v>
      </c>
      <c r="E10" s="7" t="n">
        <v>1</v>
      </c>
      <c r="F10" s="6" t="n">
        <v>386.21</v>
      </c>
      <c r="G10" s="17" t="n">
        <v>0</v>
      </c>
      <c r="H10" s="6" t="n">
        <v>0</v>
      </c>
      <c r="I10" s="16"/>
      <c r="J10" s="6" t="s">
        <f>=E10*F10*Портфель!$Q$17</f>
      </c>
      <c r="K10" s="9" t="n">
        <v>0.1158</v>
      </c>
      <c r="L10" s="6" t="n">
        <v>218.8</v>
      </c>
      <c r="M10" s="17" t="n">
        <v>4.08</v>
      </c>
      <c r="N10" s="16"/>
      <c r="O10" s="16" t="s">
        <v>44</v>
      </c>
      <c r="P10" s="17" t="n">
        <v>9.6887</v>
      </c>
      <c r="Q10" s="6" t="s">
        <f>=P10/$P$17</f>
      </c>
    </row>
    <row collapsed="false" customFormat="false" customHeight="false" hidden="false" ht="12.1" outlineLevel="0" r="11">
      <c r="A11" s="16" t="s">
        <v>45</v>
      </c>
      <c r="B11" s="16" t="s">
        <v>17</v>
      </c>
      <c r="C11" s="16" t="s">
        <v>46</v>
      </c>
      <c r="D11" s="16" t="s">
        <v>19</v>
      </c>
      <c r="E11" s="7" t="n">
        <v>1</v>
      </c>
      <c r="F11" s="6" t="n">
        <v>347.345</v>
      </c>
      <c r="G11" s="17" t="n">
        <v>0</v>
      </c>
      <c r="H11" s="6" t="n">
        <v>0</v>
      </c>
      <c r="I11" s="16"/>
      <c r="J11" s="6" t="s">
        <f>=E11*F11*Портфель!$Q$17</f>
      </c>
      <c r="K11" s="9" t="n">
        <v>0.1074</v>
      </c>
      <c r="L11" s="6" t="n">
        <v>200.72</v>
      </c>
      <c r="M11" s="17" t="n">
        <v>3.67</v>
      </c>
      <c r="N11" s="16"/>
      <c r="O11" s="16" t="s">
        <v>47</v>
      </c>
      <c r="P11" s="17" t="n">
        <v>0.44</v>
      </c>
      <c r="Q11" s="6" t="s">
        <f>=P11/$P$17</f>
      </c>
    </row>
    <row collapsed="false" customFormat="false" customHeight="false" hidden="false" ht="12.1" outlineLevel="0" r="12">
      <c r="A12" s="16" t="s">
        <v>48</v>
      </c>
      <c r="B12" s="16" t="s">
        <v>17</v>
      </c>
      <c r="C12" s="16" t="s">
        <v>49</v>
      </c>
      <c r="D12" s="16" t="s">
        <v>19</v>
      </c>
      <c r="E12" s="7" t="n">
        <v>1</v>
      </c>
      <c r="F12" s="6" t="n">
        <v>314.525</v>
      </c>
      <c r="G12" s="17" t="n">
        <v>0</v>
      </c>
      <c r="H12" s="6" t="n">
        <v>0</v>
      </c>
      <c r="I12" s="16"/>
      <c r="J12" s="6" t="s">
        <f>=E12*F12*Портфель!$Q$17</f>
      </c>
      <c r="K12" s="9" t="n">
        <v>0.1882</v>
      </c>
      <c r="L12" s="6" t="n">
        <v>120.15</v>
      </c>
      <c r="M12" s="17" t="n">
        <v>3.32</v>
      </c>
      <c r="N12" s="16"/>
      <c r="O12" s="16" t="s">
        <v>50</v>
      </c>
      <c r="P12" s="17" t="n">
        <v>0.1655</v>
      </c>
      <c r="Q12" s="6" t="s">
        <f>=P12/$P$17</f>
      </c>
    </row>
    <row collapsed="false" customFormat="false" customHeight="false" hidden="false" ht="12.1" outlineLevel="0" r="13">
      <c r="A13" s="16" t="s">
        <v>51</v>
      </c>
      <c r="B13" s="16" t="s">
        <v>17</v>
      </c>
      <c r="C13" s="16" t="s">
        <v>52</v>
      </c>
      <c r="D13" s="16" t="s">
        <v>19</v>
      </c>
      <c r="E13" s="7" t="n">
        <v>5</v>
      </c>
      <c r="F13" s="6" t="n">
        <v>59.69</v>
      </c>
      <c r="G13" s="17" t="n">
        <v>0</v>
      </c>
      <c r="H13" s="6" t="n">
        <v>0</v>
      </c>
      <c r="I13" s="16"/>
      <c r="J13" s="6" t="s">
        <f>=E13*F13*Портфель!$Q$17</f>
      </c>
      <c r="K13" s="9" t="n">
        <v>0.1973</v>
      </c>
      <c r="L13" s="6" t="n">
        <v>24.28</v>
      </c>
      <c r="M13" s="17" t="n">
        <v>3.15</v>
      </c>
      <c r="N13" s="16"/>
      <c r="O13" s="16" t="s">
        <v>53</v>
      </c>
      <c r="P13" s="17" t="n">
        <v>1</v>
      </c>
      <c r="Q13" s="6" t="s">
        <f>=P13/$P$17</f>
      </c>
    </row>
    <row collapsed="false" customFormat="false" customHeight="false" hidden="false" ht="12.1" outlineLevel="0" r="14">
      <c r="A14" s="16" t="s">
        <v>54</v>
      </c>
      <c r="B14" s="16" t="s">
        <v>17</v>
      </c>
      <c r="C14" s="16" t="s">
        <v>55</v>
      </c>
      <c r="D14" s="16" t="s">
        <v>19</v>
      </c>
      <c r="E14" s="7" t="n">
        <v>2</v>
      </c>
      <c r="F14" s="6" t="n">
        <v>147.837</v>
      </c>
      <c r="G14" s="17" t="n">
        <v>0</v>
      </c>
      <c r="H14" s="6" t="n">
        <v>0</v>
      </c>
      <c r="I14" s="16"/>
      <c r="J14" s="6" t="s">
        <f>=E14*F14*Портфель!$Q$17</f>
      </c>
      <c r="K14" s="9" t="n">
        <v>0.0301</v>
      </c>
      <c r="L14" s="6" t="n">
        <v>142.79</v>
      </c>
      <c r="M14" s="17" t="n">
        <v>3.12</v>
      </c>
      <c r="N14" s="16"/>
      <c r="O14" s="16" t="s">
        <v>56</v>
      </c>
      <c r="P14" s="17" t="n">
        <v>146</v>
      </c>
      <c r="Q14" s="6" t="s">
        <f>=P14/$P$17</f>
      </c>
    </row>
    <row collapsed="false" customFormat="false" customHeight="false" hidden="false" ht="12.1" outlineLevel="0" r="15">
      <c r="A15" s="16" t="s">
        <v>57</v>
      </c>
      <c r="B15" s="16" t="s">
        <v>17</v>
      </c>
      <c r="C15" s="16" t="s">
        <v>58</v>
      </c>
      <c r="D15" s="16" t="s">
        <v>19</v>
      </c>
      <c r="E15" s="7" t="n">
        <v>1</v>
      </c>
      <c r="F15" s="6" t="n">
        <v>229.82</v>
      </c>
      <c r="G15" s="17" t="n">
        <v>0</v>
      </c>
      <c r="H15" s="6" t="n">
        <v>0</v>
      </c>
      <c r="I15" s="16"/>
      <c r="J15" s="6" t="s">
        <f>=E15*F15*Портфель!$Q$17</f>
      </c>
      <c r="K15" s="9" t="n">
        <v>0.1991</v>
      </c>
      <c r="L15" s="6" t="n">
        <v>96.63</v>
      </c>
      <c r="M15" s="17" t="n">
        <v>2.43</v>
      </c>
      <c r="N15" s="16"/>
      <c r="O15" s="16" t="s">
        <v>59</v>
      </c>
      <c r="P15" s="17" t="n">
        <v>1.567</v>
      </c>
      <c r="Q15" s="6" t="s">
        <f>=P15/$P$17</f>
      </c>
    </row>
    <row collapsed="false" customFormat="false" customHeight="false" hidden="false" ht="12.1" outlineLevel="0" r="16">
      <c r="A16" s="16" t="s">
        <v>60</v>
      </c>
      <c r="B16" s="16" t="s">
        <v>17</v>
      </c>
      <c r="C16" s="16" t="s">
        <v>61</v>
      </c>
      <c r="D16" s="16" t="s">
        <v>19</v>
      </c>
      <c r="E16" s="7" t="n">
        <v>1</v>
      </c>
      <c r="F16" s="6" t="n">
        <v>196.86</v>
      </c>
      <c r="G16" s="17" t="n">
        <v>0</v>
      </c>
      <c r="H16" s="6" t="n">
        <v>0</v>
      </c>
      <c r="I16" s="16"/>
      <c r="J16" s="6" t="s">
        <f>=E16*F16*Портфель!$Q$17</f>
      </c>
      <c r="K16" s="9" t="n">
        <v>-0.0343</v>
      </c>
      <c r="L16" s="6" t="n">
        <v>244.22</v>
      </c>
      <c r="M16" s="17" t="n">
        <v>2.08</v>
      </c>
      <c r="N16" s="16"/>
      <c r="O16" s="16" t="s">
        <v>62</v>
      </c>
      <c r="P16" s="17" t="n">
        <v>2.11125</v>
      </c>
      <c r="Q16" s="6" t="s">
        <f>=P16/$P$17</f>
      </c>
    </row>
    <row collapsed="false" customFormat="false" customHeight="false" hidden="false" ht="12.1" outlineLevel="0" r="17">
      <c r="A17" s="16" t="s">
        <v>63</v>
      </c>
      <c r="B17" s="16" t="s">
        <v>17</v>
      </c>
      <c r="C17" s="16" t="s">
        <v>64</v>
      </c>
      <c r="D17" s="16" t="s">
        <v>53</v>
      </c>
      <c r="E17" s="7" t="n">
        <v>100</v>
      </c>
      <c r="F17" s="6" t="n">
        <v>146.81</v>
      </c>
      <c r="G17" s="17" t="n">
        <v>0</v>
      </c>
      <c r="H17" s="6" t="n">
        <v>0</v>
      </c>
      <c r="I17" s="16"/>
      <c r="J17" s="6" t="s">
        <f>=E17*F17*Портфель!$Q$13</f>
      </c>
      <c r="K17" s="9" t="n">
        <v>0.0661</v>
      </c>
      <c r="L17" s="6" t="n">
        <v>1.84</v>
      </c>
      <c r="M17" s="17" t="n">
        <v>2.04</v>
      </c>
      <c r="N17" s="16"/>
      <c r="O17" s="16" t="s">
        <v>19</v>
      </c>
      <c r="P17" s="17" t="n">
        <v>75.93</v>
      </c>
      <c r="Q17" s="6" t="s">
        <f>=P17/$P$17</f>
      </c>
    </row>
    <row collapsed="false" customFormat="false" customHeight="false" hidden="false" ht="12.1" outlineLevel="0" r="18">
      <c r="A18" s="16" t="s">
        <v>65</v>
      </c>
      <c r="B18" s="16" t="s">
        <v>17</v>
      </c>
      <c r="C18" s="16" t="s">
        <v>66</v>
      </c>
      <c r="D18" s="16" t="s">
        <v>19</v>
      </c>
      <c r="E18" s="7" t="n">
        <v>2</v>
      </c>
      <c r="F18" s="6" t="n">
        <v>96.365</v>
      </c>
      <c r="G18" s="17" t="n">
        <v>0</v>
      </c>
      <c r="H18" s="6" t="n">
        <v>0</v>
      </c>
      <c r="I18" s="16"/>
      <c r="J18" s="6" t="s">
        <f>=E18*F18*Портфель!$Q$17</f>
      </c>
      <c r="K18" s="9" t="n">
        <v>-0.0437</v>
      </c>
      <c r="L18" s="6" t="n">
        <v>127.24</v>
      </c>
      <c r="M18" s="17" t="n">
        <v>2.03</v>
      </c>
      <c r="N18" s="16"/>
      <c r="O18" s="16"/>
      <c r="P18" s="17"/>
      <c r="Q18" s="17"/>
    </row>
    <row collapsed="false" customFormat="false" customHeight="false" hidden="false" ht="12.1" outlineLevel="0" r="19">
      <c r="A19" s="16" t="s">
        <v>67</v>
      </c>
      <c r="B19" s="16" t="s">
        <v>17</v>
      </c>
      <c r="C19" s="16" t="s">
        <v>68</v>
      </c>
      <c r="D19" s="16" t="s">
        <v>19</v>
      </c>
      <c r="E19" s="7" t="n">
        <v>2</v>
      </c>
      <c r="F19" s="6" t="n">
        <v>94.42</v>
      </c>
      <c r="G19" s="17" t="n">
        <v>0</v>
      </c>
      <c r="H19" s="6" t="n">
        <v>0</v>
      </c>
      <c r="I19" s="16"/>
      <c r="J19" s="6" t="s">
        <f>=E19*F19*Портфель!$Q$17</f>
      </c>
      <c r="K19" s="9" t="n">
        <v>0.0575</v>
      </c>
      <c r="L19" s="6" t="n">
        <v>73.4</v>
      </c>
      <c r="M19" s="17" t="n">
        <v>1.99</v>
      </c>
      <c r="N19" s="16"/>
      <c r="O19" s="16"/>
      <c r="P19" s="17"/>
      <c r="Q19" s="17"/>
    </row>
    <row collapsed="false" customFormat="false" customHeight="false" hidden="false" ht="12.1" outlineLevel="0" r="20">
      <c r="A20" s="16" t="s">
        <v>69</v>
      </c>
      <c r="B20" s="16" t="s">
        <v>17</v>
      </c>
      <c r="C20" s="16" t="s">
        <v>70</v>
      </c>
      <c r="D20" s="16" t="s">
        <v>19</v>
      </c>
      <c r="E20" s="7" t="n">
        <v>1</v>
      </c>
      <c r="F20" s="6" t="n">
        <v>165.45</v>
      </c>
      <c r="G20" s="17" t="n">
        <v>0</v>
      </c>
      <c r="H20" s="6" t="n">
        <v>0</v>
      </c>
      <c r="I20" s="16"/>
      <c r="J20" s="6" t="s">
        <f>=E20*F20*Портфель!$Q$17</f>
      </c>
      <c r="K20" s="9" t="n">
        <v>-0.0479</v>
      </c>
      <c r="L20" s="6" t="n">
        <v>221</v>
      </c>
      <c r="M20" s="17" t="n">
        <v>1.75</v>
      </c>
      <c r="N20" s="16"/>
      <c r="O20" s="16"/>
      <c r="P20" s="17"/>
      <c r="Q20" s="17"/>
    </row>
    <row collapsed="false" customFormat="false" customHeight="false" hidden="false" ht="12.1" outlineLevel="0" r="21">
      <c r="A21" s="16" t="s">
        <v>71</v>
      </c>
      <c r="B21" s="16" t="s">
        <v>17</v>
      </c>
      <c r="C21" s="16" t="s">
        <v>72</v>
      </c>
      <c r="D21" s="16" t="s">
        <v>19</v>
      </c>
      <c r="E21" s="7" t="n">
        <v>1</v>
      </c>
      <c r="F21" s="6" t="n">
        <v>153.155</v>
      </c>
      <c r="G21" s="17" t="n">
        <v>0</v>
      </c>
      <c r="H21" s="6" t="n">
        <v>0</v>
      </c>
      <c r="I21" s="16"/>
      <c r="J21" s="6" t="s">
        <f>=E21*F21*Портфель!$Q$17</f>
      </c>
      <c r="K21" s="9" t="n">
        <v>0.1542</v>
      </c>
      <c r="L21" s="6" t="n">
        <v>74.7</v>
      </c>
      <c r="M21" s="17" t="n">
        <v>1.62</v>
      </c>
      <c r="N21" s="16"/>
      <c r="O21" s="16"/>
      <c r="P21" s="17"/>
      <c r="Q21" s="17"/>
    </row>
    <row collapsed="false" customFormat="false" customHeight="false" hidden="false" ht="12.1" outlineLevel="0" r="22">
      <c r="A22" s="16" t="s">
        <v>73</v>
      </c>
      <c r="B22" s="16" t="s">
        <v>17</v>
      </c>
      <c r="C22" s="16" t="s">
        <v>74</v>
      </c>
      <c r="D22" s="16" t="s">
        <v>19</v>
      </c>
      <c r="E22" s="7" t="n">
        <v>1</v>
      </c>
      <c r="F22" s="6" t="n">
        <v>124.43</v>
      </c>
      <c r="G22" s="17" t="n">
        <v>0</v>
      </c>
      <c r="H22" s="6" t="n">
        <v>0</v>
      </c>
      <c r="I22" s="16"/>
      <c r="J22" s="6" t="s">
        <f>=E22*F22*Портфель!$Q$17</f>
      </c>
      <c r="K22" s="9" t="n">
        <v>0.1055</v>
      </c>
      <c r="L22" s="6" t="n">
        <v>81.75</v>
      </c>
      <c r="M22" s="17" t="n">
        <v>1.31</v>
      </c>
      <c r="N22" s="16"/>
      <c r="O22" s="16"/>
      <c r="P22" s="17"/>
      <c r="Q22" s="17"/>
    </row>
    <row collapsed="false" customFormat="false" customHeight="false" hidden="false" ht="12.1" outlineLevel="0" r="23">
      <c r="A23" s="16" t="s">
        <v>75</v>
      </c>
      <c r="B23" s="16" t="s">
        <v>17</v>
      </c>
      <c r="C23" s="16" t="s">
        <v>76</v>
      </c>
      <c r="D23" s="16" t="s">
        <v>53</v>
      </c>
      <c r="E23" s="7" t="n">
        <v>100</v>
      </c>
      <c r="F23" s="6" t="n">
        <v>93.04</v>
      </c>
      <c r="G23" s="17" t="n">
        <v>0</v>
      </c>
      <c r="H23" s="6" t="n">
        <v>0</v>
      </c>
      <c r="I23" s="16"/>
      <c r="J23" s="6" t="s">
        <f>=E23*F23*Портфель!$Q$13</f>
      </c>
      <c r="K23" s="9" t="n">
        <v>-0.0014</v>
      </c>
      <c r="L23" s="6" t="n">
        <v>2.1</v>
      </c>
      <c r="M23" s="17" t="n">
        <v>1.29</v>
      </c>
      <c r="N23" s="16"/>
      <c r="O23" s="16"/>
      <c r="P23" s="17"/>
      <c r="Q23" s="17"/>
    </row>
    <row collapsed="false" customFormat="false" customHeight="false" hidden="false" ht="12.1" outlineLevel="0" r="24">
      <c r="A24" s="16" t="s">
        <v>77</v>
      </c>
      <c r="B24" s="16" t="s">
        <v>17</v>
      </c>
      <c r="C24" s="16" t="s">
        <v>78</v>
      </c>
      <c r="D24" s="16" t="s">
        <v>19</v>
      </c>
      <c r="E24" s="7" t="n">
        <v>1</v>
      </c>
      <c r="F24" s="6" t="n">
        <v>113.68</v>
      </c>
      <c r="G24" s="17" t="n">
        <v>0</v>
      </c>
      <c r="H24" s="6" t="n">
        <v>0</v>
      </c>
      <c r="I24" s="16"/>
      <c r="J24" s="6" t="s">
        <f>=E24*F24*Портфель!$Q$17</f>
      </c>
      <c r="K24" s="9" t="n">
        <v>-0.1475</v>
      </c>
      <c r="L24" s="6" t="n">
        <v>284.85</v>
      </c>
      <c r="M24" s="17" t="n">
        <v>1.2</v>
      </c>
      <c r="N24" s="16"/>
      <c r="O24" s="16"/>
      <c r="P24" s="17"/>
      <c r="Q24" s="17"/>
    </row>
    <row collapsed="false" customFormat="false" customHeight="false" hidden="false" ht="12.1" outlineLevel="0" r="25">
      <c r="A25" s="16" t="s">
        <v>79</v>
      </c>
      <c r="B25" s="16" t="s">
        <v>17</v>
      </c>
      <c r="C25" s="16" t="s">
        <v>80</v>
      </c>
      <c r="D25" s="16" t="s">
        <v>19</v>
      </c>
      <c r="E25" s="7" t="n">
        <v>1</v>
      </c>
      <c r="F25" s="6" t="n">
        <v>111.85</v>
      </c>
      <c r="G25" s="17" t="n">
        <v>0</v>
      </c>
      <c r="H25" s="6" t="n">
        <v>0</v>
      </c>
      <c r="I25" s="16"/>
      <c r="J25" s="6" t="s">
        <f>=E25*F25*Портфель!$Q$17</f>
      </c>
      <c r="K25" s="9" t="n">
        <v>0.2115</v>
      </c>
      <c r="L25" s="6" t="n">
        <v>51</v>
      </c>
      <c r="M25" s="17" t="n">
        <v>1.18</v>
      </c>
      <c r="N25" s="16"/>
      <c r="O25" s="16"/>
      <c r="P25" s="17"/>
      <c r="Q25" s="17"/>
    </row>
    <row collapsed="false" customFormat="false" customHeight="false" hidden="false" ht="12.1" outlineLevel="0" r="26">
      <c r="A26" s="16" t="s">
        <v>81</v>
      </c>
      <c r="B26" s="16" t="s">
        <v>17</v>
      </c>
      <c r="C26" s="16" t="s">
        <v>82</v>
      </c>
      <c r="D26" s="16" t="s">
        <v>19</v>
      </c>
      <c r="E26" s="7" t="n">
        <v>5</v>
      </c>
      <c r="F26" s="6" t="n">
        <v>20.975</v>
      </c>
      <c r="G26" s="17" t="n">
        <v>0</v>
      </c>
      <c r="H26" s="6" t="n">
        <v>0</v>
      </c>
      <c r="I26" s="16"/>
      <c r="J26" s="6" t="s">
        <f>=E26*F26*Портфель!$Q$17</f>
      </c>
      <c r="K26" s="9" t="n">
        <v>0.0047</v>
      </c>
      <c r="L26" s="6" t="n">
        <v>26.93</v>
      </c>
      <c r="M26" s="17" t="n">
        <v>1.11</v>
      </c>
      <c r="N26" s="16"/>
      <c r="O26" s="16"/>
      <c r="P26" s="17"/>
      <c r="Q26" s="17"/>
    </row>
    <row collapsed="false" customFormat="false" customHeight="false" hidden="false" ht="12.1" outlineLevel="0" r="27">
      <c r="A27" s="16" t="s">
        <v>83</v>
      </c>
      <c r="B27" s="16" t="s">
        <v>17</v>
      </c>
      <c r="C27" s="16" t="s">
        <v>84</v>
      </c>
      <c r="D27" s="16" t="s">
        <v>19</v>
      </c>
      <c r="E27" s="7" t="n">
        <v>1</v>
      </c>
      <c r="F27" s="6" t="n">
        <v>94.87</v>
      </c>
      <c r="G27" s="17" t="n">
        <v>0</v>
      </c>
      <c r="H27" s="6" t="n">
        <v>0</v>
      </c>
      <c r="I27" s="16"/>
      <c r="J27" s="6" t="s">
        <f>=E27*F27*Портфель!$Q$17</f>
      </c>
      <c r="K27" s="9" t="n">
        <v>0.0864</v>
      </c>
      <c r="L27" s="6" t="n">
        <v>66.02</v>
      </c>
      <c r="M27" s="17" t="n">
        <v>1</v>
      </c>
      <c r="N27" s="16"/>
      <c r="O27" s="16"/>
      <c r="P27" s="17"/>
      <c r="Q27" s="17"/>
    </row>
    <row collapsed="false" customFormat="false" customHeight="false" hidden="false" ht="12.1" outlineLevel="0" r="28">
      <c r="A28" s="16" t="s">
        <v>85</v>
      </c>
      <c r="B28" s="16" t="s">
        <v>17</v>
      </c>
      <c r="C28" s="16" t="s">
        <v>86</v>
      </c>
      <c r="D28" s="16" t="s">
        <v>19</v>
      </c>
      <c r="E28" s="7" t="n">
        <v>1</v>
      </c>
      <c r="F28" s="6" t="n">
        <v>87.445</v>
      </c>
      <c r="G28" s="17" t="n">
        <v>0</v>
      </c>
      <c r="H28" s="6" t="n">
        <v>0</v>
      </c>
      <c r="I28" s="16"/>
      <c r="J28" s="6" t="s">
        <f>=E28*F28*Портфель!$Q$17</f>
      </c>
      <c r="K28" s="9" t="n">
        <v>0.0359</v>
      </c>
      <c r="L28" s="6" t="n">
        <v>80.6</v>
      </c>
      <c r="M28" s="17" t="n">
        <v>0.92</v>
      </c>
      <c r="N28" s="16"/>
      <c r="O28" s="16"/>
      <c r="P28" s="17"/>
      <c r="Q28" s="17"/>
    </row>
    <row collapsed="false" customFormat="false" customHeight="false" hidden="false" ht="12.1" outlineLevel="0" r="29">
      <c r="A29" s="16" t="s">
        <v>87</v>
      </c>
      <c r="B29" s="16" t="s">
        <v>17</v>
      </c>
      <c r="C29" s="16" t="s">
        <v>88</v>
      </c>
      <c r="D29" s="16" t="s">
        <v>19</v>
      </c>
      <c r="E29" s="7" t="n">
        <v>1</v>
      </c>
      <c r="F29" s="6" t="n">
        <v>60.375</v>
      </c>
      <c r="G29" s="17" t="n">
        <v>0</v>
      </c>
      <c r="H29" s="6" t="n">
        <v>0</v>
      </c>
      <c r="I29" s="16"/>
      <c r="J29" s="6" t="s">
        <f>=E29*F29*Портфель!$Q$17</f>
      </c>
      <c r="K29" s="9" t="n">
        <v>0.2261</v>
      </c>
      <c r="L29" s="6" t="n">
        <v>20.51</v>
      </c>
      <c r="M29" s="17" t="n">
        <v>0.64</v>
      </c>
      <c r="N29" s="16"/>
      <c r="O29" s="16"/>
      <c r="P29" s="17"/>
      <c r="Q29" s="17"/>
    </row>
    <row collapsed="false" customFormat="false" customHeight="false" hidden="false" ht="12.1" outlineLevel="0" r="30">
      <c r="A30" s="16" t="s">
        <v>89</v>
      </c>
      <c r="B30" s="16" t="s">
        <v>17</v>
      </c>
      <c r="C30" s="16" t="s">
        <v>90</v>
      </c>
      <c r="D30" s="16" t="s">
        <v>19</v>
      </c>
      <c r="E30" s="7" t="n">
        <v>1</v>
      </c>
      <c r="F30" s="6" t="n">
        <v>57.965</v>
      </c>
      <c r="G30" s="17" t="n">
        <v>0</v>
      </c>
      <c r="H30" s="6" t="n">
        <v>0</v>
      </c>
      <c r="I30" s="16"/>
      <c r="J30" s="6" t="s">
        <f>=E30*F30*Портфель!$Q$17</f>
      </c>
      <c r="K30" s="9" t="n">
        <v>0.0147</v>
      </c>
      <c r="L30" s="6" t="n">
        <v>62.91</v>
      </c>
      <c r="M30" s="17" t="n">
        <v>0.61</v>
      </c>
      <c r="N30" s="16"/>
      <c r="O30" s="16"/>
      <c r="P30" s="17"/>
      <c r="Q30" s="17"/>
    </row>
    <row collapsed="false" customFormat="false" customHeight="false" hidden="false" ht="12.1" outlineLevel="0" r="31">
      <c r="A31" s="16" t="s">
        <v>91</v>
      </c>
      <c r="B31" s="16" t="s">
        <v>17</v>
      </c>
      <c r="C31" s="16" t="s">
        <v>92</v>
      </c>
      <c r="D31" s="16" t="s">
        <v>53</v>
      </c>
      <c r="E31" s="7" t="n">
        <v>1</v>
      </c>
      <c r="F31" s="6" t="n">
        <v>4071.2</v>
      </c>
      <c r="G31" s="17" t="n">
        <v>0</v>
      </c>
      <c r="H31" s="6" t="n">
        <v>0</v>
      </c>
      <c r="I31" s="16"/>
      <c r="J31" s="6" t="s">
        <f>=E31*F31*Портфель!$Q$13</f>
      </c>
      <c r="K31" s="9" t="n">
        <v>-0.0168</v>
      </c>
      <c r="L31" s="6" t="n">
        <v>59.89</v>
      </c>
      <c r="M31" s="17" t="n">
        <v>0.57</v>
      </c>
      <c r="N31" s="16"/>
      <c r="O31" s="16"/>
      <c r="P31" s="17"/>
      <c r="Q31" s="17"/>
    </row>
    <row collapsed="false" customFormat="false" customHeight="false" hidden="false" ht="12.1" outlineLevel="0" r="32">
      <c r="A32" s="16" t="s">
        <v>93</v>
      </c>
      <c r="B32" s="16" t="s">
        <v>17</v>
      </c>
      <c r="C32" s="16" t="s">
        <v>94</v>
      </c>
      <c r="D32" s="16" t="s">
        <v>19</v>
      </c>
      <c r="E32" s="7" t="n">
        <v>2</v>
      </c>
      <c r="F32" s="6" t="n">
        <v>24.37</v>
      </c>
      <c r="G32" s="17" t="n">
        <v>0</v>
      </c>
      <c r="H32" s="6" t="n">
        <v>0</v>
      </c>
      <c r="I32" s="16"/>
      <c r="J32" s="6" t="s">
        <f>=E32*F32*Портфель!$Q$17</f>
      </c>
      <c r="K32" s="9" t="n">
        <v>-0.0443</v>
      </c>
      <c r="L32" s="6" t="n">
        <v>40.38</v>
      </c>
      <c r="M32" s="17" t="n">
        <v>0.51</v>
      </c>
      <c r="N32" s="16"/>
      <c r="O32" s="16"/>
      <c r="P32" s="17"/>
      <c r="Q32" s="17"/>
    </row>
    <row collapsed="false" customFormat="false" customHeight="false" hidden="false" ht="12.1" outlineLevel="0" r="33">
      <c r="A33" s="16" t="s">
        <v>95</v>
      </c>
      <c r="B33" s="16" t="s">
        <v>17</v>
      </c>
      <c r="C33" s="16" t="s">
        <v>96</v>
      </c>
      <c r="D33" s="16" t="s">
        <v>53</v>
      </c>
      <c r="E33" s="7" t="n">
        <v>10</v>
      </c>
      <c r="F33" s="6" t="n">
        <v>292.04</v>
      </c>
      <c r="G33" s="17" t="n">
        <v>0</v>
      </c>
      <c r="H33" s="6" t="n">
        <v>0</v>
      </c>
      <c r="I33" s="16"/>
      <c r="J33" s="6" t="s">
        <f>=E33*F33*Портфель!$Q$13</f>
      </c>
      <c r="K33" s="9" t="n">
        <v>0.1542</v>
      </c>
      <c r="L33" s="6" t="n">
        <v>2.48</v>
      </c>
      <c r="M33" s="17" t="n">
        <v>0.41</v>
      </c>
      <c r="N33" s="16"/>
      <c r="O33" s="16"/>
      <c r="P33" s="17"/>
      <c r="Q33" s="17"/>
    </row>
    <row collapsed="false" customFormat="false" customHeight="false" hidden="false" ht="12.1" outlineLevel="0" r="34">
      <c r="A34" s="16" t="s">
        <v>97</v>
      </c>
      <c r="B34" s="16" t="s">
        <v>17</v>
      </c>
      <c r="C34" s="16" t="s">
        <v>98</v>
      </c>
      <c r="D34" s="16" t="s">
        <v>19</v>
      </c>
      <c r="E34" s="7" t="n">
        <v>1</v>
      </c>
      <c r="F34" s="6" t="n">
        <v>26.825</v>
      </c>
      <c r="G34" s="17" t="n">
        <v>0</v>
      </c>
      <c r="H34" s="6" t="n">
        <v>0</v>
      </c>
      <c r="I34" s="16"/>
      <c r="J34" s="6" t="s">
        <f>=E34*F34*Портфель!$Q$17</f>
      </c>
      <c r="K34" s="9" t="n">
        <v>0.0075</v>
      </c>
      <c r="L34" s="6" t="n">
        <v>26</v>
      </c>
      <c r="M34" s="17" t="n">
        <v>0.28</v>
      </c>
      <c r="N34" s="16"/>
      <c r="O34" s="16"/>
      <c r="P34" s="17"/>
      <c r="Q34" s="17"/>
    </row>
    <row collapsed="false" customFormat="false" customHeight="false" hidden="false" ht="12.1" outlineLevel="0" r="35">
      <c r="A35" s="16" t="s">
        <v>99</v>
      </c>
      <c r="B35" s="16" t="s">
        <v>17</v>
      </c>
      <c r="C35" s="16" t="s">
        <v>100</v>
      </c>
      <c r="D35" s="16" t="s">
        <v>53</v>
      </c>
      <c r="E35" s="7" t="n">
        <v>10</v>
      </c>
      <c r="F35" s="6" t="n">
        <v>179.55</v>
      </c>
      <c r="G35" s="17" t="n">
        <v>0</v>
      </c>
      <c r="H35" s="6" t="n">
        <v>0</v>
      </c>
      <c r="I35" s="16"/>
      <c r="J35" s="6" t="s">
        <f>=E35*F35*Портфель!$Q$13</f>
      </c>
      <c r="K35" s="9" t="n">
        <v>0.0111</v>
      </c>
      <c r="L35" s="6" t="n">
        <v>4.16</v>
      </c>
      <c r="M35" s="17" t="n">
        <v>0.25</v>
      </c>
      <c r="N35" s="16"/>
      <c r="O35" s="16"/>
      <c r="P35" s="17"/>
      <c r="Q35" s="17"/>
    </row>
    <row collapsed="false" customFormat="false" customHeight="false" hidden="false" ht="12.1" outlineLevel="0" r="36">
      <c r="A36" s="16" t="s">
        <v>101</v>
      </c>
      <c r="B36" s="16" t="s">
        <v>17</v>
      </c>
      <c r="C36" s="16" t="s">
        <v>102</v>
      </c>
      <c r="D36" s="16" t="s">
        <v>53</v>
      </c>
      <c r="E36" s="7" t="n">
        <v>100</v>
      </c>
      <c r="F36" s="6" t="n">
        <v>16.075</v>
      </c>
      <c r="G36" s="17" t="n">
        <v>0</v>
      </c>
      <c r="H36" s="6" t="n">
        <v>0</v>
      </c>
      <c r="I36" s="16"/>
      <c r="J36" s="6" t="s">
        <f>=E36*F36*Портфель!$Q$13</f>
      </c>
      <c r="K36" s="9" t="n">
        <v>-0.0314</v>
      </c>
      <c r="L36" s="6" t="n">
        <v>0.45</v>
      </c>
      <c r="M36" s="17" t="n">
        <v>0.22</v>
      </c>
      <c r="N36" s="16"/>
      <c r="O36" s="16"/>
      <c r="P36" s="17"/>
      <c r="Q36" s="17"/>
    </row>
    <row collapsed="false" customFormat="false" customHeight="false" hidden="false" ht="12.1" outlineLevel="0" r="37">
      <c r="A37" s="16" t="s">
        <v>103</v>
      </c>
      <c r="B37" s="16" t="s">
        <v>17</v>
      </c>
      <c r="C37" s="16" t="s">
        <v>104</v>
      </c>
      <c r="D37" s="16" t="s">
        <v>19</v>
      </c>
      <c r="E37" s="7" t="n">
        <v>6</v>
      </c>
      <c r="F37" s="6" t="n">
        <v>2.62</v>
      </c>
      <c r="G37" s="17" t="n">
        <v>0</v>
      </c>
      <c r="H37" s="6" t="n">
        <v>0</v>
      </c>
      <c r="I37" s="16"/>
      <c r="J37" s="6" t="s">
        <f>=E37*F37*Портфель!$Q$17</f>
      </c>
      <c r="K37" s="9" t="n">
        <v>-0.3114</v>
      </c>
      <c r="L37" s="6" t="n">
        <v>22.35</v>
      </c>
      <c r="M37" s="17" t="n">
        <v>0.17</v>
      </c>
      <c r="N37" s="16"/>
      <c r="O37" s="16"/>
      <c r="P37" s="17"/>
      <c r="Q37" s="17"/>
    </row>
    <row collapsed="false" customFormat="false" customHeight="false" hidden="false" ht="12.1" outlineLevel="0" r="38">
      <c r="A38" s="16" t="s">
        <v>105</v>
      </c>
      <c r="B38" s="16" t="s">
        <v>17</v>
      </c>
      <c r="C38" s="16" t="s">
        <v>106</v>
      </c>
      <c r="D38" s="16" t="s">
        <v>53</v>
      </c>
      <c r="E38" s="7" t="n">
        <v>40</v>
      </c>
      <c r="F38" s="6" t="n">
        <v>18.33</v>
      </c>
      <c r="G38" s="17" t="n">
        <v>0</v>
      </c>
      <c r="H38" s="6" t="n">
        <v>0</v>
      </c>
      <c r="I38" s="16"/>
      <c r="J38" s="6" t="s">
        <f>=E38*F38*Портфель!$Q$13</f>
      </c>
      <c r="K38" s="9" t="n">
        <v>-0.1461</v>
      </c>
      <c r="L38" s="6" t="n">
        <v>0.98</v>
      </c>
      <c r="M38" s="17" t="n">
        <v>0.1</v>
      </c>
      <c r="N38" s="16"/>
      <c r="O38" s="16"/>
      <c r="P38" s="17"/>
      <c r="Q38" s="17"/>
    </row>
    <row collapsed="false" customFormat="false" customHeight="false" hidden="false" ht="12.1" outlineLevel="0" r="39">
      <c r="A39" s="16" t="s">
        <v>107</v>
      </c>
      <c r="B39" s="16" t="s">
        <v>17</v>
      </c>
      <c r="C39" s="16" t="s">
        <v>108</v>
      </c>
      <c r="D39" s="16" t="s">
        <v>53</v>
      </c>
      <c r="E39" s="7" t="n">
        <v>20</v>
      </c>
      <c r="F39" s="6" t="n">
        <v>36.67</v>
      </c>
      <c r="G39" s="17" t="n">
        <v>0</v>
      </c>
      <c r="H39" s="6" t="n">
        <v>0</v>
      </c>
      <c r="I39" s="16"/>
      <c r="J39" s="6" t="s">
        <f>=E39*F39*Портфель!$Q$13</f>
      </c>
      <c r="K39" s="9" t="n">
        <v>-0.056</v>
      </c>
      <c r="L39" s="6" t="n">
        <v>0.75</v>
      </c>
      <c r="M39" s="17" t="n">
        <v>0.1</v>
      </c>
      <c r="N39" s="16"/>
      <c r="O39" s="16"/>
      <c r="P39" s="17"/>
      <c r="Q39" s="17"/>
    </row>
    <row collapsed="false" customFormat="false" customHeight="false" hidden="false" ht="12.1" outlineLevel="0" r="40">
      <c r="A40" s="16" t="s">
        <v>109</v>
      </c>
      <c r="B40" s="16" t="s">
        <v>17</v>
      </c>
      <c r="C40" s="16" t="s">
        <v>110</v>
      </c>
      <c r="D40" s="16" t="s">
        <v>53</v>
      </c>
      <c r="E40" s="7" t="n">
        <v>16701</v>
      </c>
      <c r="F40" s="6" t="n">
        <v>0.0437</v>
      </c>
      <c r="G40" s="17" t="n">
        <v>0</v>
      </c>
      <c r="H40" s="6" t="n">
        <v>0</v>
      </c>
      <c r="I40" s="16"/>
      <c r="J40" s="6" t="s">
        <f>=E40*F40*Портфель!$Q$13</f>
      </c>
      <c r="K40" s="9" t="n">
        <v>-0.2045</v>
      </c>
      <c r="L40" s="6" t="n">
        <v>0</v>
      </c>
      <c r="M40" s="17" t="n">
        <v>0.1</v>
      </c>
      <c r="N40" s="16"/>
      <c r="O40" s="16"/>
      <c r="P40" s="17"/>
      <c r="Q40" s="17"/>
    </row>
    <row collapsed="false" customFormat="false" customHeight="false" hidden="false" ht="12.1" outlineLevel="0" r="41">
      <c r="A41" s="16" t="s">
        <v>111</v>
      </c>
      <c r="B41" s="16" t="s">
        <v>17</v>
      </c>
      <c r="C41" s="16" t="s">
        <v>112</v>
      </c>
      <c r="D41" s="16" t="s">
        <v>53</v>
      </c>
      <c r="E41" s="7" t="n">
        <v>2</v>
      </c>
      <c r="F41" s="6" t="n">
        <v>168.4</v>
      </c>
      <c r="G41" s="17" t="n">
        <v>0</v>
      </c>
      <c r="H41" s="6" t="n">
        <v>0</v>
      </c>
      <c r="I41" s="16"/>
      <c r="J41" s="6" t="s">
        <f>=E41*F41*Портфель!$Q$13</f>
      </c>
      <c r="K41" s="9" t="n">
        <v>-0.1656</v>
      </c>
      <c r="L41" s="6" t="n">
        <v>28.52</v>
      </c>
      <c r="M41" s="17" t="n">
        <v>0.05</v>
      </c>
      <c r="N41" s="16"/>
      <c r="O41" s="16"/>
      <c r="P41" s="17"/>
      <c r="Q41" s="17"/>
    </row>
    <row collapsed="false" customFormat="false" customHeight="false" hidden="false" ht="12.1" outlineLevel="0" r="42">
      <c r="A42" s="16" t="s">
        <v>113</v>
      </c>
      <c r="B42" s="16" t="s">
        <v>17</v>
      </c>
      <c r="C42" s="16" t="s">
        <v>114</v>
      </c>
      <c r="D42" s="16" t="s">
        <v>19</v>
      </c>
      <c r="E42" s="7" t="n">
        <v>2</v>
      </c>
      <c r="F42" s="6" t="n">
        <v>0.125</v>
      </c>
      <c r="G42" s="17" t="n">
        <v>0</v>
      </c>
      <c r="H42" s="6" t="n">
        <v>0</v>
      </c>
      <c r="I42" s="16"/>
      <c r="J42" s="6" t="s">
        <f>=E42*F42*Портфель!$Q$17</f>
      </c>
      <c r="K42" s="9" t="n">
        <v>-0.594</v>
      </c>
      <c r="L42" s="6" t="n">
        <v>17.52</v>
      </c>
      <c r="M42" s="17" t="n">
        <v>0</v>
      </c>
      <c r="N42" s="16"/>
      <c r="O42" s="16"/>
      <c r="P42" s="17"/>
      <c r="Q42" s="17"/>
    </row>
    <row collapsed="false" customFormat="false" customHeight="false" hidden="false" ht="12.1" outlineLevel="0" r="43">
      <c r="A43" s="16"/>
      <c r="B43" s="16"/>
      <c r="C43" s="16"/>
      <c r="D43" s="16"/>
      <c r="E43" s="7"/>
      <c r="F43" s="6"/>
      <c r="G43" s="4"/>
      <c r="H43" s="4" t="s">
        <v>115</v>
      </c>
      <c r="I43" s="4"/>
      <c r="J43" s="5" t="s">
        <f>=SUM(J2:J42)</f>
      </c>
      <c r="K43" s="4"/>
      <c r="L43" s="4"/>
      <c r="M43" s="10" t="s">
        <f>=J43/J49</f>
      </c>
      <c r="N43" s="16"/>
      <c r="O43" s="16"/>
      <c r="P43" s="17"/>
      <c r="Q43" s="17"/>
    </row>
    <row collapsed="false" customFormat="false" customHeight="false" hidden="false" ht="12.1" outlineLevel="0" r="44">
      <c r="A44" s="16" t="s">
        <v>116</v>
      </c>
      <c r="B44" s="16" t="s">
        <v>117</v>
      </c>
      <c r="C44" s="16" t="s">
        <v>118</v>
      </c>
      <c r="D44" s="16" t="s">
        <v>53</v>
      </c>
      <c r="E44" s="7" t="n">
        <v>150</v>
      </c>
      <c r="F44" s="6" t="n">
        <v>207.1214892</v>
      </c>
      <c r="G44" s="17" t="n">
        <v>0</v>
      </c>
      <c r="H44" s="6" t="n">
        <v>0</v>
      </c>
      <c r="I44" s="16"/>
      <c r="J44" s="6" t="s">
        <f>=E44*F44*Портфель!$Q$13</f>
      </c>
      <c r="K44" s="9" t="n">
        <v>0.1938</v>
      </c>
      <c r="L44" s="6" t="n">
        <v>1.29</v>
      </c>
      <c r="M44" s="17" t="n">
        <v>4.32</v>
      </c>
      <c r="N44" s="16"/>
      <c r="O44" s="16"/>
      <c r="P44" s="17"/>
      <c r="Q44" s="17"/>
    </row>
    <row collapsed="false" customFormat="false" customHeight="false" hidden="false" ht="12.1" outlineLevel="0" r="45">
      <c r="A45" s="16"/>
      <c r="B45" s="16"/>
      <c r="C45" s="16"/>
      <c r="D45" s="16"/>
      <c r="E45" s="7"/>
      <c r="F45" s="6"/>
      <c r="G45" s="4"/>
      <c r="H45" s="4" t="s">
        <v>119</v>
      </c>
      <c r="I45" s="4"/>
      <c r="J45" s="5" t="s">
        <f>=SUM(J44:J44)</f>
      </c>
      <c r="K45" s="4"/>
      <c r="L45" s="4"/>
      <c r="M45" s="10" t="s">
        <f>=J45/J49</f>
      </c>
      <c r="N45" s="16"/>
      <c r="O45" s="16"/>
      <c r="P45" s="17"/>
      <c r="Q45" s="17"/>
    </row>
    <row collapsed="false" customFormat="false" customHeight="false" hidden="false" ht="12.1" outlineLevel="0" r="46">
      <c r="A46" s="16" t="s">
        <v>53</v>
      </c>
      <c r="B46" s="16" t="s">
        <v>3</v>
      </c>
      <c r="C46" s="16" t="s">
        <v>120</v>
      </c>
      <c r="D46" s="16" t="s">
        <v>53</v>
      </c>
      <c r="E46" s="7" t="n">
        <v>964.2985</v>
      </c>
      <c r="F46" s="6" t="n">
        <v>0.01317003</v>
      </c>
      <c r="G46" s="17" t="n">
        <v>0</v>
      </c>
      <c r="H46" s="6" t="n">
        <v>0</v>
      </c>
      <c r="I46" s="16"/>
      <c r="J46" s="6" t="s">
        <f>=E46*F46</f>
      </c>
      <c r="K46" s="17"/>
      <c r="L46" s="6"/>
      <c r="M46" s="17"/>
      <c r="N46" s="16"/>
      <c r="O46" s="16"/>
      <c r="P46" s="17"/>
      <c r="Q46" s="17"/>
    </row>
    <row collapsed="false" customFormat="false" customHeight="false" hidden="false" ht="12.1" outlineLevel="0" r="47">
      <c r="A47" s="16" t="s">
        <v>19</v>
      </c>
      <c r="B47" s="16" t="s">
        <v>3</v>
      </c>
      <c r="C47" s="16" t="s">
        <v>121</v>
      </c>
      <c r="D47" s="16" t="s">
        <v>53</v>
      </c>
      <c r="E47" s="7" t="n">
        <v>-157.38</v>
      </c>
      <c r="F47" s="6" t="n">
        <v>1</v>
      </c>
      <c r="G47" s="17" t="n">
        <v>0</v>
      </c>
      <c r="H47" s="6" t="n">
        <v>0</v>
      </c>
      <c r="I47" s="16"/>
      <c r="J47" s="6" t="s">
        <f>=E47*F47</f>
      </c>
      <c r="K47" s="17"/>
      <c r="L47" s="6"/>
      <c r="M47" s="17"/>
      <c r="N47" s="16"/>
      <c r="O47" s="16"/>
      <c r="P47" s="17"/>
      <c r="Q47" s="17"/>
    </row>
    <row collapsed="false" customFormat="false" customHeight="false" hidden="false" ht="12.1" outlineLevel="0" r="48">
      <c r="A48" s="16"/>
      <c r="B48" s="16"/>
      <c r="C48" s="16"/>
      <c r="D48" s="16"/>
      <c r="E48" s="7"/>
      <c r="F48" s="6"/>
      <c r="G48" s="4"/>
      <c r="H48" s="4" t="s">
        <v>122</v>
      </c>
      <c r="I48" s="4"/>
      <c r="J48" s="5" t="s">
        <f>=SUM(J46:J47)</f>
      </c>
      <c r="K48" s="4"/>
      <c r="L48" s="4"/>
      <c r="M48" s="10" t="s">
        <f>=J48/J49</f>
      </c>
      <c r="N48" s="16"/>
      <c r="O48" s="16"/>
      <c r="P48" s="17"/>
      <c r="Q48" s="17"/>
    </row>
    <row collapsed="false" customFormat="false" customHeight="false" hidden="false" ht="12.1" outlineLevel="0" r="49">
      <c r="A49" s="16"/>
      <c r="B49" s="16"/>
      <c r="C49" s="16"/>
      <c r="D49" s="16"/>
      <c r="E49" s="7"/>
      <c r="F49" s="6"/>
      <c r="G49" s="4"/>
      <c r="H49" s="4" t="s">
        <v>123</v>
      </c>
      <c r="I49" s="4"/>
      <c r="J49" s="5" t="s">
        <f>=J43+J45+J48</f>
      </c>
      <c r="K49" s="17"/>
      <c r="L49" s="6"/>
      <c r="M49" s="17"/>
      <c r="N49" s="16"/>
      <c r="O49" s="16"/>
      <c r="P49" s="17"/>
      <c r="Q49" s="17"/>
    </row>
  </sheetData>
  <mergeCells>
    <mergeCell ref="H43:I43"/>
    <mergeCell ref="H45:I45"/>
    <mergeCell ref="H48:I4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45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60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</cols>
  <sheetData>
    <row collapsed="false" customFormat="false" customHeight="false" hidden="false" ht="12.1" outlineLevel="0" r="1">
      <c r="A1" s="18" t="s">
        <v>124</v>
      </c>
      <c r="B1" s="18" t="s">
        <v>9</v>
      </c>
      <c r="C1" s="18" t="s">
        <v>125</v>
      </c>
      <c r="D1" s="18" t="s">
        <v>126</v>
      </c>
      <c r="E1" s="18" t="s">
        <v>127</v>
      </c>
      <c r="F1" s="18" t="s">
        <v>128</v>
      </c>
      <c r="G1" s="18" t="s">
        <v>129</v>
      </c>
      <c r="H1" s="18" t="s">
        <v>130</v>
      </c>
      <c r="I1" s="18" t="s">
        <v>131</v>
      </c>
    </row>
    <row collapsed="false" customFormat="false" customHeight="false" hidden="false" ht="12.1" outlineLevel="0" r="2">
      <c r="A2" s="13" t="n">
        <v>44119</v>
      </c>
      <c r="B2" s="6" t="n">
        <v>195.42962294842</v>
      </c>
      <c r="C2" s="6" t="n">
        <v>195.42962294842</v>
      </c>
      <c r="D2" s="16" t="s">
        <v>132</v>
      </c>
      <c r="E2" s="16"/>
      <c r="F2" s="16"/>
      <c r="G2" s="7" t="n">
        <v>0</v>
      </c>
      <c r="H2" s="6" t="s">
        <f>=B2</f>
      </c>
      <c r="I2" s="6" t="n">
        <v>0</v>
      </c>
    </row>
    <row collapsed="false" customFormat="false" customHeight="false" hidden="false" ht="12.1" outlineLevel="0" r="3">
      <c r="A3" s="13" t="n">
        <v>44119</v>
      </c>
      <c r="B3" s="6" t="n">
        <v>-10.35</v>
      </c>
      <c r="C3" s="6" t="n">
        <v>0</v>
      </c>
      <c r="D3" s="16" t="s">
        <v>133</v>
      </c>
      <c r="E3" s="16"/>
      <c r="F3" s="16"/>
      <c r="G3" s="6" t="s">
        <f>=A3-A2</f>
      </c>
      <c r="H3" s="6" t="s">
        <f>=B3+H2</f>
      </c>
      <c r="I3" s="6" t="s">
        <f>=G3*H2</f>
      </c>
    </row>
    <row collapsed="false" customFormat="false" customHeight="false" hidden="false" ht="12.1" outlineLevel="0" r="4">
      <c r="A4" s="13" t="n">
        <v>44119</v>
      </c>
      <c r="B4" s="6" t="n">
        <v>4244.5316068787</v>
      </c>
      <c r="C4" s="6" t="n">
        <v>4244.5316068787</v>
      </c>
      <c r="D4" s="16" t="s">
        <v>132</v>
      </c>
      <c r="E4" s="16"/>
      <c r="F4" s="16"/>
      <c r="G4" s="6" t="s">
        <f>=A4-A3</f>
      </c>
      <c r="H4" s="6" t="s">
        <f>=B4+H3</f>
      </c>
      <c r="I4" s="6" t="s">
        <f>=G4*H3</f>
      </c>
    </row>
    <row collapsed="false" customFormat="false" customHeight="false" hidden="false" ht="12.1" outlineLevel="0" r="5">
      <c r="A5" s="13" t="n">
        <v>44119</v>
      </c>
      <c r="B5" s="6" t="n">
        <v>647.03225714615</v>
      </c>
      <c r="C5" s="6" t="n">
        <v>647.03225714615</v>
      </c>
      <c r="D5" s="16" t="s">
        <v>132</v>
      </c>
      <c r="E5" s="16"/>
      <c r="F5" s="16"/>
      <c r="G5" s="6" t="s">
        <f>=A5-A4</f>
      </c>
      <c r="H5" s="6" t="s">
        <f>=B5+H4</f>
      </c>
      <c r="I5" s="6" t="s">
        <f>=G5*H4</f>
      </c>
    </row>
    <row collapsed="false" customFormat="false" customHeight="false" hidden="false" ht="12.1" outlineLevel="0" r="6">
      <c r="A6" s="13" t="n">
        <v>44126</v>
      </c>
      <c r="B6" s="6" t="n">
        <v>-1.42</v>
      </c>
      <c r="C6" s="6" t="n">
        <v>-1.42</v>
      </c>
      <c r="D6" s="16" t="s">
        <v>134</v>
      </c>
      <c r="E6" s="16"/>
      <c r="F6" s="16"/>
      <c r="G6" s="6" t="s">
        <f>=A6-A5</f>
      </c>
      <c r="H6" s="6" t="s">
        <f>=B6+H5</f>
      </c>
      <c r="I6" s="6" t="s">
        <f>=G6*H5</f>
      </c>
    </row>
    <row collapsed="false" customFormat="false" customHeight="false" hidden="false" ht="12.1" outlineLevel="0" r="7">
      <c r="A7" s="13" t="n">
        <v>44140</v>
      </c>
      <c r="B7" s="6" t="n">
        <v>-2.38</v>
      </c>
      <c r="C7" s="6" t="n">
        <v>-2.38</v>
      </c>
      <c r="D7" s="16" t="s">
        <v>135</v>
      </c>
      <c r="E7" s="16"/>
      <c r="F7" s="16"/>
      <c r="G7" s="6" t="s">
        <f>=A7-A6</f>
      </c>
      <c r="H7" s="6" t="s">
        <f>=B7+H6</f>
      </c>
      <c r="I7" s="6" t="s">
        <f>=G7*H6</f>
      </c>
    </row>
    <row collapsed="false" customFormat="false" customHeight="false" hidden="false" ht="12.1" outlineLevel="0" r="8">
      <c r="A8" s="13" t="n">
        <v>44141</v>
      </c>
      <c r="B8" s="6" t="n">
        <v>-0.19</v>
      </c>
      <c r="C8" s="6" t="n">
        <v>-0.19</v>
      </c>
      <c r="D8" s="16" t="s">
        <v>136</v>
      </c>
      <c r="E8" s="16"/>
      <c r="F8" s="16"/>
      <c r="G8" s="6" t="s">
        <f>=A8-A7</f>
      </c>
      <c r="H8" s="6" t="s">
        <f>=B8+H7</f>
      </c>
      <c r="I8" s="6" t="s">
        <f>=G8*H7</f>
      </c>
    </row>
    <row collapsed="false" customFormat="false" customHeight="false" hidden="false" ht="12.1" outlineLevel="0" r="9">
      <c r="A9" s="13" t="n">
        <v>44147</v>
      </c>
      <c r="B9" s="6" t="n">
        <v>-0.29</v>
      </c>
      <c r="C9" s="6" t="n">
        <v>-0.29</v>
      </c>
      <c r="D9" s="16" t="s">
        <v>137</v>
      </c>
      <c r="E9" s="16"/>
      <c r="F9" s="16"/>
      <c r="G9" s="6" t="s">
        <f>=A9-A8</f>
      </c>
      <c r="H9" s="6" t="s">
        <f>=B9+H8</f>
      </c>
      <c r="I9" s="6" t="s">
        <f>=G9*H8</f>
      </c>
    </row>
    <row collapsed="false" customFormat="false" customHeight="false" hidden="false" ht="12.1" outlineLevel="0" r="10">
      <c r="A10" s="13" t="n">
        <v>44151</v>
      </c>
      <c r="B10" s="6" t="n">
        <v>646.61136846244</v>
      </c>
      <c r="C10" s="6" t="n">
        <v>646.61136846244</v>
      </c>
      <c r="D10" s="16" t="s">
        <v>132</v>
      </c>
      <c r="E10" s="16"/>
      <c r="F10" s="16"/>
      <c r="G10" s="6" t="s">
        <f>=A10-A9</f>
      </c>
      <c r="H10" s="6" t="s">
        <f>=B10+H9</f>
      </c>
      <c r="I10" s="6" t="s">
        <f>=G10*H9</f>
      </c>
    </row>
    <row collapsed="false" customFormat="false" customHeight="false" hidden="false" ht="12.1" outlineLevel="0" r="11">
      <c r="A11" s="13" t="n">
        <v>44153</v>
      </c>
      <c r="B11" s="6" t="n">
        <v>-0.5</v>
      </c>
      <c r="C11" s="6" t="n">
        <v>-0.5</v>
      </c>
      <c r="D11" s="16" t="s">
        <v>138</v>
      </c>
      <c r="E11" s="16"/>
      <c r="F11" s="16"/>
      <c r="G11" s="6" t="s">
        <f>=A11-A10</f>
      </c>
      <c r="H11" s="6" t="s">
        <f>=B11+H10</f>
      </c>
      <c r="I11" s="6" t="s">
        <f>=G11*H10</f>
      </c>
    </row>
    <row collapsed="false" customFormat="false" customHeight="false" hidden="false" ht="12.1" outlineLevel="0" r="12">
      <c r="A12" s="13" t="n">
        <v>44160</v>
      </c>
      <c r="B12" s="6" t="n">
        <v>-0.31</v>
      </c>
      <c r="C12" s="6" t="n">
        <v>-0.31</v>
      </c>
      <c r="D12" s="16" t="s">
        <v>139</v>
      </c>
      <c r="E12" s="16"/>
      <c r="F12" s="16"/>
      <c r="G12" s="6" t="s">
        <f>=A12-A11</f>
      </c>
      <c r="H12" s="6" t="s">
        <f>=B12+H11</f>
      </c>
      <c r="I12" s="6" t="s">
        <f>=G12*H11</f>
      </c>
    </row>
    <row collapsed="false" customFormat="false" customHeight="false" hidden="false" ht="12.1" outlineLevel="0" r="13">
      <c r="A13" s="13" t="n">
        <v>44165</v>
      </c>
      <c r="B13" s="6" t="n">
        <v>-0.41</v>
      </c>
      <c r="C13" s="6" t="n">
        <v>-0.41</v>
      </c>
      <c r="D13" s="16" t="s">
        <v>140</v>
      </c>
      <c r="E13" s="16"/>
      <c r="F13" s="16"/>
      <c r="G13" s="6" t="s">
        <f>=A13-A12</f>
      </c>
      <c r="H13" s="6" t="s">
        <f>=B13+H12</f>
      </c>
      <c r="I13" s="6" t="s">
        <f>=G13*H12</f>
      </c>
    </row>
    <row collapsed="false" customFormat="false" customHeight="false" hidden="false" ht="12.1" outlineLevel="0" r="14">
      <c r="A14" s="13" t="n">
        <v>44166</v>
      </c>
      <c r="B14" s="6" t="n">
        <v>-0.31</v>
      </c>
      <c r="C14" s="6" t="n">
        <v>-0.31</v>
      </c>
      <c r="D14" s="16" t="s">
        <v>141</v>
      </c>
      <c r="E14" s="16"/>
      <c r="F14" s="16"/>
      <c r="G14" s="6" t="s">
        <f>=A14-A13</f>
      </c>
      <c r="H14" s="6" t="s">
        <f>=B14+H13</f>
      </c>
      <c r="I14" s="6" t="s">
        <f>=G14*H13</f>
      </c>
    </row>
    <row collapsed="false" customFormat="false" customHeight="false" hidden="false" ht="12.1" outlineLevel="0" r="15">
      <c r="A15" s="13" t="n">
        <v>44168</v>
      </c>
      <c r="B15" s="6" t="n">
        <v>-0.81</v>
      </c>
      <c r="C15" s="6" t="n">
        <v>-0.81</v>
      </c>
      <c r="D15" s="16" t="s">
        <v>142</v>
      </c>
      <c r="E15" s="16"/>
      <c r="F15" s="16"/>
      <c r="G15" s="6" t="s">
        <f>=A15-A14</f>
      </c>
      <c r="H15" s="6" t="s">
        <f>=B15+H14</f>
      </c>
      <c r="I15" s="6" t="s">
        <f>=G15*H14</f>
      </c>
    </row>
    <row collapsed="false" customFormat="false" customHeight="false" hidden="false" ht="12.1" outlineLevel="0" r="16">
      <c r="A16" s="13" t="n">
        <v>44174</v>
      </c>
      <c r="B16" s="6" t="n">
        <v>-0.36</v>
      </c>
      <c r="C16" s="6" t="n">
        <v>-0.36</v>
      </c>
      <c r="D16" s="16" t="s">
        <v>143</v>
      </c>
      <c r="E16" s="16"/>
      <c r="F16" s="16"/>
      <c r="G16" s="6" t="s">
        <f>=A16-A15</f>
      </c>
      <c r="H16" s="6" t="s">
        <f>=B16+H15</f>
      </c>
      <c r="I16" s="6" t="s">
        <f>=G16*H15</f>
      </c>
    </row>
    <row collapsed="false" customFormat="false" customHeight="false" hidden="false" ht="12.1" outlineLevel="0" r="17">
      <c r="A17" s="13" t="n">
        <v>44179</v>
      </c>
      <c r="B17" s="6" t="n">
        <v>-0.58</v>
      </c>
      <c r="C17" s="6" t="n">
        <v>-0.58</v>
      </c>
      <c r="D17" s="16" t="s">
        <v>144</v>
      </c>
      <c r="E17" s="16"/>
      <c r="F17" s="16"/>
      <c r="G17" s="6" t="s">
        <f>=A17-A16</f>
      </c>
      <c r="H17" s="6" t="s">
        <f>=B17+H16</f>
      </c>
      <c r="I17" s="6" t="s">
        <f>=G17*H16</f>
      </c>
    </row>
    <row collapsed="false" customFormat="false" customHeight="false" hidden="false" ht="12.1" outlineLevel="0" r="18">
      <c r="A18" s="13" t="n">
        <v>44180.625</v>
      </c>
      <c r="B18" s="6" t="n">
        <v>68.561524369508</v>
      </c>
      <c r="C18" s="6" t="n">
        <v>68.561524369508</v>
      </c>
      <c r="D18" s="16" t="s">
        <v>132</v>
      </c>
      <c r="E18" s="16"/>
      <c r="F18" s="16"/>
      <c r="G18" s="6" t="s">
        <f>=A18-A17</f>
      </c>
      <c r="H18" s="6" t="s">
        <f>=B18+H17</f>
      </c>
      <c r="I18" s="6" t="s">
        <f>=G18*H17</f>
      </c>
    </row>
    <row collapsed="false" customFormat="false" customHeight="false" hidden="false" ht="12.1" outlineLevel="0" r="19">
      <c r="A19" s="13" t="n">
        <v>44187</v>
      </c>
      <c r="B19" s="6" t="n">
        <v>-3.24</v>
      </c>
      <c r="C19" s="6" t="n">
        <v>-3.24</v>
      </c>
      <c r="D19" s="16" t="s">
        <v>145</v>
      </c>
      <c r="E19" s="16"/>
      <c r="F19" s="16"/>
      <c r="G19" s="6" t="s">
        <f>=A19-A18</f>
      </c>
      <c r="H19" s="6" t="s">
        <f>=B19+H18</f>
      </c>
      <c r="I19" s="6" t="s">
        <f>=G19*H18</f>
      </c>
    </row>
    <row collapsed="false" customFormat="false" customHeight="false" hidden="false" ht="12.1" outlineLevel="0" r="20">
      <c r="A20" s="13" t="n">
        <v>44200.778472222</v>
      </c>
      <c r="B20" s="6" t="n">
        <v>290</v>
      </c>
      <c r="C20" s="6" t="n">
        <v>290</v>
      </c>
      <c r="D20" s="16" t="s">
        <v>132</v>
      </c>
      <c r="E20" s="16"/>
      <c r="F20" s="16"/>
      <c r="G20" s="6" t="s">
        <f>=A20-A19</f>
      </c>
      <c r="H20" s="6" t="s">
        <f>=B20+H19</f>
      </c>
      <c r="I20" s="6" t="s">
        <f>=G20*H19</f>
      </c>
    </row>
    <row collapsed="false" customFormat="false" customHeight="false" hidden="false" ht="12.1" outlineLevel="0" r="21">
      <c r="A21" s="13" t="n">
        <v>44203</v>
      </c>
      <c r="B21" s="6" t="n">
        <v>-4.14</v>
      </c>
      <c r="C21" s="6" t="n">
        <v>-4.14</v>
      </c>
      <c r="D21" s="16" t="s">
        <v>146</v>
      </c>
      <c r="E21" s="16"/>
      <c r="F21" s="16"/>
      <c r="G21" s="6" t="s">
        <f>=A21-A20</f>
      </c>
      <c r="H21" s="6" t="s">
        <f>=B21+H20</f>
      </c>
      <c r="I21" s="6" t="s">
        <f>=G21*H20</f>
      </c>
    </row>
    <row collapsed="false" customFormat="false" customHeight="false" hidden="false" ht="12.1" outlineLevel="0" r="22">
      <c r="A22" s="13" t="n">
        <v>44204</v>
      </c>
      <c r="B22" s="6" t="n">
        <v>-2.34</v>
      </c>
      <c r="C22" s="6" t="n">
        <v>-2.34</v>
      </c>
      <c r="D22" s="16" t="s">
        <v>147</v>
      </c>
      <c r="E22" s="16"/>
      <c r="F22" s="16"/>
      <c r="G22" s="6" t="s">
        <f>=A22-A21</f>
      </c>
      <c r="H22" s="6" t="s">
        <f>=B22+H21</f>
      </c>
      <c r="I22" s="6" t="s">
        <f>=G22*H21</f>
      </c>
    </row>
    <row collapsed="false" customFormat="false" customHeight="false" hidden="false" ht="12.1" outlineLevel="0" r="23">
      <c r="A23" s="13" t="n">
        <v>44210</v>
      </c>
      <c r="B23" s="6" t="n">
        <v>-2.83</v>
      </c>
      <c r="C23" s="6" t="n">
        <v>-2.83</v>
      </c>
      <c r="D23" s="16" t="s">
        <v>148</v>
      </c>
      <c r="E23" s="16"/>
      <c r="F23" s="16"/>
      <c r="G23" s="6" t="s">
        <f>=A23-A22</f>
      </c>
      <c r="H23" s="6" t="s">
        <f>=B23+H22</f>
      </c>
      <c r="I23" s="6" t="s">
        <f>=G23*H22</f>
      </c>
    </row>
    <row collapsed="false" customFormat="false" customHeight="false" hidden="false" ht="12.1" outlineLevel="0" r="24">
      <c r="A24" s="13" t="n">
        <v>44217</v>
      </c>
      <c r="B24" s="6" t="n">
        <v>-1.42</v>
      </c>
      <c r="C24" s="6" t="n">
        <v>-1.42</v>
      </c>
      <c r="D24" s="16" t="s">
        <v>134</v>
      </c>
      <c r="E24" s="16"/>
      <c r="F24" s="16"/>
      <c r="G24" s="6" t="s">
        <f>=A24-A23</f>
      </c>
      <c r="H24" s="6" t="s">
        <f>=B24+H23</f>
      </c>
      <c r="I24" s="6" t="s">
        <f>=G24*H23</f>
      </c>
    </row>
    <row collapsed="false" customFormat="false" customHeight="false" hidden="false" ht="12.1" outlineLevel="0" r="25">
      <c r="A25" s="13" t="n">
        <v>44223</v>
      </c>
      <c r="B25" s="6" t="n">
        <v>-0.7</v>
      </c>
      <c r="C25" s="6" t="n">
        <v>-0.7</v>
      </c>
      <c r="D25" s="16" t="s">
        <v>149</v>
      </c>
      <c r="E25" s="16"/>
      <c r="F25" s="16"/>
      <c r="G25" s="6" t="s">
        <f>=A25-A24</f>
      </c>
      <c r="H25" s="6" t="s">
        <f>=B25+H24</f>
      </c>
      <c r="I25" s="6" t="s">
        <f>=G25*H24</f>
      </c>
    </row>
    <row collapsed="false" customFormat="false" customHeight="false" hidden="false" ht="12.1" outlineLevel="0" r="26">
      <c r="A26" s="13" t="n">
        <v>44232</v>
      </c>
      <c r="B26" s="6" t="n">
        <v>-0.19</v>
      </c>
      <c r="C26" s="6" t="n">
        <v>-0.19</v>
      </c>
      <c r="D26" s="16" t="s">
        <v>136</v>
      </c>
      <c r="E26" s="16"/>
      <c r="F26" s="16"/>
      <c r="G26" s="6" t="s">
        <f>=A26-A25</f>
      </c>
      <c r="H26" s="6" t="s">
        <f>=B26+H25</f>
      </c>
      <c r="I26" s="6" t="s">
        <f>=G26*H25</f>
      </c>
    </row>
    <row collapsed="false" customFormat="false" customHeight="false" hidden="false" ht="12.1" outlineLevel="0" r="27">
      <c r="A27" s="13" t="n">
        <v>44238</v>
      </c>
      <c r="B27" s="6" t="n">
        <v>-0.29</v>
      </c>
      <c r="C27" s="6" t="n">
        <v>-0.29</v>
      </c>
      <c r="D27" s="16" t="s">
        <v>137</v>
      </c>
      <c r="E27" s="16"/>
      <c r="F27" s="16"/>
      <c r="G27" s="6" t="s">
        <f>=A27-A26</f>
      </c>
      <c r="H27" s="6" t="s">
        <f>=B27+H26</f>
      </c>
      <c r="I27" s="6" t="s">
        <f>=G27*H26</f>
      </c>
    </row>
    <row collapsed="false" customFormat="false" customHeight="false" hidden="false" ht="12.1" outlineLevel="0" r="28">
      <c r="A28" s="13" t="n">
        <v>44244</v>
      </c>
      <c r="B28" s="6" t="n">
        <v>-0.5</v>
      </c>
      <c r="C28" s="6" t="n">
        <v>-0.5</v>
      </c>
      <c r="D28" s="16" t="s">
        <v>138</v>
      </c>
      <c r="E28" s="16"/>
      <c r="F28" s="16"/>
      <c r="G28" s="6" t="s">
        <f>=A28-A27</f>
      </c>
      <c r="H28" s="6" t="s">
        <f>=B28+H27</f>
      </c>
      <c r="I28" s="6" t="s">
        <f>=G28*H27</f>
      </c>
    </row>
    <row collapsed="false" customFormat="false" customHeight="false" hidden="false" ht="12.1" outlineLevel="0" r="29">
      <c r="A29" s="13" t="n">
        <v>44252</v>
      </c>
      <c r="B29" s="6" t="n">
        <v>-0.35</v>
      </c>
      <c r="C29" s="6" t="n">
        <v>-0.35</v>
      </c>
      <c r="D29" s="16" t="s">
        <v>150</v>
      </c>
      <c r="E29" s="16"/>
      <c r="F29" s="16"/>
      <c r="G29" s="6" t="s">
        <f>=A29-A28</f>
      </c>
      <c r="H29" s="6" t="s">
        <f>=B29+H28</f>
      </c>
      <c r="I29" s="6" t="s">
        <f>=G29*H28</f>
      </c>
    </row>
    <row collapsed="false" customFormat="false" customHeight="false" hidden="false" ht="12.1" outlineLevel="0" r="30">
      <c r="A30" s="13" t="n">
        <v>44253</v>
      </c>
      <c r="B30" s="6" t="n">
        <v>-0.41</v>
      </c>
      <c r="C30" s="6" t="n">
        <v>-0.41</v>
      </c>
      <c r="D30" s="16" t="s">
        <v>140</v>
      </c>
      <c r="E30" s="16"/>
      <c r="F30" s="16"/>
      <c r="G30" s="6" t="s">
        <f>=A30-A29</f>
      </c>
      <c r="H30" s="6" t="s">
        <f>=B30+H29</f>
      </c>
      <c r="I30" s="6" t="s">
        <f>=G30*H29</f>
      </c>
    </row>
    <row collapsed="false" customFormat="false" customHeight="false" hidden="false" ht="12.1" outlineLevel="0" r="31">
      <c r="A31" s="13" t="n">
        <v>44253</v>
      </c>
      <c r="B31" s="6" t="n">
        <v>-2.34</v>
      </c>
      <c r="C31" s="6" t="n">
        <v>-2.34</v>
      </c>
      <c r="D31" s="16" t="s">
        <v>151</v>
      </c>
      <c r="E31" s="16"/>
      <c r="F31" s="16"/>
      <c r="G31" s="6" t="s">
        <f>=A31-A30</f>
      </c>
      <c r="H31" s="6" t="s">
        <f>=B31+H30</f>
      </c>
      <c r="I31" s="6" t="s">
        <f>=G31*H30</f>
      </c>
    </row>
    <row collapsed="false" customFormat="false" customHeight="false" hidden="false" ht="12.1" outlineLevel="0" r="32">
      <c r="A32" s="13" t="n">
        <v>44257</v>
      </c>
      <c r="B32" s="6" t="n">
        <v>-0.31</v>
      </c>
      <c r="C32" s="6" t="n">
        <v>-0.31</v>
      </c>
      <c r="D32" s="16" t="s">
        <v>141</v>
      </c>
      <c r="E32" s="16"/>
      <c r="F32" s="16"/>
      <c r="G32" s="6" t="s">
        <f>=A32-A31</f>
      </c>
      <c r="H32" s="6" t="s">
        <f>=B32+H31</f>
      </c>
      <c r="I32" s="6" t="s">
        <f>=G32*H31</f>
      </c>
    </row>
    <row collapsed="false" customFormat="false" customHeight="false" hidden="false" ht="12.1" outlineLevel="0" r="33">
      <c r="A33" s="13" t="n">
        <v>44258</v>
      </c>
      <c r="B33" s="6" t="n">
        <v>-0.49</v>
      </c>
      <c r="C33" s="6" t="n">
        <v>-0.49</v>
      </c>
      <c r="D33" s="16" t="s">
        <v>152</v>
      </c>
      <c r="E33" s="16"/>
      <c r="F33" s="16"/>
      <c r="G33" s="6" t="s">
        <f>=A33-A32</f>
      </c>
      <c r="H33" s="6" t="s">
        <f>=B33+H32</f>
      </c>
      <c r="I33" s="6" t="s">
        <f>=G33*H32</f>
      </c>
    </row>
    <row collapsed="false" customFormat="false" customHeight="false" hidden="false" ht="12.1" outlineLevel="0" r="34">
      <c r="A34" s="13" t="n">
        <v>44259</v>
      </c>
      <c r="B34" s="6" t="n">
        <v>-0.81</v>
      </c>
      <c r="C34" s="6" t="n">
        <v>-0.81</v>
      </c>
      <c r="D34" s="16" t="s">
        <v>142</v>
      </c>
      <c r="E34" s="16"/>
      <c r="F34" s="16"/>
      <c r="G34" s="6" t="s">
        <f>=A34-A33</f>
      </c>
      <c r="H34" s="6" t="s">
        <f>=B34+H33</f>
      </c>
      <c r="I34" s="6" t="s">
        <f>=G34*H33</f>
      </c>
    </row>
    <row collapsed="false" customFormat="false" customHeight="false" hidden="false" ht="12.1" outlineLevel="0" r="35">
      <c r="A35" s="13" t="n">
        <v>44267</v>
      </c>
      <c r="B35" s="6" t="n">
        <v>-0.58</v>
      </c>
      <c r="C35" s="6" t="n">
        <v>-0.58</v>
      </c>
      <c r="D35" s="16" t="s">
        <v>144</v>
      </c>
      <c r="E35" s="16"/>
      <c r="F35" s="16"/>
      <c r="G35" s="6" t="s">
        <f>=A35-A34</f>
      </c>
      <c r="H35" s="6" t="s">
        <f>=B35+H34</f>
      </c>
      <c r="I35" s="6" t="s">
        <f>=G35*H34</f>
      </c>
    </row>
    <row collapsed="false" customFormat="false" customHeight="false" hidden="false" ht="12.1" outlineLevel="0" r="36">
      <c r="A36" s="13" t="n">
        <v>44274</v>
      </c>
      <c r="B36" s="6" t="n">
        <v>-3.24</v>
      </c>
      <c r="C36" s="6" t="n">
        <v>-3.24</v>
      </c>
      <c r="D36" s="16" t="s">
        <v>145</v>
      </c>
      <c r="E36" s="16"/>
      <c r="F36" s="16"/>
      <c r="G36" s="6" t="s">
        <f>=A36-A35</f>
      </c>
      <c r="H36" s="6" t="s">
        <f>=B36+H35</f>
      </c>
      <c r="I36" s="6" t="s">
        <f>=G36*H35</f>
      </c>
    </row>
    <row collapsed="false" customFormat="false" customHeight="false" hidden="false" ht="12.1" outlineLevel="0" r="37">
      <c r="A37" s="13" t="n">
        <v>44292</v>
      </c>
      <c r="B37" s="6" t="n">
        <v>-0.09</v>
      </c>
      <c r="C37" s="6" t="n">
        <v>-0.09</v>
      </c>
      <c r="D37" s="16" t="s">
        <v>153</v>
      </c>
      <c r="E37" s="16"/>
      <c r="F37" s="16"/>
      <c r="G37" s="6" t="s">
        <f>=A37-A36</f>
      </c>
      <c r="H37" s="6" t="s">
        <f>=B37+H36</f>
      </c>
      <c r="I37" s="6" t="s">
        <f>=G37*H36</f>
      </c>
    </row>
    <row collapsed="false" customFormat="false" customHeight="false" hidden="false" ht="12.1" outlineLevel="0" r="38">
      <c r="A38" s="13" t="n">
        <v>44294</v>
      </c>
      <c r="B38" s="6" t="n">
        <v>-2.34</v>
      </c>
      <c r="C38" s="6" t="n">
        <v>-2.34</v>
      </c>
      <c r="D38" s="16" t="s">
        <v>147</v>
      </c>
      <c r="E38" s="16"/>
      <c r="F38" s="16"/>
      <c r="G38" s="6" t="s">
        <f>=A38-A37</f>
      </c>
      <c r="H38" s="6" t="s">
        <f>=B38+H37</f>
      </c>
      <c r="I38" s="6" t="s">
        <f>=G38*H37</f>
      </c>
    </row>
    <row collapsed="false" customFormat="false" customHeight="false" hidden="false" ht="12.1" outlineLevel="0" r="39">
      <c r="A39" s="13" t="n">
        <v>44300</v>
      </c>
      <c r="B39" s="6" t="n">
        <v>-0.07</v>
      </c>
      <c r="C39" s="6" t="n">
        <v>-0.07</v>
      </c>
      <c r="D39" s="16" t="s">
        <v>154</v>
      </c>
      <c r="E39" s="16"/>
      <c r="F39" s="16"/>
      <c r="G39" s="6" t="s">
        <f>=A39-A38</f>
      </c>
      <c r="H39" s="6" t="s">
        <f>=B39+H38</f>
      </c>
      <c r="I39" s="6" t="s">
        <f>=G39*H38</f>
      </c>
    </row>
    <row collapsed="false" customFormat="false" customHeight="false" hidden="false" ht="12.1" outlineLevel="0" r="40">
      <c r="A40" s="13" t="n">
        <v>44308</v>
      </c>
      <c r="B40" s="6" t="n">
        <v>-1.57</v>
      </c>
      <c r="C40" s="6" t="n">
        <v>-1.57</v>
      </c>
      <c r="D40" s="16" t="s">
        <v>155</v>
      </c>
      <c r="E40" s="16"/>
      <c r="F40" s="16"/>
      <c r="G40" s="6" t="s">
        <f>=A40-A39</f>
      </c>
      <c r="H40" s="6" t="s">
        <f>=B40+H39</f>
      </c>
      <c r="I40" s="6" t="s">
        <f>=G40*H39</f>
      </c>
    </row>
    <row collapsed="false" customFormat="false" customHeight="false" hidden="false" ht="12.1" outlineLevel="0" r="41">
      <c r="A41" s="13" t="n">
        <v>44322</v>
      </c>
      <c r="B41" s="6" t="n">
        <v>-0.7</v>
      </c>
      <c r="C41" s="6" t="n">
        <v>-0.7</v>
      </c>
      <c r="D41" s="16" t="s">
        <v>149</v>
      </c>
      <c r="E41" s="16"/>
      <c r="F41" s="16"/>
      <c r="G41" s="6" t="s">
        <f>=A41-A40</f>
      </c>
      <c r="H41" s="6" t="s">
        <f>=B41+H40</f>
      </c>
      <c r="I41" s="6" t="s">
        <f>=G41*H40</f>
      </c>
    </row>
    <row collapsed="false" customFormat="false" customHeight="false" hidden="false" ht="12.1" outlineLevel="0" r="42">
      <c r="A42" s="13" t="n">
        <v>44323</v>
      </c>
      <c r="B42" s="6" t="n">
        <v>-0.2</v>
      </c>
      <c r="C42" s="6" t="n">
        <v>-0.2</v>
      </c>
      <c r="D42" s="16" t="s">
        <v>156</v>
      </c>
      <c r="E42" s="16"/>
      <c r="F42" s="16"/>
      <c r="G42" s="6" t="s">
        <f>=A42-A41</f>
      </c>
      <c r="H42" s="6" t="s">
        <f>=B42+H41</f>
      </c>
      <c r="I42" s="6" t="s">
        <f>=G42*H41</f>
      </c>
    </row>
    <row collapsed="false" customFormat="false" customHeight="false" hidden="false" ht="12.1" outlineLevel="0" r="43">
      <c r="A43" s="13" t="n">
        <v>44323</v>
      </c>
      <c r="B43" s="6" t="n">
        <v>-0.18</v>
      </c>
      <c r="C43" s="6" t="n">
        <v>-0.18</v>
      </c>
      <c r="D43" s="16" t="s">
        <v>157</v>
      </c>
      <c r="E43" s="16"/>
      <c r="F43" s="16"/>
      <c r="G43" s="6" t="s">
        <f>=A43-A42</f>
      </c>
      <c r="H43" s="6" t="s">
        <f>=B43+H42</f>
      </c>
      <c r="I43" s="6" t="s">
        <f>=G43*H42</f>
      </c>
    </row>
    <row collapsed="false" customFormat="false" customHeight="false" hidden="false" ht="12.1" outlineLevel="0" r="44">
      <c r="A44" s="13" t="n">
        <v>44328</v>
      </c>
      <c r="B44" s="6" t="n">
        <v>-2.2</v>
      </c>
      <c r="C44" s="6" t="n">
        <v>-2.2</v>
      </c>
      <c r="D44" s="16" t="s">
        <v>158</v>
      </c>
      <c r="E44" s="16"/>
      <c r="F44" s="16"/>
      <c r="G44" s="6" t="s">
        <f>=A44-A43</f>
      </c>
      <c r="H44" s="6" t="s">
        <f>=B44+H43</f>
      </c>
      <c r="I44" s="6" t="s">
        <f>=G44*H43</f>
      </c>
    </row>
    <row collapsed="false" customFormat="false" customHeight="false" hidden="false" ht="12.1" outlineLevel="0" r="45">
      <c r="A45" s="13" t="n">
        <v>44329</v>
      </c>
      <c r="B45" s="6" t="n">
        <v>-0.29</v>
      </c>
      <c r="C45" s="6" t="n">
        <v>-0.29</v>
      </c>
      <c r="D45" s="16" t="s">
        <v>137</v>
      </c>
      <c r="E45" s="16"/>
      <c r="F45" s="16"/>
      <c r="G45" s="6" t="s">
        <f>=A45-A44</f>
      </c>
      <c r="H45" s="6" t="s">
        <f>=B45+H44</f>
      </c>
      <c r="I45" s="6" t="s">
        <f>=G45*H44</f>
      </c>
    </row>
    <row collapsed="false" customFormat="false" customHeight="false" hidden="false" ht="12.1" outlineLevel="0" r="46">
      <c r="A46" s="13" t="n">
        <v>44330</v>
      </c>
      <c r="B46" s="6" t="n">
        <v>-11.05</v>
      </c>
      <c r="C46" s="6" t="n">
        <v>-11.05</v>
      </c>
      <c r="D46" s="16" t="s">
        <v>159</v>
      </c>
      <c r="E46" s="16"/>
      <c r="F46" s="16"/>
      <c r="G46" s="6" t="s">
        <f>=A46-A45</f>
      </c>
      <c r="H46" s="6" t="s">
        <f>=B46+H45</f>
      </c>
      <c r="I46" s="6" t="s">
        <f>=G46*H45</f>
      </c>
    </row>
    <row collapsed="false" customFormat="false" customHeight="false" hidden="false" ht="12.1" outlineLevel="0" r="47">
      <c r="A47" s="13" t="n">
        <v>44335</v>
      </c>
      <c r="B47" s="6" t="n">
        <v>-0.5</v>
      </c>
      <c r="C47" s="6" t="n">
        <v>-0.5</v>
      </c>
      <c r="D47" s="16" t="s">
        <v>138</v>
      </c>
      <c r="E47" s="16"/>
      <c r="F47" s="16"/>
      <c r="G47" s="6" t="s">
        <f>=A47-A46</f>
      </c>
      <c r="H47" s="6" t="s">
        <f>=B47+H46</f>
      </c>
      <c r="I47" s="6" t="s">
        <f>=G47*H46</f>
      </c>
    </row>
    <row collapsed="false" customFormat="false" customHeight="false" hidden="false" ht="12.1" outlineLevel="0" r="48">
      <c r="A48" s="13" t="n">
        <v>44344</v>
      </c>
      <c r="B48" s="6" t="n">
        <v>-0.41</v>
      </c>
      <c r="C48" s="6" t="n">
        <v>-0.41</v>
      </c>
      <c r="D48" s="16" t="s">
        <v>140</v>
      </c>
      <c r="E48" s="16"/>
      <c r="F48" s="16"/>
      <c r="G48" s="6" t="s">
        <f>=A48-A47</f>
      </c>
      <c r="H48" s="6" t="s">
        <f>=B48+H47</f>
      </c>
      <c r="I48" s="6" t="s">
        <f>=G48*H47</f>
      </c>
    </row>
    <row collapsed="false" customFormat="false" customHeight="false" hidden="false" ht="12.1" outlineLevel="0" r="49">
      <c r="A49" s="13" t="n">
        <v>44344</v>
      </c>
      <c r="B49" s="6" t="n">
        <v>-2.34</v>
      </c>
      <c r="C49" s="6" t="n">
        <v>-2.34</v>
      </c>
      <c r="D49" s="16" t="s">
        <v>151</v>
      </c>
      <c r="E49" s="16"/>
      <c r="F49" s="16"/>
      <c r="G49" s="6" t="s">
        <f>=A49-A48</f>
      </c>
      <c r="H49" s="6" t="s">
        <f>=B49+H48</f>
      </c>
      <c r="I49" s="6" t="s">
        <f>=G49*H48</f>
      </c>
    </row>
    <row collapsed="false" customFormat="false" customHeight="false" hidden="false" ht="12.1" outlineLevel="0" r="50">
      <c r="A50" s="13" t="n">
        <v>44348</v>
      </c>
      <c r="B50" s="6" t="n">
        <v>-0.31</v>
      </c>
      <c r="C50" s="6" t="n">
        <v>-0.31</v>
      </c>
      <c r="D50" s="16" t="s">
        <v>141</v>
      </c>
      <c r="E50" s="16"/>
      <c r="F50" s="16"/>
      <c r="G50" s="6" t="s">
        <f>=A50-A49</f>
      </c>
      <c r="H50" s="6" t="s">
        <f>=B50+H49</f>
      </c>
      <c r="I50" s="6" t="s">
        <f>=G50*H49</f>
      </c>
    </row>
    <row collapsed="false" customFormat="false" customHeight="false" hidden="false" ht="12.1" outlineLevel="0" r="51">
      <c r="A51" s="13" t="n">
        <v>44348</v>
      </c>
      <c r="B51" s="6" t="n">
        <v>-0.35</v>
      </c>
      <c r="C51" s="6" t="n">
        <v>-0.35</v>
      </c>
      <c r="D51" s="16" t="s">
        <v>150</v>
      </c>
      <c r="E51" s="16"/>
      <c r="F51" s="16"/>
      <c r="G51" s="6" t="s">
        <f>=A51-A50</f>
      </c>
      <c r="H51" s="6" t="s">
        <f>=B51+H50</f>
      </c>
      <c r="I51" s="6" t="s">
        <f>=G51*H50</f>
      </c>
    </row>
    <row collapsed="false" customFormat="false" customHeight="false" hidden="false" ht="12.1" outlineLevel="0" r="52">
      <c r="A52" s="13" t="n">
        <v>44349</v>
      </c>
      <c r="B52" s="6" t="n">
        <v>-0.49</v>
      </c>
      <c r="C52" s="6" t="n">
        <v>-0.49</v>
      </c>
      <c r="D52" s="16" t="s">
        <v>152</v>
      </c>
      <c r="E52" s="16"/>
      <c r="F52" s="16"/>
      <c r="G52" s="6" t="s">
        <f>=A52-A51</f>
      </c>
      <c r="H52" s="6" t="s">
        <f>=B52+H51</f>
      </c>
      <c r="I52" s="6" t="s">
        <f>=G52*H51</f>
      </c>
    </row>
    <row collapsed="false" customFormat="false" customHeight="false" hidden="false" ht="12.1" outlineLevel="0" r="53">
      <c r="A53" s="13" t="n">
        <v>44350</v>
      </c>
      <c r="B53" s="6" t="n">
        <v>-0.81</v>
      </c>
      <c r="C53" s="6" t="n">
        <v>-0.81</v>
      </c>
      <c r="D53" s="16" t="s">
        <v>142</v>
      </c>
      <c r="E53" s="16"/>
      <c r="F53" s="16"/>
      <c r="G53" s="6" t="s">
        <f>=A53-A52</f>
      </c>
      <c r="H53" s="6" t="s">
        <f>=B53+H52</f>
      </c>
      <c r="I53" s="6" t="s">
        <f>=G53*H52</f>
      </c>
    </row>
    <row collapsed="false" customFormat="false" customHeight="false" hidden="false" ht="12.1" outlineLevel="0" r="54">
      <c r="A54" s="13" t="n">
        <v>44361</v>
      </c>
      <c r="B54" s="6" t="n">
        <v>-0.58</v>
      </c>
      <c r="C54" s="6" t="n">
        <v>-0.58</v>
      </c>
      <c r="D54" s="16" t="s">
        <v>144</v>
      </c>
      <c r="E54" s="16"/>
      <c r="F54" s="16"/>
      <c r="G54" s="6" t="s">
        <f>=A54-A53</f>
      </c>
      <c r="H54" s="6" t="s">
        <f>=B54+H53</f>
      </c>
      <c r="I54" s="6" t="s">
        <f>=G54*H53</f>
      </c>
    </row>
    <row collapsed="false" customFormat="false" customHeight="false" hidden="false" ht="12.1" outlineLevel="0" r="55">
      <c r="A55" s="13" t="n">
        <v>44364</v>
      </c>
      <c r="B55" s="6" t="n">
        <v>-1.15</v>
      </c>
      <c r="C55" s="6" t="n">
        <v>-1.15</v>
      </c>
      <c r="D55" s="16" t="s">
        <v>160</v>
      </c>
      <c r="E55" s="16"/>
      <c r="F55" s="16"/>
      <c r="G55" s="6" t="s">
        <f>=A55-A54</f>
      </c>
      <c r="H55" s="6" t="s">
        <f>=B55+H54</f>
      </c>
      <c r="I55" s="6" t="s">
        <f>=G55*H54</f>
      </c>
    </row>
    <row collapsed="false" customFormat="false" customHeight="false" hidden="false" ht="12.1" outlineLevel="0" r="56">
      <c r="A56" s="13" t="n">
        <v>44364</v>
      </c>
      <c r="B56" s="6" t="n">
        <v>-2.17</v>
      </c>
      <c r="C56" s="6" t="n">
        <v>-2.17</v>
      </c>
      <c r="D56" s="16" t="s">
        <v>161</v>
      </c>
      <c r="E56" s="16"/>
      <c r="F56" s="16"/>
      <c r="G56" s="6" t="s">
        <f>=A56-A55</f>
      </c>
      <c r="H56" s="6" t="s">
        <f>=B56+H55</f>
      </c>
      <c r="I56" s="6" t="s">
        <f>=G56*H55</f>
      </c>
    </row>
    <row collapsed="false" customFormat="false" customHeight="false" hidden="false" ht="12.1" outlineLevel="0" r="57">
      <c r="A57" s="13" t="n">
        <v>44371</v>
      </c>
      <c r="B57" s="6" t="n">
        <v>-3.24</v>
      </c>
      <c r="C57" s="6" t="n">
        <v>-3.24</v>
      </c>
      <c r="D57" s="16" t="s">
        <v>145</v>
      </c>
      <c r="E57" s="16"/>
      <c r="F57" s="16"/>
      <c r="G57" s="6" t="s">
        <f>=A57-A56</f>
      </c>
      <c r="H57" s="6" t="s">
        <f>=B57+H56</f>
      </c>
      <c r="I57" s="6" t="s">
        <f>=G57*H56</f>
      </c>
    </row>
    <row collapsed="false" customFormat="false" customHeight="false" hidden="false" ht="12.1" outlineLevel="0" r="58">
      <c r="A58" s="13" t="n">
        <v>44381</v>
      </c>
      <c r="B58" s="6" t="n">
        <v>-4.5</v>
      </c>
      <c r="C58" s="6" t="n">
        <v>-4.5</v>
      </c>
      <c r="D58" s="16" t="s">
        <v>162</v>
      </c>
      <c r="E58" s="16"/>
      <c r="F58" s="16"/>
      <c r="G58" s="6" t="s">
        <f>=A58-A57</f>
      </c>
      <c r="H58" s="6" t="s">
        <f>=B58+H57</f>
      </c>
      <c r="I58" s="6" t="s">
        <f>=G58*H57</f>
      </c>
    </row>
    <row collapsed="false" customFormat="false" customHeight="false" hidden="false" ht="12.1" outlineLevel="0" r="59">
      <c r="A59" s="13" t="n">
        <v>44383</v>
      </c>
      <c r="B59" s="6" t="n">
        <v>-0.09</v>
      </c>
      <c r="C59" s="6" t="n">
        <v>-0.09</v>
      </c>
      <c r="D59" s="16" t="s">
        <v>153</v>
      </c>
      <c r="E59" s="16"/>
      <c r="F59" s="16"/>
      <c r="G59" s="6" t="s">
        <f>=A59-A58</f>
      </c>
      <c r="H59" s="6" t="s">
        <f>=B59+H58</f>
      </c>
      <c r="I59" s="6" t="s">
        <f>=G59*H58</f>
      </c>
    </row>
    <row collapsed="false" customFormat="false" customHeight="false" hidden="false" ht="12.1" outlineLevel="0" r="60">
      <c r="A60" s="13" t="n">
        <v>44385</v>
      </c>
      <c r="B60" s="6" t="n">
        <v>-3.12</v>
      </c>
      <c r="C60" s="6" t="n">
        <v>-3.12</v>
      </c>
      <c r="D60" s="16" t="s">
        <v>163</v>
      </c>
      <c r="E60" s="16"/>
      <c r="F60" s="16"/>
      <c r="G60" s="6" t="s">
        <f>=A60-A59</f>
      </c>
      <c r="H60" s="6" t="s">
        <f>=B60+H59</f>
      </c>
      <c r="I60" s="6" t="s">
        <f>=G60*H59</f>
      </c>
    </row>
    <row collapsed="false" customFormat="false" customHeight="false" hidden="false" ht="12.1" outlineLevel="0" r="61">
      <c r="A61" s="13" t="n">
        <v>44385</v>
      </c>
      <c r="B61" s="6" t="n">
        <v>-2.34</v>
      </c>
      <c r="C61" s="6" t="n">
        <v>-2.34</v>
      </c>
      <c r="D61" s="16" t="s">
        <v>147</v>
      </c>
      <c r="E61" s="16"/>
      <c r="F61" s="16"/>
      <c r="G61" s="6" t="s">
        <f>=A61-A60</f>
      </c>
      <c r="H61" s="6" t="s">
        <f>=B61+H60</f>
      </c>
      <c r="I61" s="6" t="s">
        <f>=G61*H60</f>
      </c>
    </row>
    <row collapsed="false" customFormat="false" customHeight="false" hidden="false" ht="12.1" outlineLevel="0" r="62">
      <c r="A62" s="13" t="n">
        <v>44391</v>
      </c>
      <c r="B62" s="6" t="n">
        <v>-0.07</v>
      </c>
      <c r="C62" s="6" t="n">
        <v>-0.07</v>
      </c>
      <c r="D62" s="16" t="s">
        <v>154</v>
      </c>
      <c r="E62" s="16"/>
      <c r="F62" s="16"/>
      <c r="G62" s="6" t="s">
        <f>=A62-A61</f>
      </c>
      <c r="H62" s="6" t="s">
        <f>=B62+H61</f>
      </c>
      <c r="I62" s="6" t="s">
        <f>=G62*H61</f>
      </c>
    </row>
    <row collapsed="false" customFormat="false" customHeight="false" hidden="false" ht="12.1" outlineLevel="0" r="63">
      <c r="A63" s="13" t="n">
        <v>44392</v>
      </c>
      <c r="B63" s="6" t="n">
        <v>-14.73</v>
      </c>
      <c r="C63" s="6" t="n">
        <v>-14.73</v>
      </c>
      <c r="D63" s="16" t="s">
        <v>164</v>
      </c>
      <c r="E63" s="16"/>
      <c r="F63" s="16"/>
      <c r="G63" s="6" t="s">
        <f>=A63-A62</f>
      </c>
      <c r="H63" s="6" t="s">
        <f>=B63+H62</f>
      </c>
      <c r="I63" s="6" t="s">
        <f>=G63*H62</f>
      </c>
    </row>
    <row collapsed="false" customFormat="false" customHeight="false" hidden="false" ht="12.1" outlineLevel="0" r="64">
      <c r="A64" s="13" t="n">
        <v>44393</v>
      </c>
      <c r="B64" s="6" t="n">
        <v>-0.29</v>
      </c>
      <c r="C64" s="6" t="n">
        <v>-0.29</v>
      </c>
      <c r="D64" s="16" t="s">
        <v>165</v>
      </c>
      <c r="E64" s="16"/>
      <c r="F64" s="16"/>
      <c r="G64" s="6" t="s">
        <f>=A64-A63</f>
      </c>
      <c r="H64" s="6" t="s">
        <f>=B64+H63</f>
      </c>
      <c r="I64" s="6" t="s">
        <f>=G64*H63</f>
      </c>
    </row>
    <row collapsed="false" customFormat="false" customHeight="false" hidden="false" ht="12.1" outlineLevel="0" r="65">
      <c r="A65" s="13" t="n">
        <v>44393</v>
      </c>
      <c r="B65" s="6" t="n">
        <v>-1.89</v>
      </c>
      <c r="C65" s="6" t="n">
        <v>-1.89</v>
      </c>
      <c r="D65" s="16" t="s">
        <v>166</v>
      </c>
      <c r="E65" s="16"/>
      <c r="F65" s="16"/>
      <c r="G65" s="6" t="s">
        <f>=A65-A64</f>
      </c>
      <c r="H65" s="6" t="s">
        <f>=B65+H64</f>
      </c>
      <c r="I65" s="6" t="s">
        <f>=G65*H64</f>
      </c>
    </row>
    <row collapsed="false" customFormat="false" customHeight="false" hidden="false" ht="12.1" outlineLevel="0" r="66">
      <c r="A66" s="13" t="n">
        <v>44399</v>
      </c>
      <c r="B66" s="6" t="n">
        <v>-1.57</v>
      </c>
      <c r="C66" s="6" t="n">
        <v>-1.57</v>
      </c>
      <c r="D66" s="16" t="s">
        <v>155</v>
      </c>
      <c r="E66" s="16"/>
      <c r="F66" s="16"/>
      <c r="G66" s="6" t="s">
        <f>=A66-A65</f>
      </c>
      <c r="H66" s="6" t="s">
        <f>=B66+H65</f>
      </c>
      <c r="I66" s="6" t="s">
        <f>=G66*H65</f>
      </c>
    </row>
    <row collapsed="false" customFormat="false" customHeight="false" hidden="false" ht="12.1" outlineLevel="0" r="67">
      <c r="A67" s="13" t="n">
        <v>44406</v>
      </c>
      <c r="B67" s="6" t="n">
        <v>-0.7</v>
      </c>
      <c r="C67" s="6" t="n">
        <v>-0.7</v>
      </c>
      <c r="D67" s="16" t="s">
        <v>149</v>
      </c>
      <c r="E67" s="16"/>
      <c r="F67" s="16"/>
      <c r="G67" s="6" t="s">
        <f>=A67-A66</f>
      </c>
      <c r="H67" s="6" t="s">
        <f>=B67+H66</f>
      </c>
      <c r="I67" s="6" t="s">
        <f>=G67*H66</f>
      </c>
    </row>
    <row collapsed="false" customFormat="false" customHeight="false" hidden="false" ht="12.1" outlineLevel="0" r="68">
      <c r="A68" s="13" t="n">
        <v>44417</v>
      </c>
      <c r="B68" s="6" t="n">
        <v>-0.2</v>
      </c>
      <c r="C68" s="6" t="n">
        <v>-0.2</v>
      </c>
      <c r="D68" s="16" t="s">
        <v>156</v>
      </c>
      <c r="E68" s="16"/>
      <c r="F68" s="16"/>
      <c r="G68" s="6" t="s">
        <f>=A68-A67</f>
      </c>
      <c r="H68" s="6" t="s">
        <f>=B68+H67</f>
      </c>
      <c r="I68" s="6" t="s">
        <f>=G68*H67</f>
      </c>
    </row>
    <row collapsed="false" customFormat="false" customHeight="false" hidden="false" ht="12.1" outlineLevel="0" r="69">
      <c r="A69" s="13" t="n">
        <v>44417</v>
      </c>
      <c r="B69" s="6" t="n">
        <v>-0.18</v>
      </c>
      <c r="C69" s="6" t="n">
        <v>-0.18</v>
      </c>
      <c r="D69" s="16" t="s">
        <v>157</v>
      </c>
      <c r="E69" s="16"/>
      <c r="F69" s="16"/>
      <c r="G69" s="6" t="s">
        <f>=A69-A68</f>
      </c>
      <c r="H69" s="6" t="s">
        <f>=B69+H68</f>
      </c>
      <c r="I69" s="6" t="s">
        <f>=G69*H68</f>
      </c>
    </row>
    <row collapsed="false" customFormat="false" customHeight="false" hidden="false" ht="12.1" outlineLevel="0" r="70">
      <c r="A70" s="13" t="n">
        <v>44419</v>
      </c>
      <c r="B70" s="6" t="n">
        <v>-0.29</v>
      </c>
      <c r="C70" s="6" t="n">
        <v>-0.29</v>
      </c>
      <c r="D70" s="16" t="s">
        <v>137</v>
      </c>
      <c r="E70" s="16"/>
      <c r="F70" s="16"/>
      <c r="G70" s="6" t="s">
        <f>=A70-A69</f>
      </c>
      <c r="H70" s="6" t="s">
        <f>=B70+H69</f>
      </c>
      <c r="I70" s="6" t="s">
        <f>=G70*H69</f>
      </c>
    </row>
    <row collapsed="false" customFormat="false" customHeight="false" hidden="false" ht="12.1" outlineLevel="0" r="71">
      <c r="A71" s="13" t="n">
        <v>44427</v>
      </c>
      <c r="B71" s="6" t="n">
        <v>-0.5</v>
      </c>
      <c r="C71" s="6" t="n">
        <v>-0.5</v>
      </c>
      <c r="D71" s="16" t="s">
        <v>138</v>
      </c>
      <c r="E71" s="16"/>
      <c r="F71" s="16"/>
      <c r="G71" s="6" t="s">
        <f>=A71-A70</f>
      </c>
      <c r="H71" s="6" t="s">
        <f>=B71+H70</f>
      </c>
      <c r="I71" s="6" t="s">
        <f>=G71*H70</f>
      </c>
    </row>
    <row collapsed="false" customFormat="false" customHeight="false" hidden="false" ht="12.1" outlineLevel="0" r="72">
      <c r="A72" s="13" t="n">
        <v>44433</v>
      </c>
      <c r="B72" s="6" t="n">
        <v>-0.35</v>
      </c>
      <c r="C72" s="6" t="n">
        <v>-0.35</v>
      </c>
      <c r="D72" s="16" t="s">
        <v>150</v>
      </c>
      <c r="E72" s="16"/>
      <c r="F72" s="16"/>
      <c r="G72" s="6" t="s">
        <f>=A72-A71</f>
      </c>
      <c r="H72" s="6" t="s">
        <f>=B72+H71</f>
      </c>
      <c r="I72" s="6" t="s">
        <f>=G72*H71</f>
      </c>
    </row>
    <row collapsed="false" customFormat="false" customHeight="false" hidden="false" ht="12.1" outlineLevel="0" r="73">
      <c r="A73" s="13" t="n">
        <v>44439</v>
      </c>
      <c r="B73" s="6" t="n">
        <v>-0.31</v>
      </c>
      <c r="C73" s="6" t="n">
        <v>-0.31</v>
      </c>
      <c r="D73" s="16" t="s">
        <v>141</v>
      </c>
      <c r="E73" s="16"/>
      <c r="F73" s="16"/>
      <c r="G73" s="6" t="s">
        <f>=A73-A72</f>
      </c>
      <c r="H73" s="6" t="s">
        <f>=B73+H72</f>
      </c>
      <c r="I73" s="6" t="s">
        <f>=G73*H72</f>
      </c>
    </row>
    <row collapsed="false" customFormat="false" customHeight="false" hidden="false" ht="12.1" outlineLevel="0" r="74">
      <c r="A74" s="13" t="n">
        <v>44439</v>
      </c>
      <c r="B74" s="6" t="n">
        <v>-0.41</v>
      </c>
      <c r="C74" s="6" t="n">
        <v>-0.41</v>
      </c>
      <c r="D74" s="16" t="s">
        <v>140</v>
      </c>
      <c r="E74" s="16"/>
      <c r="F74" s="16"/>
      <c r="G74" s="6" t="s">
        <f>=A74-A73</f>
      </c>
      <c r="H74" s="6" t="s">
        <f>=B74+H73</f>
      </c>
      <c r="I74" s="6" t="s">
        <f>=G74*H73</f>
      </c>
    </row>
    <row collapsed="false" customFormat="false" customHeight="false" hidden="false" ht="12.1" outlineLevel="0" r="75">
      <c r="A75" s="13" t="n">
        <v>44439</v>
      </c>
      <c r="B75" s="6" t="n">
        <v>-2.34</v>
      </c>
      <c r="C75" s="6" t="n">
        <v>-2.34</v>
      </c>
      <c r="D75" s="16" t="s">
        <v>151</v>
      </c>
      <c r="E75" s="16"/>
      <c r="F75" s="16"/>
      <c r="G75" s="6" t="s">
        <f>=A75-A74</f>
      </c>
      <c r="H75" s="6" t="s">
        <f>=B75+H74</f>
      </c>
      <c r="I75" s="6" t="s">
        <f>=G75*H74</f>
      </c>
    </row>
    <row collapsed="false" customFormat="false" customHeight="false" hidden="false" ht="12.1" outlineLevel="0" r="76">
      <c r="A76" s="13" t="n">
        <v>44441</v>
      </c>
      <c r="B76" s="6" t="n">
        <v>-0.94</v>
      </c>
      <c r="C76" s="6" t="n">
        <v>-0.94</v>
      </c>
      <c r="D76" s="16" t="s">
        <v>167</v>
      </c>
      <c r="E76" s="16"/>
      <c r="F76" s="16"/>
      <c r="G76" s="6" t="s">
        <f>=A76-A75</f>
      </c>
      <c r="H76" s="6" t="s">
        <f>=B76+H75</f>
      </c>
      <c r="I76" s="6" t="s">
        <f>=G76*H75</f>
      </c>
    </row>
    <row collapsed="false" customFormat="false" customHeight="false" hidden="false" ht="12.1" outlineLevel="0" r="77">
      <c r="A77" s="13" t="n">
        <v>44446</v>
      </c>
      <c r="B77" s="6" t="n">
        <v>-0.49</v>
      </c>
      <c r="C77" s="6" t="n">
        <v>-0.49</v>
      </c>
      <c r="D77" s="16" t="s">
        <v>152</v>
      </c>
      <c r="E77" s="16"/>
      <c r="F77" s="16"/>
      <c r="G77" s="6" t="s">
        <f>=A77-A76</f>
      </c>
      <c r="H77" s="6" t="s">
        <f>=B77+H76</f>
      </c>
      <c r="I77" s="6" t="s">
        <f>=G77*H76</f>
      </c>
    </row>
    <row collapsed="false" customFormat="false" customHeight="false" hidden="false" ht="12.1" outlineLevel="0" r="78">
      <c r="A78" s="13" t="n">
        <v>44454</v>
      </c>
      <c r="B78" s="6" t="n">
        <v>-0.58</v>
      </c>
      <c r="C78" s="6" t="n">
        <v>-0.58</v>
      </c>
      <c r="D78" s="16" t="s">
        <v>144</v>
      </c>
      <c r="E78" s="16"/>
      <c r="F78" s="16"/>
      <c r="G78" s="6" t="s">
        <f>=A78-A77</f>
      </c>
      <c r="H78" s="6" t="s">
        <f>=B78+H77</f>
      </c>
      <c r="I78" s="6" t="s">
        <f>=G78*H77</f>
      </c>
    </row>
    <row collapsed="false" customFormat="false" customHeight="false" hidden="false" ht="12.1" outlineLevel="0" r="79">
      <c r="A79" s="13" t="n">
        <v>44466</v>
      </c>
      <c r="B79" s="6" t="n">
        <v>-4.21</v>
      </c>
      <c r="C79" s="6" t="n">
        <v>-4.21</v>
      </c>
      <c r="D79" s="16" t="s">
        <v>168</v>
      </c>
      <c r="E79" s="16"/>
      <c r="F79" s="16"/>
      <c r="G79" s="6" t="s">
        <f>=A79-A78</f>
      </c>
      <c r="H79" s="6" t="s">
        <f>=B79+H78</f>
      </c>
      <c r="I79" s="6" t="s">
        <f>=G79*H78</f>
      </c>
    </row>
    <row collapsed="false" customFormat="false" customHeight="false" hidden="false" ht="12.1" outlineLevel="0" r="80">
      <c r="A80" s="13" t="n">
        <v>44467</v>
      </c>
      <c r="B80" s="6" t="n">
        <v>-3.37</v>
      </c>
      <c r="C80" s="6" t="n">
        <v>-3.37</v>
      </c>
      <c r="D80" s="16" t="s">
        <v>169</v>
      </c>
      <c r="E80" s="16"/>
      <c r="F80" s="16"/>
      <c r="G80" s="6" t="s">
        <f>=A80-A79</f>
      </c>
      <c r="H80" s="6" t="s">
        <f>=B80+H79</f>
      </c>
      <c r="I80" s="6" t="s">
        <f>=G80*H79</f>
      </c>
    </row>
    <row collapsed="false" customFormat="false" customHeight="false" hidden="false" ht="12.1" outlineLevel="0" r="81">
      <c r="A81" s="13" t="n">
        <v>44475</v>
      </c>
      <c r="B81" s="6" t="n">
        <v>-0.09</v>
      </c>
      <c r="C81" s="6" t="n">
        <v>-0.09</v>
      </c>
      <c r="D81" s="16" t="s">
        <v>153</v>
      </c>
      <c r="E81" s="16"/>
      <c r="F81" s="16"/>
      <c r="G81" s="6" t="s">
        <f>=A81-A80</f>
      </c>
      <c r="H81" s="6" t="s">
        <f>=B81+H80</f>
      </c>
      <c r="I81" s="6" t="s">
        <f>=G81*H80</f>
      </c>
    </row>
    <row collapsed="false" customFormat="false" customHeight="false" hidden="false" ht="12.1" outlineLevel="0" r="82">
      <c r="A82" s="13" t="n">
        <v>44477</v>
      </c>
      <c r="B82" s="6" t="n">
        <v>-2.34</v>
      </c>
      <c r="C82" s="6" t="n">
        <v>-2.34</v>
      </c>
      <c r="D82" s="16" t="s">
        <v>147</v>
      </c>
      <c r="E82" s="16"/>
      <c r="F82" s="16"/>
      <c r="G82" s="6" t="s">
        <f>=A82-A81</f>
      </c>
      <c r="H82" s="6" t="s">
        <f>=B82+H81</f>
      </c>
      <c r="I82" s="6" t="s">
        <f>=G82*H81</f>
      </c>
    </row>
    <row collapsed="false" customFormat="false" customHeight="false" hidden="false" ht="12.1" outlineLevel="0" r="83">
      <c r="A83" s="13" t="n">
        <v>44481</v>
      </c>
      <c r="B83" s="6" t="n">
        <v>-1.28</v>
      </c>
      <c r="C83" s="6" t="n">
        <v>-1.28</v>
      </c>
      <c r="D83" s="16" t="s">
        <v>170</v>
      </c>
      <c r="E83" s="16"/>
      <c r="F83" s="16"/>
      <c r="G83" s="6" t="s">
        <f>=A83-A82</f>
      </c>
      <c r="H83" s="6" t="s">
        <f>=B83+H82</f>
      </c>
      <c r="I83" s="6" t="s">
        <f>=G83*H82</f>
      </c>
    </row>
    <row collapsed="false" customFormat="false" customHeight="false" hidden="false" ht="12.1" outlineLevel="0" r="84">
      <c r="A84" s="13" t="n">
        <v>44483</v>
      </c>
      <c r="B84" s="6" t="n">
        <v>-0.07</v>
      </c>
      <c r="C84" s="6" t="n">
        <v>-0.07</v>
      </c>
      <c r="D84" s="16" t="s">
        <v>154</v>
      </c>
      <c r="E84" s="16"/>
      <c r="F84" s="16"/>
      <c r="G84" s="6" t="s">
        <f>=A84-A83</f>
      </c>
      <c r="H84" s="6" t="s">
        <f>=B84+H83</f>
      </c>
      <c r="I84" s="6" t="s">
        <f>=G84*H83</f>
      </c>
    </row>
    <row collapsed="false" customFormat="false" customHeight="false" hidden="false" ht="12.1" outlineLevel="0" r="85">
      <c r="A85" s="13" t="n">
        <v>44488</v>
      </c>
      <c r="B85" s="6" t="n">
        <v>-4.29</v>
      </c>
      <c r="C85" s="6" t="n">
        <v>-4.29</v>
      </c>
      <c r="D85" s="16" t="s">
        <v>171</v>
      </c>
      <c r="E85" s="16"/>
      <c r="F85" s="16"/>
      <c r="G85" s="6" t="s">
        <f>=A85-A84</f>
      </c>
      <c r="H85" s="6" t="s">
        <f>=B85+H84</f>
      </c>
      <c r="I85" s="6" t="s">
        <f>=G85*H84</f>
      </c>
    </row>
    <row collapsed="false" customFormat="false" customHeight="false" hidden="false" ht="12.1" outlineLevel="0" r="86">
      <c r="A86" s="13" t="n">
        <v>44490</v>
      </c>
      <c r="B86" s="6" t="n">
        <v>-1.57</v>
      </c>
      <c r="C86" s="6" t="n">
        <v>-1.57</v>
      </c>
      <c r="D86" s="16" t="s">
        <v>155</v>
      </c>
      <c r="E86" s="16"/>
      <c r="F86" s="16"/>
      <c r="G86" s="6" t="s">
        <f>=A86-A85</f>
      </c>
      <c r="H86" s="6" t="s">
        <f>=B86+H85</f>
      </c>
      <c r="I86" s="6" t="s">
        <f>=G86*H85</f>
      </c>
    </row>
    <row collapsed="false" customFormat="false" customHeight="false" hidden="false" ht="12.1" outlineLevel="0" r="87">
      <c r="A87" s="13" t="n">
        <v>44504</v>
      </c>
      <c r="B87" s="6" t="n">
        <v>-0.7</v>
      </c>
      <c r="C87" s="6" t="n">
        <v>-0.7</v>
      </c>
      <c r="D87" s="16" t="s">
        <v>149</v>
      </c>
      <c r="E87" s="16"/>
      <c r="F87" s="16"/>
      <c r="G87" s="6" t="s">
        <f>=A87-A86</f>
      </c>
      <c r="H87" s="6" t="s">
        <f>=B87+H86</f>
      </c>
      <c r="I87" s="6" t="s">
        <f>=G87*H86</f>
      </c>
    </row>
    <row collapsed="false" customFormat="false" customHeight="false" hidden="false" ht="12.1" outlineLevel="0" r="88">
      <c r="A88" s="13" t="n">
        <v>44509</v>
      </c>
      <c r="B88" s="6" t="n">
        <v>-0.34</v>
      </c>
      <c r="C88" s="6" t="n">
        <v>-0.34</v>
      </c>
      <c r="D88" s="16" t="s">
        <v>172</v>
      </c>
      <c r="E88" s="16"/>
      <c r="F88" s="16"/>
      <c r="G88" s="6" t="s">
        <f>=A88-A87</f>
      </c>
      <c r="H88" s="6" t="s">
        <f>=B88+H87</f>
      </c>
      <c r="I88" s="6" t="s">
        <f>=G88*H87</f>
      </c>
    </row>
    <row collapsed="false" customFormat="false" customHeight="false" hidden="false" ht="12.1" outlineLevel="0" r="89">
      <c r="A89" s="13" t="n">
        <v>44515</v>
      </c>
      <c r="B89" s="6" t="n">
        <v>-0.2</v>
      </c>
      <c r="C89" s="6" t="n">
        <v>-0.2</v>
      </c>
      <c r="D89" s="16" t="s">
        <v>156</v>
      </c>
      <c r="E89" s="16"/>
      <c r="F89" s="16"/>
      <c r="G89" s="6" t="s">
        <f>=A89-A88</f>
      </c>
      <c r="H89" s="6" t="s">
        <f>=B89+H88</f>
      </c>
      <c r="I89" s="6" t="s">
        <f>=G89*H88</f>
      </c>
    </row>
    <row collapsed="false" customFormat="false" customHeight="false" hidden="false" ht="12.1" outlineLevel="0" r="90">
      <c r="A90" s="13" t="n">
        <v>44518</v>
      </c>
      <c r="B90" s="6" t="n">
        <v>-0.56</v>
      </c>
      <c r="C90" s="6" t="n">
        <v>-0.56</v>
      </c>
      <c r="D90" s="16" t="s">
        <v>173</v>
      </c>
      <c r="E90" s="16"/>
      <c r="F90" s="16"/>
      <c r="G90" s="6" t="s">
        <f>=A90-A89</f>
      </c>
      <c r="H90" s="6" t="s">
        <f>=B90+H89</f>
      </c>
      <c r="I90" s="6" t="s">
        <f>=G90*H89</f>
      </c>
    </row>
    <row collapsed="false" customFormat="false" customHeight="false" hidden="false" ht="12.1" outlineLevel="0" r="91">
      <c r="A91" s="13" t="n">
        <v>44524</v>
      </c>
      <c r="B91" s="6" t="n">
        <v>-0.35</v>
      </c>
      <c r="C91" s="6" t="n">
        <v>-0.35</v>
      </c>
      <c r="D91" s="16" t="s">
        <v>150</v>
      </c>
      <c r="E91" s="16"/>
      <c r="F91" s="16"/>
      <c r="G91" s="6" t="s">
        <f>=A91-A90</f>
      </c>
      <c r="H91" s="6" t="s">
        <f>=B91+H90</f>
      </c>
      <c r="I91" s="6" t="s">
        <f>=G91*H90</f>
      </c>
    </row>
    <row collapsed="false" customFormat="false" customHeight="false" hidden="false" ht="12.1" outlineLevel="0" r="92">
      <c r="A92" s="13" t="n">
        <v>44529</v>
      </c>
      <c r="B92" s="6" t="n">
        <v>-0.41</v>
      </c>
      <c r="C92" s="6" t="n">
        <v>-0.41</v>
      </c>
      <c r="D92" s="16" t="s">
        <v>174</v>
      </c>
      <c r="E92" s="16"/>
      <c r="F92" s="16"/>
      <c r="G92" s="6" t="s">
        <f>=A92-A91</f>
      </c>
      <c r="H92" s="6" t="s">
        <f>=B92+H91</f>
      </c>
      <c r="I92" s="6" t="s">
        <f>=G92*H91</f>
      </c>
    </row>
    <row collapsed="false" customFormat="false" customHeight="false" hidden="false" ht="12.1" outlineLevel="0" r="93">
      <c r="A93" s="13" t="n">
        <v>44529</v>
      </c>
      <c r="B93" s="6" t="n">
        <v>-2.52</v>
      </c>
      <c r="C93" s="6" t="n">
        <v>-2.52</v>
      </c>
      <c r="D93" s="16" t="s">
        <v>175</v>
      </c>
      <c r="E93" s="16"/>
      <c r="F93" s="16"/>
      <c r="G93" s="6" t="s">
        <f>=A93-A92</f>
      </c>
      <c r="H93" s="6" t="s">
        <f>=B93+H92</f>
      </c>
      <c r="I93" s="6" t="s">
        <f>=G93*H92</f>
      </c>
    </row>
    <row collapsed="false" customFormat="false" customHeight="false" hidden="false" ht="12.1" outlineLevel="0" r="94">
      <c r="A94" s="13" t="n">
        <v>44531</v>
      </c>
      <c r="B94" s="6" t="n">
        <v>-0.94</v>
      </c>
      <c r="C94" s="6" t="n">
        <v>-0.94</v>
      </c>
      <c r="D94" s="16" t="s">
        <v>167</v>
      </c>
      <c r="E94" s="16"/>
      <c r="F94" s="16"/>
      <c r="G94" s="6" t="s">
        <f>=A94-A93</f>
      </c>
      <c r="H94" s="6" t="s">
        <f>=B94+H93</f>
      </c>
      <c r="I94" s="6" t="s">
        <f>=G94*H93</f>
      </c>
    </row>
    <row collapsed="false" customFormat="false" customHeight="false" hidden="false" ht="12.1" outlineLevel="0" r="95">
      <c r="A95" s="13" t="n">
        <v>44533</v>
      </c>
      <c r="B95" s="6" t="n">
        <v>-0.21</v>
      </c>
      <c r="C95" s="6" t="n">
        <v>-0.21</v>
      </c>
      <c r="D95" s="16" t="s">
        <v>176</v>
      </c>
      <c r="E95" s="16"/>
      <c r="F95" s="16"/>
      <c r="G95" s="6" t="s">
        <f>=A95-A94</f>
      </c>
      <c r="H95" s="6" t="s">
        <f>=B95+H94</f>
      </c>
      <c r="I95" s="6" t="s">
        <f>=G95*H94</f>
      </c>
    </row>
    <row collapsed="false" customFormat="false" customHeight="false" hidden="false" ht="12.1" outlineLevel="0" r="96">
      <c r="A96" s="13" t="n">
        <v>44537</v>
      </c>
      <c r="B96" s="6" t="n">
        <v>-0.31</v>
      </c>
      <c r="C96" s="6" t="n">
        <v>-0.31</v>
      </c>
      <c r="D96" s="16" t="s">
        <v>141</v>
      </c>
      <c r="E96" s="16"/>
      <c r="F96" s="16"/>
      <c r="G96" s="6" t="s">
        <f>=A96-A95</f>
      </c>
      <c r="H96" s="6" t="s">
        <f>=B96+H95</f>
      </c>
      <c r="I96" s="6" t="s">
        <f>=G96*H95</f>
      </c>
    </row>
    <row collapsed="false" customFormat="false" customHeight="false" hidden="false" ht="12.1" outlineLevel="0" r="97">
      <c r="A97" s="13" t="n">
        <v>44538</v>
      </c>
      <c r="B97" s="6" t="n">
        <v>-0.49</v>
      </c>
      <c r="C97" s="6" t="n">
        <v>-0.49</v>
      </c>
      <c r="D97" s="16" t="s">
        <v>152</v>
      </c>
      <c r="E97" s="16"/>
      <c r="F97" s="16"/>
      <c r="G97" s="6" t="s">
        <f>=A97-A96</f>
      </c>
      <c r="H97" s="6" t="s">
        <f>=B97+H96</f>
      </c>
      <c r="I97" s="6" t="s">
        <f>=G97*H96</f>
      </c>
    </row>
    <row collapsed="false" customFormat="false" customHeight="false" hidden="false" ht="12.1" outlineLevel="0" r="98">
      <c r="A98" s="13" t="n">
        <v>44543</v>
      </c>
      <c r="B98" s="6" t="n">
        <v>-0.62</v>
      </c>
      <c r="C98" s="6" t="n">
        <v>-0.62</v>
      </c>
      <c r="D98" s="16" t="s">
        <v>177</v>
      </c>
      <c r="E98" s="16"/>
      <c r="F98" s="16"/>
      <c r="G98" s="6" t="s">
        <f>=A98-A97</f>
      </c>
      <c r="H98" s="6" t="s">
        <f>=B98+H97</f>
      </c>
      <c r="I98" s="6" t="s">
        <f>=G98*H97</f>
      </c>
    </row>
    <row collapsed="false" customFormat="false" customHeight="false" hidden="false" ht="12.1" outlineLevel="0" r="99">
      <c r="A99" s="13" t="n">
        <v>44546</v>
      </c>
      <c r="B99" s="6" t="n">
        <v>-1.35</v>
      </c>
      <c r="C99" s="6" t="n">
        <v>-1.35</v>
      </c>
      <c r="D99" s="16" t="s">
        <v>178</v>
      </c>
      <c r="E99" s="16"/>
      <c r="F99" s="16"/>
      <c r="G99" s="6" t="s">
        <f>=A99-A98</f>
      </c>
      <c r="H99" s="6" t="s">
        <f>=B99+H98</f>
      </c>
      <c r="I99" s="6" t="s">
        <f>=G99*H98</f>
      </c>
    </row>
    <row collapsed="false" customFormat="false" customHeight="false" hidden="false" ht="12.1" outlineLevel="0" r="100">
      <c r="A100" s="13" t="n">
        <v>44547</v>
      </c>
      <c r="B100" s="6" t="n">
        <v>-1.35</v>
      </c>
      <c r="C100" s="6" t="n">
        <v>-1.35</v>
      </c>
      <c r="D100" s="16" t="s">
        <v>178</v>
      </c>
      <c r="E100" s="16"/>
      <c r="F100" s="16"/>
      <c r="G100" s="6" t="s">
        <f>=A100-A99</f>
      </c>
      <c r="H100" s="6" t="s">
        <f>=B100+H99</f>
      </c>
      <c r="I100" s="6" t="s">
        <f>=G100*H99</f>
      </c>
    </row>
    <row collapsed="false" customFormat="false" customHeight="false" hidden="false" ht="12.1" outlineLevel="0" r="101">
      <c r="A101" s="13" t="n">
        <v>44551</v>
      </c>
      <c r="B101" s="6" t="n">
        <v>-3.37</v>
      </c>
      <c r="C101" s="6" t="n">
        <v>-3.37</v>
      </c>
      <c r="D101" s="16" t="s">
        <v>169</v>
      </c>
      <c r="E101" s="16"/>
      <c r="F101" s="16"/>
      <c r="G101" s="6" t="s">
        <f>=A101-A100</f>
      </c>
      <c r="H101" s="6" t="s">
        <f>=B101+H100</f>
      </c>
      <c r="I101" s="6" t="s">
        <f>=G101*H100</f>
      </c>
    </row>
    <row collapsed="false" customFormat="false" customHeight="false" hidden="false" ht="12.1" outlineLevel="0" r="102">
      <c r="A102" s="13" t="n">
        <v>44567</v>
      </c>
      <c r="B102" s="6" t="n">
        <v>-0.09</v>
      </c>
      <c r="C102" s="6" t="n">
        <v>-0.09</v>
      </c>
      <c r="D102" s="16" t="s">
        <v>153</v>
      </c>
      <c r="E102" s="16"/>
      <c r="F102" s="16"/>
      <c r="G102" s="6" t="s">
        <f>=A102-A101</f>
      </c>
      <c r="H102" s="6" t="s">
        <f>=B102+H101</f>
      </c>
      <c r="I102" s="6" t="s">
        <f>=G102*H101</f>
      </c>
    </row>
    <row collapsed="false" customFormat="false" customHeight="false" hidden="false" ht="12.1" outlineLevel="0" r="103">
      <c r="A103" s="13" t="n">
        <v>44568</v>
      </c>
      <c r="B103" s="6" t="n">
        <v>-2.34</v>
      </c>
      <c r="C103" s="6" t="n">
        <v>-2.34</v>
      </c>
      <c r="D103" s="16" t="s">
        <v>147</v>
      </c>
      <c r="E103" s="16"/>
      <c r="F103" s="16"/>
      <c r="G103" s="6" t="s">
        <f>=A103-A102</f>
      </c>
      <c r="H103" s="6" t="s">
        <f>=B103+H102</f>
      </c>
      <c r="I103" s="6" t="s">
        <f>=G103*H102</f>
      </c>
    </row>
    <row collapsed="false" customFormat="false" customHeight="false" hidden="false" ht="12.1" outlineLevel="0" r="104">
      <c r="A104" s="13" t="n">
        <v>44574</v>
      </c>
      <c r="B104" s="6" t="n">
        <v>-3.1</v>
      </c>
      <c r="C104" s="6" t="n">
        <v>-3.1</v>
      </c>
      <c r="D104" s="16" t="s">
        <v>179</v>
      </c>
      <c r="E104" s="16"/>
      <c r="F104" s="16"/>
      <c r="G104" s="6" t="s">
        <f>=A104-A103</f>
      </c>
      <c r="H104" s="6" t="s">
        <f>=B104+H103</f>
      </c>
      <c r="I104" s="6" t="s">
        <f>=G104*H103</f>
      </c>
    </row>
    <row collapsed="false" customFormat="false" customHeight="false" hidden="false" ht="12.1" outlineLevel="0" r="105">
      <c r="A105" s="13" t="n">
        <v>44574</v>
      </c>
      <c r="B105" s="6" t="n">
        <v>-0.13</v>
      </c>
      <c r="C105" s="6" t="n">
        <v>-0.13</v>
      </c>
      <c r="D105" s="16" t="s">
        <v>180</v>
      </c>
      <c r="E105" s="16"/>
      <c r="F105" s="16"/>
      <c r="G105" s="6" t="s">
        <f>=A105-A104</f>
      </c>
      <c r="H105" s="6" t="s">
        <f>=B105+H104</f>
      </c>
      <c r="I105" s="6" t="s">
        <f>=G105*H104</f>
      </c>
    </row>
    <row collapsed="false" customFormat="false" customHeight="false" hidden="false" ht="12.1" outlineLevel="0" r="106">
      <c r="A106" s="13" t="n">
        <v>44581</v>
      </c>
      <c r="B106" s="6" t="n">
        <v>-1.57</v>
      </c>
      <c r="C106" s="6" t="n">
        <v>-1.57</v>
      </c>
      <c r="D106" s="16" t="s">
        <v>155</v>
      </c>
      <c r="E106" s="16"/>
      <c r="F106" s="16"/>
      <c r="G106" s="6" t="s">
        <f>=A106-A105</f>
      </c>
      <c r="H106" s="6" t="s">
        <f>=B106+H105</f>
      </c>
      <c r="I106" s="6" t="s">
        <f>=G106*H105</f>
      </c>
    </row>
    <row collapsed="false" customFormat="false" customHeight="false" hidden="false" ht="12.1" outlineLevel="0" r="107">
      <c r="A107" s="13" t="n">
        <v>44582</v>
      </c>
      <c r="B107" s="6" t="n">
        <v>-0.18</v>
      </c>
      <c r="C107" s="6" t="n">
        <v>-0.18</v>
      </c>
      <c r="D107" s="16" t="s">
        <v>181</v>
      </c>
      <c r="E107" s="16"/>
      <c r="F107" s="16"/>
      <c r="G107" s="6" t="s">
        <f>=A107-A106</f>
      </c>
      <c r="H107" s="6" t="s">
        <f>=B107+H106</f>
      </c>
      <c r="I107" s="6" t="s">
        <f>=G107*H106</f>
      </c>
    </row>
    <row collapsed="false" customFormat="false" customHeight="false" hidden="false" ht="12.1" outlineLevel="0" r="108">
      <c r="A108" s="13" t="n">
        <v>44588</v>
      </c>
      <c r="B108" s="6" t="n">
        <v>-0.72</v>
      </c>
      <c r="C108" s="6" t="n">
        <v>-0.72</v>
      </c>
      <c r="D108" s="16" t="s">
        <v>182</v>
      </c>
      <c r="E108" s="16"/>
      <c r="F108" s="16"/>
      <c r="G108" s="6" t="s">
        <f>=A108-A107</f>
      </c>
      <c r="H108" s="6" t="s">
        <f>=B108+H107</f>
      </c>
      <c r="I108" s="6" t="s">
        <f>=G108*H107</f>
      </c>
    </row>
    <row collapsed="false" customFormat="false" customHeight="false" hidden="false" ht="12.1" outlineLevel="0" r="109">
      <c r="A109" s="13" t="n">
        <v>44596</v>
      </c>
      <c r="B109" s="6" t="n">
        <v>-0.2</v>
      </c>
      <c r="C109" s="6" t="n">
        <v>-0.2</v>
      </c>
      <c r="D109" s="16" t="s">
        <v>156</v>
      </c>
      <c r="E109" s="16"/>
      <c r="F109" s="16"/>
      <c r="G109" s="6" t="s">
        <f>=A109-A108</f>
      </c>
      <c r="H109" s="6" t="s">
        <f>=B109+H108</f>
      </c>
      <c r="I109" s="6" t="s">
        <f>=G109*H108</f>
      </c>
    </row>
    <row collapsed="false" customFormat="false" customHeight="false" hidden="false" ht="12.1" outlineLevel="0" r="110">
      <c r="A110" s="13" t="n">
        <v>44602</v>
      </c>
      <c r="B110" s="6" t="n">
        <v>-0.34</v>
      </c>
      <c r="C110" s="6" t="n">
        <v>-0.34</v>
      </c>
      <c r="D110" s="16" t="s">
        <v>172</v>
      </c>
      <c r="E110" s="16"/>
      <c r="F110" s="16"/>
      <c r="G110" s="6" t="s">
        <f>=A110-A109</f>
      </c>
      <c r="H110" s="6" t="s">
        <f>=B110+H109</f>
      </c>
      <c r="I110" s="6" t="s">
        <f>=G110*H109</f>
      </c>
    </row>
    <row collapsed="false" customFormat="false" customHeight="false" hidden="false" ht="12.1" outlineLevel="0" r="111">
      <c r="A111" s="13" t="n">
        <v>44608</v>
      </c>
      <c r="B111" s="6" t="n">
        <v>-0.56</v>
      </c>
      <c r="C111" s="6" t="n">
        <v>-0.56</v>
      </c>
      <c r="D111" s="16" t="s">
        <v>173</v>
      </c>
      <c r="E111" s="16"/>
      <c r="F111" s="16"/>
      <c r="G111" s="6" t="s">
        <f>=A111-A110</f>
      </c>
      <c r="H111" s="6" t="s">
        <f>=B111+H110</f>
      </c>
      <c r="I111" s="6" t="s">
        <f>=G111*H110</f>
      </c>
    </row>
    <row collapsed="false" customFormat="false" customHeight="false" hidden="false" ht="12.1" outlineLevel="0" r="112">
      <c r="A112" s="13" t="n">
        <v>44608</v>
      </c>
      <c r="B112" s="6" t="n">
        <v>-0.21</v>
      </c>
      <c r="C112" s="6" t="n">
        <v>-0.21</v>
      </c>
      <c r="D112" s="16" t="s">
        <v>176</v>
      </c>
      <c r="E112" s="16"/>
      <c r="F112" s="16"/>
      <c r="G112" s="6" t="s">
        <f>=A112-A111</f>
      </c>
      <c r="H112" s="6" t="s">
        <f>=B112+H111</f>
      </c>
      <c r="I112" s="6" t="s">
        <f>=G112*H111</f>
      </c>
    </row>
    <row collapsed="false" customFormat="false" customHeight="false" hidden="false" ht="12.1" outlineLevel="0" r="113">
      <c r="A113" s="13" t="n">
        <v>44620</v>
      </c>
      <c r="B113" s="6" t="n">
        <v>-0.39</v>
      </c>
      <c r="C113" s="6" t="n">
        <v>-0.39</v>
      </c>
      <c r="D113" s="16" t="s">
        <v>183</v>
      </c>
      <c r="E113" s="16"/>
      <c r="F113" s="16"/>
      <c r="G113" s="6" t="s">
        <f>=A113-A112</f>
      </c>
      <c r="H113" s="6" t="s">
        <f>=B113+H112</f>
      </c>
      <c r="I113" s="6" t="s">
        <f>=G113*H112</f>
      </c>
    </row>
    <row collapsed="false" customFormat="false" customHeight="false" hidden="false" ht="12.1" outlineLevel="0" r="114">
      <c r="A114" s="13" t="n">
        <v>44620</v>
      </c>
      <c r="B114" s="6" t="n">
        <v>-0.41</v>
      </c>
      <c r="C114" s="6" t="n">
        <v>-0.41</v>
      </c>
      <c r="D114" s="16" t="s">
        <v>174</v>
      </c>
      <c r="E114" s="16"/>
      <c r="F114" s="16"/>
      <c r="G114" s="6" t="s">
        <f>=A114-A113</f>
      </c>
      <c r="H114" s="6" t="s">
        <f>=B114+H113</f>
      </c>
      <c r="I114" s="6" t="s">
        <f>=G114*H113</f>
      </c>
    </row>
    <row collapsed="false" customFormat="false" customHeight="false" hidden="false" ht="12.1" outlineLevel="0" r="115">
      <c r="A115" s="13" t="n">
        <v>44620</v>
      </c>
      <c r="B115" s="6" t="n">
        <v>-2.52</v>
      </c>
      <c r="C115" s="6" t="n">
        <v>-2.52</v>
      </c>
      <c r="D115" s="16" t="s">
        <v>175</v>
      </c>
      <c r="E115" s="16"/>
      <c r="F115" s="16"/>
      <c r="G115" s="6" t="s">
        <f>=A115-A114</f>
      </c>
      <c r="H115" s="6" t="s">
        <f>=B115+H114</f>
      </c>
      <c r="I115" s="6" t="s">
        <f>=G115*H114</f>
      </c>
    </row>
    <row collapsed="false" customFormat="false" customHeight="false" hidden="false" ht="12.1" outlineLevel="0" r="116">
      <c r="A116" s="13" t="n">
        <v>44623</v>
      </c>
      <c r="B116" s="6" t="n">
        <v>-0.94</v>
      </c>
      <c r="C116" s="6" t="n">
        <v>-0.94</v>
      </c>
      <c r="D116" s="16" t="s">
        <v>167</v>
      </c>
      <c r="E116" s="16"/>
      <c r="F116" s="16"/>
      <c r="G116" s="6" t="s">
        <f>=A116-A115</f>
      </c>
      <c r="H116" s="6" t="s">
        <f>=B116+H115</f>
      </c>
      <c r="I116" s="6" t="s">
        <f>=G116*H115</f>
      </c>
    </row>
    <row collapsed="false" customFormat="false" customHeight="false" hidden="false" ht="12.1" outlineLevel="0" r="117">
      <c r="A117" s="13" t="n">
        <v>44628</v>
      </c>
      <c r="B117" s="6" t="n">
        <v>-0.31</v>
      </c>
      <c r="C117" s="6" t="n">
        <v>-0.31</v>
      </c>
      <c r="D117" s="16" t="s">
        <v>141</v>
      </c>
      <c r="E117" s="16"/>
      <c r="F117" s="16"/>
      <c r="G117" s="6" t="s">
        <f>=A117-A116</f>
      </c>
      <c r="H117" s="6" t="s">
        <f>=B117+H116</f>
      </c>
      <c r="I117" s="6" t="s">
        <f>=G117*H116</f>
      </c>
    </row>
    <row collapsed="false" customFormat="false" customHeight="false" hidden="false" ht="12.1" outlineLevel="0" r="118">
      <c r="A118" s="13" t="n">
        <v>44629</v>
      </c>
      <c r="B118" s="6" t="n">
        <v>-0.49</v>
      </c>
      <c r="C118" s="6" t="n">
        <v>-0.49</v>
      </c>
      <c r="D118" s="16" t="s">
        <v>152</v>
      </c>
      <c r="E118" s="16"/>
      <c r="F118" s="16"/>
      <c r="G118" s="6" t="s">
        <f>=A118-A117</f>
      </c>
      <c r="H118" s="6" t="s">
        <f>=B118+H117</f>
      </c>
      <c r="I118" s="6" t="s">
        <f>=G118*H117</f>
      </c>
    </row>
    <row collapsed="false" customFormat="false" customHeight="false" hidden="false" ht="12.1" outlineLevel="0" r="119">
      <c r="A119" s="13" t="n">
        <v>44635</v>
      </c>
      <c r="B119" s="6" t="n">
        <v>-0.62</v>
      </c>
      <c r="C119" s="6" t="n">
        <v>-0.62</v>
      </c>
      <c r="D119" s="16" t="s">
        <v>177</v>
      </c>
      <c r="E119" s="16"/>
      <c r="F119" s="16"/>
      <c r="G119" s="6" t="s">
        <f>=A119-A118</f>
      </c>
      <c r="H119" s="6" t="s">
        <f>=B119+H118</f>
      </c>
      <c r="I119" s="6" t="s">
        <f>=G119*H118</f>
      </c>
    </row>
    <row collapsed="false" customFormat="false" customHeight="false" hidden="false" ht="12.1" outlineLevel="0" r="120">
      <c r="A120" s="13" t="n">
        <v>44643</v>
      </c>
      <c r="B120" s="6" t="n">
        <v>-3.37</v>
      </c>
      <c r="C120" s="6" t="n">
        <v>-3.37</v>
      </c>
      <c r="D120" s="16" t="s">
        <v>169</v>
      </c>
      <c r="E120" s="16"/>
      <c r="F120" s="16"/>
      <c r="G120" s="6" t="s">
        <f>=A120-A119</f>
      </c>
      <c r="H120" s="6" t="s">
        <f>=B120+H119</f>
      </c>
      <c r="I120" s="6" t="s">
        <f>=G120*H119</f>
      </c>
    </row>
    <row collapsed="false" customFormat="false" customHeight="false" hidden="false" ht="12.1" outlineLevel="0" r="121">
      <c r="A121" s="13" t="n">
        <v>44664</v>
      </c>
      <c r="B121" s="6" t="n">
        <v>-1.25</v>
      </c>
      <c r="C121" s="6" t="n">
        <v>-1.25</v>
      </c>
      <c r="D121" s="16" t="s">
        <v>184</v>
      </c>
      <c r="E121" s="16"/>
      <c r="F121" s="16"/>
      <c r="G121" s="6" t="s">
        <f>=A121-A120</f>
      </c>
      <c r="H121" s="6" t="s">
        <f>=B121+H120</f>
      </c>
      <c r="I121" s="6" t="s">
        <f>=G121*H120</f>
      </c>
    </row>
    <row collapsed="false" customFormat="false" customHeight="false" hidden="false" ht="12.1" outlineLevel="0" r="122">
      <c r="A122" s="13" t="n">
        <v>44664</v>
      </c>
      <c r="B122" s="6" t="n">
        <v>-0.13</v>
      </c>
      <c r="C122" s="6" t="n">
        <v>-0.13</v>
      </c>
      <c r="D122" s="16" t="s">
        <v>180</v>
      </c>
      <c r="E122" s="16"/>
      <c r="F122" s="16"/>
      <c r="G122" s="6" t="s">
        <f>=A122-A121</f>
      </c>
      <c r="H122" s="6" t="s">
        <f>=B122+H121</f>
      </c>
      <c r="I122" s="6" t="s">
        <f>=G122*H121</f>
      </c>
    </row>
    <row collapsed="false" customFormat="false" customHeight="false" hidden="false" ht="12.1" outlineLevel="0" r="123">
      <c r="A123" s="13" t="n">
        <v>44664</v>
      </c>
      <c r="B123" s="6" t="n">
        <v>-0.85</v>
      </c>
      <c r="C123" s="6" t="n">
        <v>-0.85</v>
      </c>
      <c r="D123" s="16" t="s">
        <v>185</v>
      </c>
      <c r="E123" s="16"/>
      <c r="F123" s="16"/>
      <c r="G123" s="6" t="s">
        <f>=A123-A122</f>
      </c>
      <c r="H123" s="6" t="s">
        <f>=B123+H122</f>
      </c>
      <c r="I123" s="6" t="s">
        <f>=G123*H122</f>
      </c>
    </row>
    <row collapsed="false" customFormat="false" customHeight="false" hidden="false" ht="12.1" outlineLevel="0" r="124">
      <c r="A124" s="13" t="n">
        <v>44672</v>
      </c>
      <c r="B124" s="6" t="n">
        <v>-1.65</v>
      </c>
      <c r="C124" s="6" t="n">
        <v>-1.65</v>
      </c>
      <c r="D124" s="16" t="s">
        <v>186</v>
      </c>
      <c r="E124" s="16"/>
      <c r="F124" s="16"/>
      <c r="G124" s="6" t="s">
        <f>=A124-A123</f>
      </c>
      <c r="H124" s="6" t="s">
        <f>=B124+H123</f>
      </c>
      <c r="I124" s="6" t="s">
        <f>=G124*H123</f>
      </c>
    </row>
    <row collapsed="false" customFormat="false" customHeight="false" hidden="false" ht="12.1" outlineLevel="0" r="125">
      <c r="A125" s="13" t="n">
        <v>44687</v>
      </c>
      <c r="B125" s="6" t="n">
        <v>-0.21</v>
      </c>
      <c r="C125" s="6" t="n">
        <v>-0.21</v>
      </c>
      <c r="D125" s="16" t="s">
        <v>187</v>
      </c>
      <c r="E125" s="16"/>
      <c r="F125" s="16"/>
      <c r="G125" s="6" t="s">
        <f>=A125-A124</f>
      </c>
      <c r="H125" s="6" t="s">
        <f>=B125+H124</f>
      </c>
      <c r="I125" s="6" t="s">
        <f>=G125*H124</f>
      </c>
    </row>
    <row collapsed="false" customFormat="false" customHeight="false" hidden="false" ht="12.1" outlineLevel="0" r="126">
      <c r="A126" s="13" t="n">
        <v>44687</v>
      </c>
      <c r="B126" s="6" t="n">
        <v>-0.21</v>
      </c>
      <c r="C126" s="6" t="n">
        <v>-0.21</v>
      </c>
      <c r="D126" s="16" t="s">
        <v>176</v>
      </c>
      <c r="E126" s="16"/>
      <c r="F126" s="16"/>
      <c r="G126" s="6" t="s">
        <f>=A126-A125</f>
      </c>
      <c r="H126" s="6" t="s">
        <f>=B126+H125</f>
      </c>
      <c r="I126" s="6" t="s">
        <f>=G126*H125</f>
      </c>
    </row>
    <row collapsed="false" customFormat="false" customHeight="false" hidden="false" ht="12.1" outlineLevel="0" r="127">
      <c r="A127" s="13" t="n">
        <v>44693</v>
      </c>
      <c r="B127" s="6" t="n">
        <v>-0.34</v>
      </c>
      <c r="C127" s="6" t="n">
        <v>-0.34</v>
      </c>
      <c r="D127" s="16" t="s">
        <v>172</v>
      </c>
      <c r="E127" s="16"/>
      <c r="F127" s="16"/>
      <c r="G127" s="6" t="s">
        <f>=A127-A126</f>
      </c>
      <c r="H127" s="6" t="s">
        <f>=B127+H126</f>
      </c>
      <c r="I127" s="6" t="s">
        <f>=G127*H126</f>
      </c>
    </row>
    <row collapsed="false" customFormat="false" customHeight="false" hidden="false" ht="12.1" outlineLevel="0" r="128">
      <c r="A128" s="13" t="n">
        <v>44693</v>
      </c>
      <c r="B128" s="6" t="n">
        <v>-0.72</v>
      </c>
      <c r="C128" s="6" t="n">
        <v>-0.72</v>
      </c>
      <c r="D128" s="16" t="s">
        <v>182</v>
      </c>
      <c r="E128" s="16"/>
      <c r="F128" s="16"/>
      <c r="G128" s="6" t="s">
        <f>=A128-A127</f>
      </c>
      <c r="H128" s="6" t="s">
        <f>=B128+H127</f>
      </c>
      <c r="I128" s="6" t="s">
        <f>=G128*H127</f>
      </c>
    </row>
    <row collapsed="false" customFormat="false" customHeight="false" hidden="false" ht="12.1" outlineLevel="0" r="129">
      <c r="A129" s="13" t="n">
        <v>44699</v>
      </c>
      <c r="B129" s="6" t="n">
        <v>-0.56</v>
      </c>
      <c r="C129" s="6" t="n">
        <v>-0.56</v>
      </c>
      <c r="D129" s="16" t="s">
        <v>173</v>
      </c>
      <c r="E129" s="16"/>
      <c r="F129" s="16"/>
      <c r="G129" s="6" t="s">
        <f>=A129-A128</f>
      </c>
      <c r="H129" s="6" t="s">
        <f>=B129+H128</f>
      </c>
      <c r="I129" s="6" t="s">
        <f>=G129*H128</f>
      </c>
    </row>
    <row collapsed="false" customFormat="false" customHeight="false" hidden="false" ht="12.1" outlineLevel="0" r="130">
      <c r="A130" s="13" t="n">
        <v>44708</v>
      </c>
      <c r="B130" s="6" t="n">
        <v>-0.39</v>
      </c>
      <c r="C130" s="6" t="n">
        <v>-0.39</v>
      </c>
      <c r="D130" s="16" t="s">
        <v>183</v>
      </c>
      <c r="E130" s="16"/>
      <c r="F130" s="16"/>
      <c r="G130" s="6" t="s">
        <f>=A130-A129</f>
      </c>
      <c r="H130" s="6" t="s">
        <f>=B130+H129</f>
      </c>
      <c r="I130" s="6" t="s">
        <f>=G130*H129</f>
      </c>
    </row>
    <row collapsed="false" customFormat="false" customHeight="false" hidden="false" ht="12.1" outlineLevel="0" r="131">
      <c r="A131" s="13" t="n">
        <v>44712</v>
      </c>
      <c r="B131" s="6" t="n">
        <v>-0.41</v>
      </c>
      <c r="C131" s="6" t="n">
        <v>-0.41</v>
      </c>
      <c r="D131" s="16" t="s">
        <v>174</v>
      </c>
      <c r="E131" s="16"/>
      <c r="F131" s="16"/>
      <c r="G131" s="6" t="s">
        <f>=A131-A130</f>
      </c>
      <c r="H131" s="6" t="s">
        <f>=B131+H130</f>
      </c>
      <c r="I131" s="6" t="s">
        <f>=G131*H130</f>
      </c>
    </row>
    <row collapsed="false" customFormat="false" customHeight="false" hidden="false" ht="12.1" outlineLevel="0" r="132">
      <c r="A132" s="13" t="n">
        <v>44712</v>
      </c>
      <c r="B132" s="6" t="n">
        <v>-2.52</v>
      </c>
      <c r="C132" s="6" t="n">
        <v>-2.52</v>
      </c>
      <c r="D132" s="16" t="s">
        <v>175</v>
      </c>
      <c r="E132" s="16"/>
      <c r="F132" s="16"/>
      <c r="G132" s="6" t="s">
        <f>=A132-A131</f>
      </c>
      <c r="H132" s="6" t="s">
        <f>=B132+H131</f>
      </c>
      <c r="I132" s="6" t="s">
        <f>=G132*H131</f>
      </c>
    </row>
    <row collapsed="false" customFormat="false" customHeight="false" hidden="false" ht="12.1" outlineLevel="0" r="133">
      <c r="A133" s="13" t="n">
        <v>44713</v>
      </c>
      <c r="B133" s="6" t="n">
        <v>-0.49</v>
      </c>
      <c r="C133" s="6" t="n">
        <v>-0.49</v>
      </c>
      <c r="D133" s="16" t="s">
        <v>152</v>
      </c>
      <c r="E133" s="16"/>
      <c r="F133" s="16"/>
      <c r="G133" s="6" t="s">
        <f>=A133-A132</f>
      </c>
      <c r="H133" s="6" t="s">
        <f>=B133+H132</f>
      </c>
      <c r="I133" s="6" t="s">
        <f>=G133*H132</f>
      </c>
    </row>
    <row collapsed="false" customFormat="false" customHeight="false" hidden="false" ht="12.1" outlineLevel="0" r="134">
      <c r="A134" s="13" t="n">
        <v>44714</v>
      </c>
      <c r="B134" s="6" t="n">
        <v>-0.94</v>
      </c>
      <c r="C134" s="6" t="n">
        <v>-0.94</v>
      </c>
      <c r="D134" s="16" t="s">
        <v>167</v>
      </c>
      <c r="E134" s="16"/>
      <c r="F134" s="16"/>
      <c r="G134" s="6" t="s">
        <f>=A134-A133</f>
      </c>
      <c r="H134" s="6" t="s">
        <f>=B134+H133</f>
      </c>
      <c r="I134" s="6" t="s">
        <f>=G134*H133</f>
      </c>
    </row>
    <row collapsed="false" customFormat="false" customHeight="false" hidden="false" ht="12.1" outlineLevel="0" r="135">
      <c r="A135" s="13" t="n">
        <v>44719</v>
      </c>
      <c r="B135" s="6" t="n">
        <v>-0.34</v>
      </c>
      <c r="C135" s="6" t="n">
        <v>-0.34</v>
      </c>
      <c r="D135" s="16" t="s">
        <v>188</v>
      </c>
      <c r="E135" s="16"/>
      <c r="F135" s="16"/>
      <c r="G135" s="6" t="s">
        <f>=A135-A134</f>
      </c>
      <c r="H135" s="6" t="s">
        <f>=B135+H134</f>
      </c>
      <c r="I135" s="6" t="s">
        <f>=G135*H134</f>
      </c>
    </row>
    <row collapsed="false" customFormat="false" customHeight="false" hidden="false" ht="12.1" outlineLevel="0" r="136">
      <c r="A136" s="13" t="n">
        <v>44727</v>
      </c>
      <c r="B136" s="6" t="n">
        <v>-0.62</v>
      </c>
      <c r="C136" s="6" t="n">
        <v>-0.62</v>
      </c>
      <c r="D136" s="16" t="s">
        <v>177</v>
      </c>
      <c r="E136" s="16"/>
      <c r="F136" s="16"/>
      <c r="G136" s="6" t="s">
        <f>=A136-A135</f>
      </c>
      <c r="H136" s="6" t="s">
        <f>=B136+H135</f>
      </c>
      <c r="I136" s="6" t="s">
        <f>=G136*H135</f>
      </c>
    </row>
    <row collapsed="false" customFormat="false" customHeight="false" hidden="false" ht="12.1" outlineLevel="0" r="137">
      <c r="A137" s="13" t="n">
        <v>44742</v>
      </c>
      <c r="B137" s="6" t="n">
        <v>-3.37</v>
      </c>
      <c r="C137" s="6" t="n">
        <v>-3.37</v>
      </c>
      <c r="D137" s="16" t="s">
        <v>169</v>
      </c>
      <c r="E137" s="16"/>
      <c r="F137" s="16"/>
      <c r="G137" s="6" t="s">
        <f>=A137-A136</f>
      </c>
      <c r="H137" s="6" t="s">
        <f>=B137+H136</f>
      </c>
      <c r="I137" s="6" t="s">
        <f>=G137*H136</f>
      </c>
    </row>
    <row collapsed="false" customFormat="false" customHeight="false" hidden="false" ht="12.1" outlineLevel="0" r="138">
      <c r="A138" s="13" t="n">
        <v>44750</v>
      </c>
      <c r="B138" s="6" t="n">
        <v>-1.25</v>
      </c>
      <c r="C138" s="6" t="n">
        <v>-1.25</v>
      </c>
      <c r="D138" s="16" t="s">
        <v>184</v>
      </c>
      <c r="E138" s="16"/>
      <c r="F138" s="16"/>
      <c r="G138" s="6" t="s">
        <f>=A138-A137</f>
      </c>
      <c r="H138" s="6" t="s">
        <f>=B138+H137</f>
      </c>
      <c r="I138" s="6" t="s">
        <f>=G138*H137</f>
      </c>
    </row>
    <row collapsed="false" customFormat="false" customHeight="false" hidden="false" ht="12.1" outlineLevel="0" r="139">
      <c r="A139" s="13" t="n">
        <v>44754</v>
      </c>
      <c r="B139" s="6" t="n">
        <v>-4.8</v>
      </c>
      <c r="C139" s="6" t="n">
        <v>-4.8</v>
      </c>
      <c r="D139" s="16" t="s">
        <v>189</v>
      </c>
      <c r="E139" s="16"/>
      <c r="F139" s="16"/>
      <c r="G139" s="6" t="s">
        <f>=A139-A138</f>
      </c>
      <c r="H139" s="6" t="s">
        <f>=B139+H138</f>
      </c>
      <c r="I139" s="6" t="s">
        <f>=G139*H138</f>
      </c>
    </row>
    <row collapsed="false" customFormat="false" customHeight="false" hidden="false" ht="12.1" outlineLevel="0" r="140">
      <c r="A140" s="13" t="n">
        <v>44756</v>
      </c>
      <c r="B140" s="6" t="n">
        <v>-0.13</v>
      </c>
      <c r="C140" s="6" t="n">
        <v>-0.13</v>
      </c>
      <c r="D140" s="16" t="s">
        <v>180</v>
      </c>
      <c r="E140" s="16"/>
      <c r="F140" s="16"/>
      <c r="G140" s="6" t="s">
        <f>=A140-A139</f>
      </c>
      <c r="H140" s="6" t="s">
        <f>=B140+H139</f>
      </c>
      <c r="I140" s="6" t="s">
        <f>=G140*H139</f>
      </c>
    </row>
    <row collapsed="false" customFormat="false" customHeight="false" hidden="false" ht="12.1" outlineLevel="0" r="141">
      <c r="A141" s="13" t="n">
        <v>44763</v>
      </c>
      <c r="B141" s="6" t="n">
        <v>-1.65</v>
      </c>
      <c r="C141" s="6" t="n">
        <v>-1.65</v>
      </c>
      <c r="D141" s="16" t="s">
        <v>186</v>
      </c>
      <c r="E141" s="16"/>
      <c r="F141" s="16"/>
      <c r="G141" s="6" t="s">
        <f>=A141-A140</f>
      </c>
      <c r="H141" s="6" t="s">
        <f>=B141+H140</f>
      </c>
      <c r="I141" s="6" t="s">
        <f>=G141*H140</f>
      </c>
    </row>
    <row collapsed="false" customFormat="false" customHeight="false" hidden="false" ht="12.1" outlineLevel="0" r="142">
      <c r="A142" s="13" t="n">
        <v>44770</v>
      </c>
      <c r="B142" s="6" t="n">
        <v>-0.72</v>
      </c>
      <c r="C142" s="6" t="n">
        <v>-0.72</v>
      </c>
      <c r="D142" s="16" t="s">
        <v>182</v>
      </c>
      <c r="E142" s="16"/>
      <c r="F142" s="16"/>
      <c r="G142" s="6" t="s">
        <f>=A142-A141</f>
      </c>
      <c r="H142" s="6" t="s">
        <f>=B142+H141</f>
      </c>
      <c r="I142" s="6" t="s">
        <f>=G142*H141</f>
      </c>
    </row>
    <row collapsed="false" customFormat="false" customHeight="false" hidden="false" ht="12.1" outlineLevel="0" r="143">
      <c r="A143" s="13" t="n">
        <v>44776</v>
      </c>
      <c r="B143" s="6" t="n">
        <v>-0.21</v>
      </c>
      <c r="C143" s="6" t="n">
        <v>-0.21</v>
      </c>
      <c r="D143" s="16" t="s">
        <v>176</v>
      </c>
      <c r="E143" s="16"/>
      <c r="F143" s="16"/>
      <c r="G143" s="6" t="s">
        <f>=A143-A142</f>
      </c>
      <c r="H143" s="6" t="s">
        <f>=B143+H142</f>
      </c>
      <c r="I143" s="6" t="s">
        <f>=G143*H142</f>
      </c>
    </row>
    <row collapsed="false" customFormat="false" customHeight="false" hidden="false" ht="12.1" outlineLevel="0" r="144">
      <c r="A144" s="13" t="n">
        <v>44778</v>
      </c>
      <c r="B144" s="6" t="n">
        <v>-0.21</v>
      </c>
      <c r="C144" s="6" t="n">
        <v>-0.21</v>
      </c>
      <c r="D144" s="16" t="s">
        <v>187</v>
      </c>
      <c r="E144" s="16"/>
      <c r="F144" s="16"/>
      <c r="G144" s="6" t="s">
        <f>=A144-A143</f>
      </c>
      <c r="H144" s="6" t="s">
        <f>=B144+H143</f>
      </c>
      <c r="I144" s="6" t="s">
        <f>=G144*H143</f>
      </c>
    </row>
    <row collapsed="false" customFormat="false" customHeight="false" hidden="false" ht="12.1" outlineLevel="0" r="145">
      <c r="A145" s="13" t="n">
        <v>44784</v>
      </c>
      <c r="B145" s="6" t="n">
        <v>-0.34</v>
      </c>
      <c r="C145" s="6" t="n">
        <v>-0.34</v>
      </c>
      <c r="D145" s="16" t="s">
        <v>172</v>
      </c>
      <c r="E145" s="16"/>
      <c r="F145" s="16"/>
      <c r="G145" s="6" t="s">
        <f>=A145-A144</f>
      </c>
      <c r="H145" s="6" t="s">
        <f>=B145+H144</f>
      </c>
      <c r="I145" s="6" t="s">
        <f>=G145*H144</f>
      </c>
    </row>
    <row collapsed="false" customFormat="false" customHeight="false" hidden="false" ht="12.1" outlineLevel="0" r="146">
      <c r="A146" s="13" t="n">
        <v>44790</v>
      </c>
      <c r="B146" s="6" t="n">
        <v>-0.56</v>
      </c>
      <c r="C146" s="6" t="n">
        <v>-0.56</v>
      </c>
      <c r="D146" s="16" t="s">
        <v>173</v>
      </c>
      <c r="E146" s="16"/>
      <c r="F146" s="16"/>
      <c r="G146" s="6" t="s">
        <f>=A146-A145</f>
      </c>
      <c r="H146" s="6" t="s">
        <f>=B146+H145</f>
      </c>
      <c r="I146" s="6" t="s">
        <f>=G146*H145</f>
      </c>
    </row>
    <row collapsed="false" customFormat="false" customHeight="false" hidden="false" ht="12.1" outlineLevel="0" r="147">
      <c r="A147" s="13" t="n">
        <v>44802</v>
      </c>
      <c r="B147" s="6" t="n">
        <v>-0.39</v>
      </c>
      <c r="C147" s="6" t="n">
        <v>-0.39</v>
      </c>
      <c r="D147" s="16" t="s">
        <v>183</v>
      </c>
      <c r="E147" s="16"/>
      <c r="F147" s="16"/>
      <c r="G147" s="6" t="s">
        <f>=A147-A146</f>
      </c>
      <c r="H147" s="6" t="s">
        <f>=B147+H146</f>
      </c>
      <c r="I147" s="6" t="s">
        <f>=G147*H146</f>
      </c>
    </row>
    <row collapsed="false" customFormat="false" customHeight="false" hidden="false" ht="12.1" outlineLevel="0" r="148">
      <c r="A148" s="13" t="n">
        <v>44803</v>
      </c>
      <c r="B148" s="6" t="n">
        <v>-0.34</v>
      </c>
      <c r="C148" s="6" t="n">
        <v>-0.34</v>
      </c>
      <c r="D148" s="16" t="s">
        <v>188</v>
      </c>
      <c r="E148" s="16"/>
      <c r="F148" s="16"/>
      <c r="G148" s="6" t="s">
        <f>=A148-A147</f>
      </c>
      <c r="H148" s="6" t="s">
        <f>=B148+H147</f>
      </c>
      <c r="I148" s="6" t="s">
        <f>=G148*H147</f>
      </c>
    </row>
    <row collapsed="false" customFormat="false" customHeight="false" hidden="false" ht="12.1" outlineLevel="0" r="149">
      <c r="A149" s="13" t="n">
        <v>44804</v>
      </c>
      <c r="B149" s="6" t="n">
        <v>-0.99</v>
      </c>
      <c r="C149" s="6" t="n">
        <v>-0.99</v>
      </c>
      <c r="D149" s="16" t="s">
        <v>190</v>
      </c>
      <c r="E149" s="16"/>
      <c r="F149" s="16"/>
      <c r="G149" s="6" t="s">
        <f>=A149-A148</f>
      </c>
      <c r="H149" s="6" t="s">
        <f>=B149+H148</f>
      </c>
      <c r="I149" s="6" t="s">
        <f>=G149*H148</f>
      </c>
    </row>
    <row collapsed="false" customFormat="false" customHeight="false" hidden="false" ht="12.1" outlineLevel="0" r="150">
      <c r="A150" s="13" t="n">
        <v>44804</v>
      </c>
      <c r="B150" s="6" t="n">
        <v>-0.41</v>
      </c>
      <c r="C150" s="6" t="n">
        <v>-0.41</v>
      </c>
      <c r="D150" s="16" t="s">
        <v>174</v>
      </c>
      <c r="E150" s="16"/>
      <c r="F150" s="16"/>
      <c r="G150" s="6" t="s">
        <f>=A150-A149</f>
      </c>
      <c r="H150" s="6" t="s">
        <f>=B150+H149</f>
      </c>
      <c r="I150" s="6" t="s">
        <f>=G150*H149</f>
      </c>
    </row>
    <row collapsed="false" customFormat="false" customHeight="false" hidden="false" ht="12.1" outlineLevel="0" r="151">
      <c r="A151" s="13" t="n">
        <v>44805</v>
      </c>
      <c r="B151" s="6" t="n">
        <v>-2.52</v>
      </c>
      <c r="C151" s="6" t="n">
        <v>-2.52</v>
      </c>
      <c r="D151" s="16" t="s">
        <v>175</v>
      </c>
      <c r="E151" s="16"/>
      <c r="F151" s="16"/>
      <c r="G151" s="6" t="s">
        <f>=A151-A150</f>
      </c>
      <c r="H151" s="6" t="s">
        <f>=B151+H150</f>
      </c>
      <c r="I151" s="6" t="s">
        <f>=G151*H150</f>
      </c>
    </row>
    <row collapsed="false" customFormat="false" customHeight="false" hidden="false" ht="12.1" outlineLevel="0" r="152">
      <c r="A152" s="13" t="n">
        <v>44811</v>
      </c>
      <c r="B152" s="6" t="n">
        <v>-0.49</v>
      </c>
      <c r="C152" s="6" t="n">
        <v>-0.49</v>
      </c>
      <c r="D152" s="16" t="s">
        <v>152</v>
      </c>
      <c r="E152" s="16"/>
      <c r="F152" s="16"/>
      <c r="G152" s="6" t="s">
        <f>=A152-A151</f>
      </c>
      <c r="H152" s="6" t="s">
        <f>=B152+H151</f>
      </c>
      <c r="I152" s="6" t="s">
        <f>=G152*H151</f>
      </c>
    </row>
    <row collapsed="false" customFormat="false" customHeight="false" hidden="false" ht="12.1" outlineLevel="0" r="153">
      <c r="A153" s="13" t="n">
        <v>44819</v>
      </c>
      <c r="B153" s="6" t="n">
        <v>-0.62</v>
      </c>
      <c r="C153" s="6" t="n">
        <v>-0.62</v>
      </c>
      <c r="D153" s="16" t="s">
        <v>177</v>
      </c>
      <c r="E153" s="16"/>
      <c r="F153" s="16"/>
      <c r="G153" s="6" t="s">
        <f>=A153-A152</f>
      </c>
      <c r="H153" s="6" t="s">
        <f>=B153+H152</f>
      </c>
      <c r="I153" s="6" t="s">
        <f>=G153*H152</f>
      </c>
    </row>
    <row collapsed="false" customFormat="false" customHeight="false" hidden="false" ht="12.1" outlineLevel="0" r="154">
      <c r="A154" s="13" t="n">
        <v>44831</v>
      </c>
      <c r="B154" s="6" t="n">
        <v>-3.43</v>
      </c>
      <c r="C154" s="6" t="n">
        <v>-3.43</v>
      </c>
      <c r="D154" s="16" t="s">
        <v>191</v>
      </c>
      <c r="E154" s="16"/>
      <c r="F154" s="16"/>
      <c r="G154" s="6" t="s">
        <f>=A154-A153</f>
      </c>
      <c r="H154" s="6" t="s">
        <f>=B154+H153</f>
      </c>
      <c r="I154" s="6" t="s">
        <f>=G154*H153</f>
      </c>
    </row>
    <row collapsed="false" customFormat="false" customHeight="false" hidden="false" ht="12.1" outlineLevel="0" r="155">
      <c r="A155" s="13" t="n">
        <v>44840</v>
      </c>
      <c r="B155" s="6" t="n">
        <v>-1.25</v>
      </c>
      <c r="C155" s="6" t="n">
        <v>-1.25</v>
      </c>
      <c r="D155" s="16" t="s">
        <v>184</v>
      </c>
      <c r="E155" s="16"/>
      <c r="F155" s="16"/>
      <c r="G155" s="6" t="s">
        <f>=A155-A154</f>
      </c>
      <c r="H155" s="6" t="s">
        <f>=B155+H154</f>
      </c>
      <c r="I155" s="6" t="s">
        <f>=G155*H154</f>
      </c>
    </row>
    <row collapsed="false" customFormat="false" customHeight="false" hidden="false" ht="12.1" outlineLevel="0" r="156">
      <c r="A156" s="13" t="n">
        <v>44845</v>
      </c>
      <c r="B156" s="6" t="n">
        <v>-71.25</v>
      </c>
      <c r="C156" s="6" t="n">
        <v>-71.25</v>
      </c>
      <c r="D156" s="16" t="s">
        <v>192</v>
      </c>
      <c r="E156" s="16"/>
      <c r="F156" s="16"/>
      <c r="G156" s="6" t="s">
        <f>=A156-A155</f>
      </c>
      <c r="H156" s="6" t="s">
        <f>=B156+H155</f>
      </c>
      <c r="I156" s="6" t="s">
        <f>=G156*H155</f>
      </c>
    </row>
    <row collapsed="false" customFormat="false" customHeight="false" hidden="false" ht="12.1" outlineLevel="0" r="157">
      <c r="A157" s="13" t="n">
        <v>44847</v>
      </c>
      <c r="B157" s="6" t="n">
        <v>-0.13</v>
      </c>
      <c r="C157" s="6" t="n">
        <v>-0.13</v>
      </c>
      <c r="D157" s="16" t="s">
        <v>180</v>
      </c>
      <c r="E157" s="16"/>
      <c r="F157" s="16"/>
      <c r="G157" s="6" t="s">
        <f>=A157-A156</f>
      </c>
      <c r="H157" s="6" t="s">
        <f>=B157+H156</f>
      </c>
      <c r="I157" s="6" t="s">
        <f>=G157*H156</f>
      </c>
    </row>
    <row collapsed="false" customFormat="false" customHeight="false" hidden="false" ht="12.1" outlineLevel="0" r="158">
      <c r="A158" s="13" t="n">
        <v>44854</v>
      </c>
      <c r="B158" s="6" t="n">
        <v>-1.65</v>
      </c>
      <c r="C158" s="6" t="n">
        <v>-1.65</v>
      </c>
      <c r="D158" s="16" t="s">
        <v>186</v>
      </c>
      <c r="E158" s="16"/>
      <c r="F158" s="16"/>
      <c r="G158" s="6" t="s">
        <f>=A158-A157</f>
      </c>
      <c r="H158" s="6" t="s">
        <f>=B158+H157</f>
      </c>
      <c r="I158" s="6" t="s">
        <f>=G158*H157</f>
      </c>
    </row>
    <row collapsed="false" customFormat="false" customHeight="false" hidden="false" ht="12.1" outlineLevel="0" r="159">
      <c r="A159" s="13" t="n">
        <v>44868</v>
      </c>
      <c r="B159" s="6" t="n">
        <v>-0.72</v>
      </c>
      <c r="C159" s="6" t="n">
        <v>-0.72</v>
      </c>
      <c r="D159" s="16" t="s">
        <v>182</v>
      </c>
      <c r="E159" s="16"/>
      <c r="F159" s="16"/>
      <c r="G159" s="6" t="s">
        <f>=A159-A158</f>
      </c>
      <c r="H159" s="6" t="s">
        <f>=B159+H158</f>
      </c>
      <c r="I159" s="6" t="s">
        <f>=G159*H158</f>
      </c>
    </row>
    <row collapsed="false" customFormat="false" customHeight="false" hidden="false" ht="12.1" outlineLevel="0" r="160">
      <c r="A160" s="13" t="n">
        <v>44869</v>
      </c>
      <c r="B160" s="6" t="n">
        <v>-0.21</v>
      </c>
      <c r="C160" s="6" t="n">
        <v>-0.21</v>
      </c>
      <c r="D160" s="16" t="s">
        <v>187</v>
      </c>
      <c r="E160" s="16"/>
      <c r="F160" s="16"/>
      <c r="G160" s="6" t="s">
        <f>=A160-A159</f>
      </c>
      <c r="H160" s="6" t="s">
        <f>=B160+H159</f>
      </c>
      <c r="I160" s="6" t="s">
        <f>=G160*H159</f>
      </c>
    </row>
    <row collapsed="false" customFormat="false" customHeight="false" hidden="false" ht="12.1" outlineLevel="0" r="161">
      <c r="A161" s="13" t="n">
        <v>44874</v>
      </c>
      <c r="B161" s="6" t="n">
        <v>-0.4</v>
      </c>
      <c r="C161" s="6" t="n">
        <v>-0.4</v>
      </c>
      <c r="D161" s="16" t="s">
        <v>193</v>
      </c>
      <c r="E161" s="16"/>
      <c r="F161" s="16"/>
      <c r="G161" s="6" t="s">
        <f>=A161-A160</f>
      </c>
      <c r="H161" s="6" t="s">
        <f>=B161+H160</f>
      </c>
      <c r="I161" s="6" t="s">
        <f>=G161*H160</f>
      </c>
    </row>
    <row collapsed="false" customFormat="false" customHeight="false" hidden="false" ht="12.1" outlineLevel="0" r="162">
      <c r="A162" s="13" t="n">
        <v>44881</v>
      </c>
      <c r="B162" s="6" t="n">
        <v>-0.61</v>
      </c>
      <c r="C162" s="6" t="n">
        <v>-0.61</v>
      </c>
      <c r="D162" s="16" t="s">
        <v>194</v>
      </c>
      <c r="E162" s="16"/>
      <c r="F162" s="16"/>
      <c r="G162" s="6" t="s">
        <f>=A162-A161</f>
      </c>
      <c r="H162" s="6" t="s">
        <f>=B162+H161</f>
      </c>
      <c r="I162" s="6" t="s">
        <f>=G162*H161</f>
      </c>
    </row>
    <row collapsed="false" customFormat="false" customHeight="false" hidden="false" ht="12.1" outlineLevel="0" r="163">
      <c r="A163" s="13" t="n">
        <v>44888</v>
      </c>
      <c r="B163" s="6" t="n">
        <v>-0.39</v>
      </c>
      <c r="C163" s="6" t="n">
        <v>-0.39</v>
      </c>
      <c r="D163" s="16" t="s">
        <v>183</v>
      </c>
      <c r="E163" s="16"/>
      <c r="F163" s="16"/>
      <c r="G163" s="6" t="s">
        <f>=A163-A162</f>
      </c>
      <c r="H163" s="6" t="s">
        <f>=B163+H162</f>
      </c>
      <c r="I163" s="6" t="s">
        <f>=G163*H162</f>
      </c>
    </row>
    <row collapsed="false" customFormat="false" customHeight="false" hidden="false" ht="12.1" outlineLevel="0" r="164">
      <c r="A164" s="13" t="n">
        <v>44894</v>
      </c>
      <c r="B164" s="6" t="n">
        <v>-0.34</v>
      </c>
      <c r="C164" s="6" t="n">
        <v>-0.34</v>
      </c>
      <c r="D164" s="16" t="s">
        <v>188</v>
      </c>
      <c r="E164" s="16"/>
      <c r="F164" s="16"/>
      <c r="G164" s="6" t="s">
        <f>=A164-A163</f>
      </c>
      <c r="H164" s="6" t="s">
        <f>=B164+H163</f>
      </c>
      <c r="I164" s="6" t="s">
        <f>=G164*H163</f>
      </c>
    </row>
    <row collapsed="false" customFormat="false" customHeight="false" hidden="false" ht="12.1" outlineLevel="0" r="165">
      <c r="A165" s="13" t="n">
        <v>44895</v>
      </c>
      <c r="B165" s="6" t="n">
        <v>-0.99</v>
      </c>
      <c r="C165" s="6" t="n">
        <v>-0.99</v>
      </c>
      <c r="D165" s="16" t="s">
        <v>190</v>
      </c>
      <c r="E165" s="16"/>
      <c r="F165" s="16"/>
      <c r="G165" s="6" t="s">
        <f>=A165-A164</f>
      </c>
      <c r="H165" s="6" t="s">
        <f>=B165+H164</f>
      </c>
      <c r="I165" s="6" t="s">
        <f>=G165*H164</f>
      </c>
    </row>
    <row collapsed="false" customFormat="false" customHeight="false" hidden="false" ht="12.1" outlineLevel="0" r="166">
      <c r="A166" s="13" t="n">
        <v>44895</v>
      </c>
      <c r="B166" s="6" t="n">
        <v>-0.43</v>
      </c>
      <c r="C166" s="6" t="n">
        <v>-0.43</v>
      </c>
      <c r="D166" s="16" t="s">
        <v>195</v>
      </c>
      <c r="E166" s="16"/>
      <c r="F166" s="16"/>
      <c r="G166" s="6" t="s">
        <f>=A166-A165</f>
      </c>
      <c r="H166" s="6" t="s">
        <f>=B166+H165</f>
      </c>
      <c r="I166" s="6" t="s">
        <f>=G166*H165</f>
      </c>
    </row>
    <row collapsed="false" customFormat="false" customHeight="false" hidden="false" ht="12.1" outlineLevel="0" r="167">
      <c r="A167" s="13" t="n">
        <v>44895</v>
      </c>
      <c r="B167" s="6" t="n">
        <v>-2.7</v>
      </c>
      <c r="C167" s="6" t="n">
        <v>-2.7</v>
      </c>
      <c r="D167" s="16" t="s">
        <v>196</v>
      </c>
      <c r="E167" s="16"/>
      <c r="F167" s="16"/>
      <c r="G167" s="6" t="s">
        <f>=A167-A166</f>
      </c>
      <c r="H167" s="6" t="s">
        <f>=B167+H166</f>
      </c>
      <c r="I167" s="6" t="s">
        <f>=G167*H166</f>
      </c>
    </row>
    <row collapsed="false" customFormat="false" customHeight="false" hidden="false" ht="12.1" outlineLevel="0" r="168">
      <c r="A168" s="13" t="n">
        <v>44896</v>
      </c>
      <c r="B168" s="6" t="n">
        <v>-0.99</v>
      </c>
      <c r="C168" s="6" t="n">
        <v>-0.99</v>
      </c>
      <c r="D168" s="16" t="s">
        <v>190</v>
      </c>
      <c r="E168" s="16"/>
      <c r="F168" s="16"/>
      <c r="G168" s="6" t="s">
        <f>=A168-A167</f>
      </c>
      <c r="H168" s="6" t="s">
        <f>=B168+H167</f>
      </c>
      <c r="I168" s="6" t="s">
        <f>=G168*H167</f>
      </c>
    </row>
    <row collapsed="false" customFormat="false" customHeight="false" hidden="false" ht="12.1" outlineLevel="0" r="169">
      <c r="A169" s="13" t="n">
        <v>44896</v>
      </c>
      <c r="B169" s="6" t="n">
        <v>-0.22</v>
      </c>
      <c r="C169" s="6" t="n">
        <v>-0.22</v>
      </c>
      <c r="D169" s="16" t="s">
        <v>197</v>
      </c>
      <c r="E169" s="16"/>
      <c r="F169" s="16"/>
      <c r="G169" s="6" t="s">
        <f>=A169-A168</f>
      </c>
      <c r="H169" s="6" t="s">
        <f>=B169+H168</f>
      </c>
      <c r="I169" s="6" t="s">
        <f>=G169*H168</f>
      </c>
    </row>
    <row collapsed="false" customFormat="false" customHeight="false" hidden="false" ht="12.1" outlineLevel="0" r="170">
      <c r="A170" s="13" t="n">
        <v>44902</v>
      </c>
      <c r="B170" s="6" t="n">
        <v>-0.49</v>
      </c>
      <c r="C170" s="6" t="n">
        <v>-0.49</v>
      </c>
      <c r="D170" s="16" t="s">
        <v>152</v>
      </c>
      <c r="E170" s="16"/>
      <c r="F170" s="16"/>
      <c r="G170" s="6" t="s">
        <f>=A170-A169</f>
      </c>
      <c r="H170" s="6" t="s">
        <f>=B170+H169</f>
      </c>
      <c r="I170" s="6" t="s">
        <f>=G170*H169</f>
      </c>
    </row>
    <row collapsed="false" customFormat="false" customHeight="false" hidden="false" ht="12.1" outlineLevel="0" r="171">
      <c r="A171" s="13" t="n">
        <v>44909</v>
      </c>
      <c r="B171" s="6" t="n">
        <v>-0.66</v>
      </c>
      <c r="C171" s="6" t="n">
        <v>-0.66</v>
      </c>
      <c r="D171" s="16" t="s">
        <v>198</v>
      </c>
      <c r="E171" s="16"/>
      <c r="F171" s="16"/>
      <c r="G171" s="6" t="s">
        <f>=A171-A170</f>
      </c>
      <c r="H171" s="6" t="s">
        <f>=B171+H170</f>
      </c>
      <c r="I171" s="6" t="s">
        <f>=G171*H170</f>
      </c>
    </row>
    <row collapsed="false" customFormat="false" customHeight="false" hidden="false" ht="12.1" outlineLevel="0" r="172">
      <c r="A172" s="13" t="n">
        <v>44916</v>
      </c>
      <c r="B172" s="6" t="n">
        <v>-3.43</v>
      </c>
      <c r="C172" s="6" t="n">
        <v>-3.43</v>
      </c>
      <c r="D172" s="16" t="s">
        <v>191</v>
      </c>
      <c r="E172" s="16"/>
      <c r="F172" s="16"/>
      <c r="G172" s="6" t="s">
        <f>=A172-A171</f>
      </c>
      <c r="H172" s="6" t="s">
        <f>=B172+H171</f>
      </c>
      <c r="I172" s="6" t="s">
        <f>=G172*H171</f>
      </c>
    </row>
    <row collapsed="false" customFormat="false" customHeight="false" hidden="false" ht="12.1" outlineLevel="0" r="173">
      <c r="A173" s="13" t="n">
        <v>44935</v>
      </c>
      <c r="B173" s="6" t="n">
        <v>-1.25</v>
      </c>
      <c r="C173" s="6" t="n">
        <v>-1.25</v>
      </c>
      <c r="D173" s="16" t="s">
        <v>184</v>
      </c>
      <c r="E173" s="16"/>
      <c r="F173" s="16"/>
      <c r="G173" s="6" t="s">
        <f>=A173-A172</f>
      </c>
      <c r="H173" s="6" t="s">
        <f>=B173+H172</f>
      </c>
      <c r="I173" s="6" t="s">
        <f>=G173*H172</f>
      </c>
    </row>
    <row collapsed="false" customFormat="false" customHeight="false" hidden="false" ht="12.1" outlineLevel="0" r="174">
      <c r="A174" s="13" t="n">
        <v>44938</v>
      </c>
      <c r="B174" s="6" t="n">
        <v>-0.13</v>
      </c>
      <c r="C174" s="6" t="n">
        <v>-0.13</v>
      </c>
      <c r="D174" s="16" t="s">
        <v>180</v>
      </c>
      <c r="E174" s="16"/>
      <c r="F174" s="16"/>
      <c r="G174" s="6" t="s">
        <f>=A174-A173</f>
      </c>
      <c r="H174" s="6" t="s">
        <f>=B174+H173</f>
      </c>
      <c r="I174" s="6" t="s">
        <f>=G174*H173</f>
      </c>
    </row>
    <row collapsed="false" customFormat="false" customHeight="false" hidden="false" ht="12.1" outlineLevel="0" r="175">
      <c r="A175" s="13" t="n">
        <v>44945</v>
      </c>
      <c r="B175" s="6" t="n">
        <v>-1.65</v>
      </c>
      <c r="C175" s="6" t="n">
        <v>-1.65</v>
      </c>
      <c r="D175" s="16" t="s">
        <v>186</v>
      </c>
      <c r="E175" s="16"/>
      <c r="F175" s="16"/>
      <c r="G175" s="6" t="s">
        <f>=A175-A174</f>
      </c>
      <c r="H175" s="6" t="s">
        <f>=B175+H174</f>
      </c>
      <c r="I175" s="6" t="s">
        <f>=G175*H174</f>
      </c>
    </row>
    <row collapsed="false" customFormat="false" customHeight="false" hidden="false" ht="12.1" outlineLevel="0" r="176">
      <c r="A176" s="13" t="n">
        <v>44952</v>
      </c>
      <c r="B176" s="6" t="n">
        <v>-0.74</v>
      </c>
      <c r="C176" s="6" t="n">
        <v>-0.74</v>
      </c>
      <c r="D176" s="16" t="s">
        <v>199</v>
      </c>
      <c r="E176" s="16"/>
      <c r="F176" s="16"/>
      <c r="G176" s="6" t="s">
        <f>=A176-A175</f>
      </c>
      <c r="H176" s="6" t="s">
        <f>=B176+H175</f>
      </c>
      <c r="I176" s="6" t="s">
        <f>=G176*H175</f>
      </c>
    </row>
    <row collapsed="false" customFormat="false" customHeight="false" hidden="false" ht="12.1" outlineLevel="0" r="177">
      <c r="A177" s="13" t="n">
        <v>44963</v>
      </c>
      <c r="B177" s="6" t="n">
        <v>-0.22</v>
      </c>
      <c r="C177" s="6" t="n">
        <v>-0.22</v>
      </c>
      <c r="D177" s="16" t="s">
        <v>197</v>
      </c>
      <c r="E177" s="16"/>
      <c r="F177" s="16"/>
      <c r="G177" s="6" t="s">
        <f>=A177-A176</f>
      </c>
      <c r="H177" s="6" t="s">
        <f>=B177+H176</f>
      </c>
      <c r="I177" s="6" t="s">
        <f>=G177*H176</f>
      </c>
    </row>
    <row collapsed="false" customFormat="false" customHeight="false" hidden="false" ht="12.1" outlineLevel="0" r="178">
      <c r="A178" s="13" t="n">
        <v>44966</v>
      </c>
      <c r="B178" s="6" t="n">
        <v>-0.4</v>
      </c>
      <c r="C178" s="6" t="n">
        <v>-0.4</v>
      </c>
      <c r="D178" s="16" t="s">
        <v>193</v>
      </c>
      <c r="E178" s="16"/>
      <c r="F178" s="16"/>
      <c r="G178" s="6" t="s">
        <f>=A178-A177</f>
      </c>
      <c r="H178" s="6" t="s">
        <f>=B178+H177</f>
      </c>
      <c r="I178" s="6" t="s">
        <f>=G178*H177</f>
      </c>
    </row>
    <row collapsed="false" customFormat="false" customHeight="false" hidden="false" ht="12.1" outlineLevel="0" r="179">
      <c r="A179" s="13" t="n">
        <v>44967</v>
      </c>
      <c r="B179" s="6" t="n">
        <v>-0.21</v>
      </c>
      <c r="C179" s="6" t="n">
        <v>-0.21</v>
      </c>
      <c r="D179" s="16" t="s">
        <v>187</v>
      </c>
      <c r="E179" s="16"/>
      <c r="F179" s="16"/>
      <c r="G179" s="6" t="s">
        <f>=A179-A178</f>
      </c>
      <c r="H179" s="6" t="s">
        <f>=B179+H178</f>
      </c>
      <c r="I179" s="6" t="s">
        <f>=G179*H178</f>
      </c>
    </row>
    <row collapsed="false" customFormat="false" customHeight="false" hidden="false" ht="12.1" outlineLevel="0" r="180">
      <c r="A180" s="13" t="n">
        <v>44972</v>
      </c>
      <c r="B180" s="6" t="n">
        <v>-0.61</v>
      </c>
      <c r="C180" s="6" t="n">
        <v>-0.61</v>
      </c>
      <c r="D180" s="16" t="s">
        <v>194</v>
      </c>
      <c r="E180" s="16"/>
      <c r="F180" s="16"/>
      <c r="G180" s="6" t="s">
        <f>=A180-A179</f>
      </c>
      <c r="H180" s="6" t="s">
        <f>=B180+H179</f>
      </c>
      <c r="I180" s="6" t="s">
        <f>=G180*H179</f>
      </c>
    </row>
    <row collapsed="false" customFormat="false" customHeight="false" hidden="false" ht="12.1" outlineLevel="0" r="181">
      <c r="A181" s="13" t="n">
        <v>44984</v>
      </c>
      <c r="B181" s="6" t="n">
        <v>-0.42</v>
      </c>
      <c r="C181" s="6" t="n">
        <v>-0.42</v>
      </c>
      <c r="D181" s="16" t="s">
        <v>200</v>
      </c>
      <c r="E181" s="16"/>
      <c r="F181" s="16"/>
      <c r="G181" s="6" t="s">
        <f>=A181-A180</f>
      </c>
      <c r="H181" s="6" t="s">
        <f>=B181+H180</f>
      </c>
      <c r="I181" s="6" t="s">
        <f>=G181*H180</f>
      </c>
    </row>
    <row collapsed="false" customFormat="false" customHeight="false" hidden="false" ht="12.1" outlineLevel="0" r="182">
      <c r="A182" s="13" t="n">
        <v>44985</v>
      </c>
      <c r="B182" s="6" t="n">
        <v>-0.34</v>
      </c>
      <c r="C182" s="6" t="n">
        <v>-0.34</v>
      </c>
      <c r="D182" s="16" t="s">
        <v>188</v>
      </c>
      <c r="E182" s="16"/>
      <c r="F182" s="16"/>
      <c r="G182" s="6" t="s">
        <f>=A182-A181</f>
      </c>
      <c r="H182" s="6" t="s">
        <f>=B182+H181</f>
      </c>
      <c r="I182" s="6" t="s">
        <f>=G182*H181</f>
      </c>
    </row>
    <row collapsed="false" customFormat="false" customHeight="false" hidden="false" ht="12.1" outlineLevel="0" r="183">
      <c r="A183" s="13" t="n">
        <v>44985</v>
      </c>
      <c r="B183" s="6" t="n">
        <v>-0.43</v>
      </c>
      <c r="C183" s="6" t="n">
        <v>-0.43</v>
      </c>
      <c r="D183" s="16" t="s">
        <v>195</v>
      </c>
      <c r="E183" s="16"/>
      <c r="F183" s="16"/>
      <c r="G183" s="6" t="s">
        <f>=A183-A182</f>
      </c>
      <c r="H183" s="6" t="s">
        <f>=B183+H182</f>
      </c>
      <c r="I183" s="6" t="s">
        <f>=G183*H182</f>
      </c>
    </row>
    <row collapsed="false" customFormat="false" customHeight="false" hidden="false" ht="12.1" outlineLevel="0" r="184">
      <c r="A184" s="13" t="n">
        <v>44985</v>
      </c>
      <c r="B184" s="6" t="n">
        <v>-2.7</v>
      </c>
      <c r="C184" s="6" t="n">
        <v>-2.7</v>
      </c>
      <c r="D184" s="16" t="s">
        <v>196</v>
      </c>
      <c r="E184" s="16"/>
      <c r="F184" s="16"/>
      <c r="G184" s="6" t="s">
        <f>=A184-A183</f>
      </c>
      <c r="H184" s="6" t="s">
        <f>=B184+H183</f>
      </c>
      <c r="I184" s="6" t="s">
        <f>=G184*H183</f>
      </c>
    </row>
    <row collapsed="false" customFormat="false" customHeight="false" hidden="false" ht="12.1" outlineLevel="0" r="185">
      <c r="A185" s="13" t="n">
        <v>44987</v>
      </c>
      <c r="B185" s="6" t="n">
        <v>-0.99</v>
      </c>
      <c r="C185" s="6" t="n">
        <v>-0.99</v>
      </c>
      <c r="D185" s="16" t="s">
        <v>190</v>
      </c>
      <c r="E185" s="16"/>
      <c r="F185" s="16"/>
      <c r="G185" s="6" t="s">
        <f>=A185-A184</f>
      </c>
      <c r="H185" s="6" t="s">
        <f>=B185+H184</f>
      </c>
      <c r="I185" s="6" t="s">
        <f>=G185*H184</f>
      </c>
    </row>
    <row collapsed="false" customFormat="false" customHeight="false" hidden="false" ht="12.1" outlineLevel="0" r="186">
      <c r="A186" s="13" t="n">
        <v>44993</v>
      </c>
      <c r="B186" s="6" t="n">
        <v>-0.36</v>
      </c>
      <c r="C186" s="6" t="n">
        <v>-0.36</v>
      </c>
      <c r="D186" s="16" t="s">
        <v>143</v>
      </c>
      <c r="E186" s="16"/>
      <c r="F186" s="16"/>
      <c r="G186" s="6" t="s">
        <f>=A186-A185</f>
      </c>
      <c r="H186" s="6" t="s">
        <f>=B186+H185</f>
      </c>
      <c r="I186" s="6" t="s">
        <f>=G186*H185</f>
      </c>
    </row>
    <row collapsed="false" customFormat="false" customHeight="false" hidden="false" ht="12.1" outlineLevel="0" r="187">
      <c r="A187" s="13" t="n">
        <v>44999</v>
      </c>
      <c r="B187" s="6" t="n">
        <v>-0.66</v>
      </c>
      <c r="C187" s="6" t="n">
        <v>-0.66</v>
      </c>
      <c r="D187" s="16" t="s">
        <v>198</v>
      </c>
      <c r="E187" s="16"/>
      <c r="F187" s="16"/>
      <c r="G187" s="6" t="s">
        <f>=A187-A186</f>
      </c>
      <c r="H187" s="6" t="s">
        <f>=B187+H186</f>
      </c>
      <c r="I187" s="6" t="s">
        <f>=G187*H186</f>
      </c>
    </row>
    <row collapsed="false" customFormat="false" customHeight="false" hidden="false" ht="12.1" outlineLevel="0" r="188">
      <c r="A188" s="13" t="n">
        <v>45007</v>
      </c>
      <c r="B188" s="6" t="n">
        <v>-3.43</v>
      </c>
      <c r="C188" s="6" t="n">
        <v>-3.43</v>
      </c>
      <c r="D188" s="16" t="s">
        <v>191</v>
      </c>
      <c r="E188" s="16"/>
      <c r="F188" s="16"/>
      <c r="G188" s="6" t="s">
        <f>=A188-A187</f>
      </c>
      <c r="H188" s="6" t="s">
        <f>=B188+H187</f>
      </c>
      <c r="I188" s="6" t="s">
        <f>=G188*H187</f>
      </c>
    </row>
    <row collapsed="false" customFormat="false" customHeight="false" hidden="false" ht="12.1" outlineLevel="0" r="189">
      <c r="A189" s="13" t="n">
        <v>45021</v>
      </c>
      <c r="B189" s="6" t="n">
        <v>-0.09</v>
      </c>
      <c r="C189" s="6" t="n">
        <v>-0.09</v>
      </c>
      <c r="D189" s="16" t="s">
        <v>153</v>
      </c>
      <c r="E189" s="16"/>
      <c r="F189" s="16"/>
      <c r="G189" s="6" t="s">
        <f>=A189-A188</f>
      </c>
      <c r="H189" s="6" t="s">
        <f>=B189+H188</f>
      </c>
      <c r="I189" s="6" t="s">
        <f>=G189*H188</f>
      </c>
    </row>
    <row collapsed="false" customFormat="false" customHeight="false" hidden="false" ht="12.1" outlineLevel="0" r="190">
      <c r="A190" s="13" t="n">
        <v>45022</v>
      </c>
      <c r="B190" s="6" t="n">
        <v>-1.25</v>
      </c>
      <c r="C190" s="6" t="n">
        <v>-1.25</v>
      </c>
      <c r="D190" s="16" t="s">
        <v>184</v>
      </c>
      <c r="E190" s="16"/>
      <c r="F190" s="16"/>
      <c r="G190" s="6" t="s">
        <f>=A190-A189</f>
      </c>
      <c r="H190" s="6" t="s">
        <f>=B190+H189</f>
      </c>
      <c r="I190" s="6" t="s">
        <f>=G190*H189</f>
      </c>
    </row>
    <row collapsed="false" customFormat="false" customHeight="false" hidden="false" ht="12.1" outlineLevel="0" r="191">
      <c r="A191" s="13" t="n">
        <v>45029</v>
      </c>
      <c r="B191" s="6" t="n">
        <v>-0.13</v>
      </c>
      <c r="C191" s="6" t="n">
        <v>-0.13</v>
      </c>
      <c r="D191" s="16" t="s">
        <v>180</v>
      </c>
      <c r="E191" s="16"/>
      <c r="F191" s="16"/>
      <c r="G191" s="6" t="s">
        <f>=A191-A190</f>
      </c>
      <c r="H191" s="6" t="s">
        <f>=B191+H190</f>
      </c>
      <c r="I191" s="6" t="s">
        <f>=G191*H190</f>
      </c>
    </row>
    <row collapsed="false" customFormat="false" customHeight="false" hidden="false" ht="12.1" outlineLevel="0" r="192">
      <c r="A192" s="13" t="n">
        <v>45036</v>
      </c>
      <c r="B192" s="6" t="n">
        <v>-1.69</v>
      </c>
      <c r="C192" s="6" t="n">
        <v>-1.69</v>
      </c>
      <c r="D192" s="16" t="s">
        <v>201</v>
      </c>
      <c r="E192" s="16"/>
      <c r="F192" s="16"/>
      <c r="G192" s="6" t="s">
        <f>=A192-A191</f>
      </c>
      <c r="H192" s="6" t="s">
        <f>=B192+H191</f>
      </c>
      <c r="I192" s="6" t="s">
        <f>=G192*H191</f>
      </c>
    </row>
    <row collapsed="false" customFormat="false" customHeight="false" hidden="false" ht="12.1" outlineLevel="0" r="193">
      <c r="A193" s="13" t="n">
        <v>45048</v>
      </c>
      <c r="B193" s="6" t="n">
        <v>-0.22</v>
      </c>
      <c r="C193" s="6" t="n">
        <v>-0.22</v>
      </c>
      <c r="D193" s="16" t="s">
        <v>197</v>
      </c>
      <c r="E193" s="16"/>
      <c r="F193" s="16"/>
      <c r="G193" s="6" t="s">
        <f>=A193-A192</f>
      </c>
      <c r="H193" s="6" t="s">
        <f>=B193+H192</f>
      </c>
      <c r="I193" s="6" t="s">
        <f>=G193*H192</f>
      </c>
    </row>
    <row collapsed="false" customFormat="false" customHeight="false" hidden="false" ht="12.1" outlineLevel="0" r="194">
      <c r="A194" s="13" t="n">
        <v>45057</v>
      </c>
      <c r="B194" s="6" t="n">
        <v>-2.83</v>
      </c>
      <c r="C194" s="6" t="n">
        <v>-2.83</v>
      </c>
      <c r="D194" s="16" t="s">
        <v>202</v>
      </c>
      <c r="E194" s="16"/>
      <c r="F194" s="16"/>
      <c r="G194" s="6" t="s">
        <f>=A194-A193</f>
      </c>
      <c r="H194" s="6" t="s">
        <f>=B194+H193</f>
      </c>
      <c r="I194" s="6" t="s">
        <f>=G194*H193</f>
      </c>
    </row>
    <row collapsed="false" customFormat="false" customHeight="false" hidden="false" ht="12.1" outlineLevel="0" r="195">
      <c r="A195" s="13" t="n">
        <v>45057</v>
      </c>
      <c r="B195" s="6" t="n">
        <v>-0.4</v>
      </c>
      <c r="C195" s="6" t="n">
        <v>-0.4</v>
      </c>
      <c r="D195" s="16" t="s">
        <v>193</v>
      </c>
      <c r="E195" s="16"/>
      <c r="F195" s="16"/>
      <c r="G195" s="6" t="s">
        <f>=A195-A194</f>
      </c>
      <c r="H195" s="6" t="s">
        <f>=B195+H194</f>
      </c>
      <c r="I195" s="6" t="s">
        <f>=G195*H194</f>
      </c>
    </row>
    <row collapsed="false" customFormat="false" customHeight="false" hidden="false" ht="12.1" outlineLevel="0" r="196">
      <c r="A196" s="13" t="n">
        <v>45057</v>
      </c>
      <c r="B196" s="6" t="n">
        <v>-0.74</v>
      </c>
      <c r="C196" s="6" t="n">
        <v>-0.74</v>
      </c>
      <c r="D196" s="16" t="s">
        <v>199</v>
      </c>
      <c r="E196" s="16"/>
      <c r="F196" s="16"/>
      <c r="G196" s="6" t="s">
        <f>=A196-A195</f>
      </c>
      <c r="H196" s="6" t="s">
        <f>=B196+H195</f>
      </c>
      <c r="I196" s="6" t="s">
        <f>=G196*H195</f>
      </c>
    </row>
    <row collapsed="false" customFormat="false" customHeight="false" hidden="false" ht="12.1" outlineLevel="0" r="197">
      <c r="A197" s="13" t="n">
        <v>45058</v>
      </c>
      <c r="B197" s="6" t="n">
        <v>-0.22</v>
      </c>
      <c r="C197" s="6" t="n">
        <v>-0.22</v>
      </c>
      <c r="D197" s="16" t="s">
        <v>203</v>
      </c>
      <c r="E197" s="16"/>
      <c r="F197" s="16"/>
      <c r="G197" s="6" t="s">
        <f>=A197-A196</f>
      </c>
      <c r="H197" s="6" t="s">
        <f>=B197+H196</f>
      </c>
      <c r="I197" s="6" t="s">
        <f>=G197*H196</f>
      </c>
    </row>
    <row collapsed="false" customFormat="false" customHeight="false" hidden="false" ht="12.1" outlineLevel="0" r="198">
      <c r="A198" s="13" t="n">
        <v>45063</v>
      </c>
      <c r="B198" s="6" t="n">
        <v>-0.61</v>
      </c>
      <c r="C198" s="6" t="n">
        <v>-0.61</v>
      </c>
      <c r="D198" s="16" t="s">
        <v>194</v>
      </c>
      <c r="E198" s="16"/>
      <c r="F198" s="16"/>
      <c r="G198" s="6" t="s">
        <f>=A198-A197</f>
      </c>
      <c r="H198" s="6" t="s">
        <f>=B198+H197</f>
      </c>
      <c r="I198" s="6" t="s">
        <f>=G198*H197</f>
      </c>
    </row>
    <row collapsed="false" customFormat="false" customHeight="false" hidden="false" ht="12.1" outlineLevel="0" r="199">
      <c r="A199" s="13" t="n">
        <v>45072</v>
      </c>
      <c r="B199" s="6" t="n">
        <v>-0.42</v>
      </c>
      <c r="C199" s="6" t="n">
        <v>-0.42</v>
      </c>
      <c r="D199" s="16" t="s">
        <v>200</v>
      </c>
      <c r="E199" s="16"/>
      <c r="F199" s="16"/>
      <c r="G199" s="6" t="s">
        <f>=A199-A198</f>
      </c>
      <c r="H199" s="6" t="s">
        <f>=B199+H198</f>
      </c>
      <c r="I199" s="6" t="s">
        <f>=G199*H198</f>
      </c>
    </row>
    <row collapsed="false" customFormat="false" customHeight="false" hidden="false" ht="12.1" outlineLevel="0" r="200">
      <c r="A200" s="13" t="n">
        <v>45076</v>
      </c>
      <c r="B200" s="6" t="n">
        <v>-0.34</v>
      </c>
      <c r="C200" s="6" t="n">
        <v>-0.34</v>
      </c>
      <c r="D200" s="16" t="s">
        <v>188</v>
      </c>
      <c r="E200" s="16"/>
      <c r="F200" s="16"/>
      <c r="G200" s="6" t="s">
        <f>=A200-A199</f>
      </c>
      <c r="H200" s="6" t="s">
        <f>=B200+H199</f>
      </c>
      <c r="I200" s="6" t="s">
        <f>=G200*H199</f>
      </c>
    </row>
    <row collapsed="false" customFormat="false" customHeight="false" hidden="false" ht="12.1" outlineLevel="0" r="201">
      <c r="A201" s="13" t="n">
        <v>45077</v>
      </c>
      <c r="B201" s="6" t="n">
        <v>-0.43</v>
      </c>
      <c r="C201" s="6" t="n">
        <v>-0.43</v>
      </c>
      <c r="D201" s="16" t="s">
        <v>195</v>
      </c>
      <c r="E201" s="16"/>
      <c r="F201" s="16"/>
      <c r="G201" s="6" t="s">
        <f>=A201-A200</f>
      </c>
      <c r="H201" s="6" t="s">
        <f>=B201+H200</f>
      </c>
      <c r="I201" s="6" t="s">
        <f>=G201*H200</f>
      </c>
    </row>
    <row collapsed="false" customFormat="false" customHeight="false" hidden="false" ht="12.1" outlineLevel="0" r="202">
      <c r="A202" s="13" t="n">
        <v>45077</v>
      </c>
      <c r="B202" s="6" t="n">
        <v>-0.36</v>
      </c>
      <c r="C202" s="6" t="n">
        <v>-0.36</v>
      </c>
      <c r="D202" s="16" t="s">
        <v>143</v>
      </c>
      <c r="E202" s="16"/>
      <c r="F202" s="16"/>
      <c r="G202" s="6" t="s">
        <f>=A202-A201</f>
      </c>
      <c r="H202" s="6" t="s">
        <f>=B202+H201</f>
      </c>
      <c r="I202" s="6" t="s">
        <f>=G202*H201</f>
      </c>
    </row>
    <row collapsed="false" customFormat="false" customHeight="false" hidden="false" ht="12.1" outlineLevel="0" r="203">
      <c r="A203" s="13" t="n">
        <v>45077</v>
      </c>
      <c r="B203" s="6" t="n">
        <v>-2.7</v>
      </c>
      <c r="C203" s="6" t="n">
        <v>-2.7</v>
      </c>
      <c r="D203" s="16" t="s">
        <v>196</v>
      </c>
      <c r="E203" s="16"/>
      <c r="F203" s="16"/>
      <c r="G203" s="6" t="s">
        <f>=A203-A202</f>
      </c>
      <c r="H203" s="6" t="s">
        <f>=B203+H202</f>
      </c>
      <c r="I203" s="6" t="s">
        <f>=G203*H202</f>
      </c>
    </row>
    <row collapsed="false" customFormat="false" customHeight="false" hidden="false" ht="12.1" outlineLevel="0" r="204">
      <c r="A204" s="13" t="n">
        <v>45078</v>
      </c>
      <c r="B204" s="6" t="n">
        <v>-0.99</v>
      </c>
      <c r="C204" s="6" t="n">
        <v>-0.99</v>
      </c>
      <c r="D204" s="16" t="s">
        <v>190</v>
      </c>
      <c r="E204" s="16"/>
      <c r="F204" s="16"/>
      <c r="G204" s="6" t="s">
        <f>=A204-A203</f>
      </c>
      <c r="H204" s="6" t="s">
        <f>=B204+H203</f>
      </c>
      <c r="I204" s="6" t="s">
        <f>=G204*H203</f>
      </c>
    </row>
    <row collapsed="false" customFormat="false" customHeight="false" hidden="false" ht="12.1" outlineLevel="0" r="205">
      <c r="A205" s="13" t="n">
        <v>45091</v>
      </c>
      <c r="B205" s="6" t="n">
        <v>-0.66</v>
      </c>
      <c r="C205" s="6" t="n">
        <v>-0.66</v>
      </c>
      <c r="D205" s="16" t="s">
        <v>198</v>
      </c>
      <c r="E205" s="16"/>
      <c r="F205" s="16"/>
      <c r="G205" s="6" t="s">
        <f>=A205-A204</f>
      </c>
      <c r="H205" s="6" t="s">
        <f>=B205+H204</f>
      </c>
      <c r="I205" s="6" t="s">
        <f>=G205*H204</f>
      </c>
    </row>
    <row collapsed="false" customFormat="false" customHeight="false" hidden="false" ht="12.1" outlineLevel="0" r="206">
      <c r="A206" s="13" t="n">
        <v>45093</v>
      </c>
      <c r="B206" s="6" t="n">
        <v>-5.01</v>
      </c>
      <c r="C206" s="6" t="n">
        <v>-5.01</v>
      </c>
      <c r="D206" s="16" t="s">
        <v>204</v>
      </c>
      <c r="E206" s="16"/>
      <c r="F206" s="16"/>
      <c r="G206" s="6" t="s">
        <f>=A206-A205</f>
      </c>
      <c r="H206" s="6" t="s">
        <f>=B206+H205</f>
      </c>
      <c r="I206" s="6" t="s">
        <f>=G206*H205</f>
      </c>
    </row>
    <row collapsed="false" customFormat="false" customHeight="false" hidden="false" ht="12.1" outlineLevel="0" r="207">
      <c r="A207" s="13" t="n">
        <v>45099</v>
      </c>
      <c r="B207" s="6" t="n">
        <v>-3.43</v>
      </c>
      <c r="C207" s="6" t="n">
        <v>-3.43</v>
      </c>
      <c r="D207" s="16" t="s">
        <v>191</v>
      </c>
      <c r="E207" s="16"/>
      <c r="F207" s="16"/>
      <c r="G207" s="6" t="s">
        <f>=A207-A206</f>
      </c>
      <c r="H207" s="6" t="s">
        <f>=B207+H206</f>
      </c>
      <c r="I207" s="6" t="s">
        <f>=G207*H206</f>
      </c>
    </row>
    <row collapsed="false" customFormat="false" customHeight="false" hidden="false" ht="12.1" outlineLevel="0" r="208">
      <c r="A208" s="13" t="n">
        <v>45106</v>
      </c>
      <c r="B208" s="6" t="n">
        <v>-3.48</v>
      </c>
      <c r="C208" s="6" t="n">
        <v>-3.48</v>
      </c>
      <c r="D208" s="16" t="s">
        <v>205</v>
      </c>
      <c r="E208" s="16"/>
      <c r="F208" s="16"/>
      <c r="G208" s="6" t="s">
        <f>=A208-A207</f>
      </c>
      <c r="H208" s="6" t="s">
        <f>=B208+H207</f>
      </c>
      <c r="I208" s="6" t="s">
        <f>=G208*H207</f>
      </c>
    </row>
    <row collapsed="false" customFormat="false" customHeight="false" hidden="false" ht="12.1" outlineLevel="0" r="209">
      <c r="A209" s="13" t="n">
        <v>45113</v>
      </c>
      <c r="B209" s="6" t="n">
        <v>-0.09</v>
      </c>
      <c r="C209" s="6" t="n">
        <v>-0.09</v>
      </c>
      <c r="D209" s="16" t="s">
        <v>153</v>
      </c>
      <c r="E209" s="16"/>
      <c r="F209" s="16"/>
      <c r="G209" s="6" t="s">
        <f>=A209-A208</f>
      </c>
      <c r="H209" s="6" t="s">
        <f>=B209+H208</f>
      </c>
      <c r="I209" s="6" t="s">
        <f>=G209*H208</f>
      </c>
    </row>
    <row collapsed="false" customFormat="false" customHeight="false" hidden="false" ht="12.1" outlineLevel="0" r="210">
      <c r="A210" s="13" t="n">
        <v>45114</v>
      </c>
      <c r="B210" s="6" t="n">
        <v>-1.25</v>
      </c>
      <c r="C210" s="6" t="n">
        <v>-1.25</v>
      </c>
      <c r="D210" s="16" t="s">
        <v>184</v>
      </c>
      <c r="E210" s="16"/>
      <c r="F210" s="16"/>
      <c r="G210" s="6" t="s">
        <f>=A210-A209</f>
      </c>
      <c r="H210" s="6" t="s">
        <f>=B210+H209</f>
      </c>
      <c r="I210" s="6" t="s">
        <f>=G210*H209</f>
      </c>
    </row>
    <row collapsed="false" customFormat="false" customHeight="false" hidden="false" ht="12.1" outlineLevel="0" r="211">
      <c r="A211" s="13" t="n">
        <v>45120</v>
      </c>
      <c r="B211" s="6" t="n">
        <v>-0.13</v>
      </c>
      <c r="C211" s="6" t="n">
        <v>-0.13</v>
      </c>
      <c r="D211" s="16" t="s">
        <v>180</v>
      </c>
      <c r="E211" s="16"/>
      <c r="F211" s="16"/>
      <c r="G211" s="6" t="s">
        <f>=A211-A210</f>
      </c>
      <c r="H211" s="6" t="s">
        <f>=B211+H210</f>
      </c>
      <c r="I211" s="6" t="s">
        <f>=G211*H210</f>
      </c>
    </row>
    <row collapsed="false" customFormat="false" customHeight="false" hidden="false" ht="12.1" outlineLevel="0" r="212">
      <c r="A212" s="13" t="n">
        <v>45127</v>
      </c>
      <c r="B212" s="6" t="n">
        <v>-1.69</v>
      </c>
      <c r="C212" s="6" t="n">
        <v>-1.69</v>
      </c>
      <c r="D212" s="16" t="s">
        <v>201</v>
      </c>
      <c r="E212" s="16"/>
      <c r="F212" s="16"/>
      <c r="G212" s="6" t="s">
        <f>=A212-A211</f>
      </c>
      <c r="H212" s="6" t="s">
        <f>=B212+H211</f>
      </c>
      <c r="I212" s="6" t="s">
        <f>=G212*H211</f>
      </c>
    </row>
    <row collapsed="false" customFormat="false" customHeight="false" hidden="false" ht="12.1" outlineLevel="0" r="213">
      <c r="A213" s="13" t="n">
        <v>45134</v>
      </c>
      <c r="B213" s="6" t="n">
        <v>-0.74</v>
      </c>
      <c r="C213" s="6" t="n">
        <v>-0.74</v>
      </c>
      <c r="D213" s="16" t="s">
        <v>199</v>
      </c>
      <c r="E213" s="16"/>
      <c r="F213" s="16"/>
      <c r="G213" s="6" t="s">
        <f>=A213-A212</f>
      </c>
      <c r="H213" s="6" t="s">
        <f>=B213+H212</f>
      </c>
      <c r="I213" s="6" t="s">
        <f>=G213*H212</f>
      </c>
    </row>
    <row collapsed="false" customFormat="false" customHeight="false" hidden="false" ht="12.1" outlineLevel="0" r="214">
      <c r="A214" s="13" t="n">
        <v>45139</v>
      </c>
      <c r="B214" s="6" t="n">
        <v>-1.78</v>
      </c>
      <c r="C214" s="6" t="n">
        <v>-1.78</v>
      </c>
      <c r="D214" s="16" t="s">
        <v>206</v>
      </c>
      <c r="E214" s="16"/>
      <c r="F214" s="16"/>
      <c r="G214" s="6" t="s">
        <f>=A214-A213</f>
      </c>
      <c r="H214" s="6" t="s">
        <f>=B214+H213</f>
      </c>
      <c r="I214" s="6" t="s">
        <f>=G214*H213</f>
      </c>
    </row>
    <row collapsed="false" customFormat="false" customHeight="false" hidden="false" ht="12.1" outlineLevel="0" r="215">
      <c r="A215" s="13" t="n">
        <v>45142</v>
      </c>
      <c r="B215" s="6" t="n">
        <v>-0.22</v>
      </c>
      <c r="C215" s="6" t="n">
        <v>-0.22</v>
      </c>
      <c r="D215" s="16" t="s">
        <v>197</v>
      </c>
      <c r="E215" s="16"/>
      <c r="F215" s="16"/>
      <c r="G215" s="6" t="s">
        <f>=A215-A214</f>
      </c>
      <c r="H215" s="6" t="s">
        <f>=B215+H214</f>
      </c>
      <c r="I215" s="6" t="s">
        <f>=G215*H214</f>
      </c>
    </row>
    <row collapsed="false" customFormat="false" customHeight="false" hidden="false" ht="12.1" outlineLevel="0" r="216">
      <c r="A216" s="13" t="n">
        <v>45148</v>
      </c>
      <c r="B216" s="6" t="n">
        <v>-0.4</v>
      </c>
      <c r="C216" s="6" t="n">
        <v>-0.4</v>
      </c>
      <c r="D216" s="16" t="s">
        <v>193</v>
      </c>
      <c r="E216" s="16"/>
      <c r="F216" s="16"/>
      <c r="G216" s="6" t="s">
        <f>=A216-A215</f>
      </c>
      <c r="H216" s="6" t="s">
        <f>=B216+H215</f>
      </c>
      <c r="I216" s="6" t="s">
        <f>=G216*H215</f>
      </c>
    </row>
    <row collapsed="false" customFormat="false" customHeight="false" hidden="false" ht="12.1" outlineLevel="0" r="217">
      <c r="A217" s="13" t="n">
        <v>45149</v>
      </c>
      <c r="B217" s="6" t="n">
        <v>-0.22</v>
      </c>
      <c r="C217" s="6" t="n">
        <v>-0.22</v>
      </c>
      <c r="D217" s="16" t="s">
        <v>203</v>
      </c>
      <c r="E217" s="16"/>
      <c r="F217" s="16"/>
      <c r="G217" s="6" t="s">
        <f>=A217-A216</f>
      </c>
      <c r="H217" s="6" t="s">
        <f>=B217+H216</f>
      </c>
      <c r="I217" s="6" t="s">
        <f>=G217*H216</f>
      </c>
    </row>
    <row collapsed="false" customFormat="false" customHeight="false" hidden="false" ht="12.1" outlineLevel="0" r="218">
      <c r="A218" s="13" t="n">
        <v>45154</v>
      </c>
      <c r="B218" s="6" t="n">
        <v>-0.61</v>
      </c>
      <c r="C218" s="6" t="n">
        <v>-0.61</v>
      </c>
      <c r="D218" s="16" t="s">
        <v>194</v>
      </c>
      <c r="E218" s="16"/>
      <c r="F218" s="16"/>
      <c r="G218" s="6" t="s">
        <f>=A218-A217</f>
      </c>
      <c r="H218" s="6" t="s">
        <f>=B218+H217</f>
      </c>
      <c r="I218" s="6" t="s">
        <f>=G218*H217</f>
      </c>
    </row>
    <row collapsed="false" customFormat="false" customHeight="false" hidden="false" ht="12.1" outlineLevel="0" r="219">
      <c r="A219" s="13" t="n">
        <v>45167</v>
      </c>
      <c r="B219" s="6" t="n">
        <v>-0.34</v>
      </c>
      <c r="C219" s="6" t="n">
        <v>-0.34</v>
      </c>
      <c r="D219" s="16" t="s">
        <v>188</v>
      </c>
      <c r="E219" s="16"/>
      <c r="F219" s="16"/>
      <c r="G219" s="6" t="s">
        <f>=A219-A218</f>
      </c>
      <c r="H219" s="6" t="s">
        <f>=B219+H218</f>
      </c>
      <c r="I219" s="6" t="s">
        <f>=G219*H218</f>
      </c>
    </row>
    <row collapsed="false" customFormat="false" customHeight="false" hidden="false" ht="12.1" outlineLevel="0" r="220">
      <c r="A220" s="13" t="n">
        <v>45167</v>
      </c>
      <c r="B220" s="6" t="n">
        <v>-0.42</v>
      </c>
      <c r="C220" s="6" t="n">
        <v>-0.42</v>
      </c>
      <c r="D220" s="16" t="s">
        <v>200</v>
      </c>
      <c r="E220" s="16"/>
      <c r="F220" s="16"/>
      <c r="G220" s="6" t="s">
        <f>=A220-A219</f>
      </c>
      <c r="H220" s="6" t="s">
        <f>=B220+H219</f>
      </c>
      <c r="I220" s="6" t="s">
        <f>=G220*H219</f>
      </c>
    </row>
    <row collapsed="false" customFormat="false" customHeight="false" hidden="false" ht="12.1" outlineLevel="0" r="221">
      <c r="A221" s="13" t="n">
        <v>45169</v>
      </c>
      <c r="B221" s="6" t="n">
        <v>-1.08</v>
      </c>
      <c r="C221" s="6" t="n">
        <v>-1.08</v>
      </c>
      <c r="D221" s="16" t="s">
        <v>207</v>
      </c>
      <c r="E221" s="16"/>
      <c r="F221" s="16"/>
      <c r="G221" s="6" t="s">
        <f>=A221-A220</f>
      </c>
      <c r="H221" s="6" t="s">
        <f>=B221+H220</f>
      </c>
      <c r="I221" s="6" t="s">
        <f>=G221*H220</f>
      </c>
    </row>
    <row collapsed="false" customFormat="false" customHeight="false" hidden="false" ht="12.1" outlineLevel="0" r="222">
      <c r="A222" s="13" t="n">
        <v>45169</v>
      </c>
      <c r="B222" s="6" t="n">
        <v>-0.43</v>
      </c>
      <c r="C222" s="6" t="n">
        <v>-0.43</v>
      </c>
      <c r="D222" s="16" t="s">
        <v>195</v>
      </c>
      <c r="E222" s="16"/>
      <c r="F222" s="16"/>
      <c r="G222" s="6" t="s">
        <f>=A222-A221</f>
      </c>
      <c r="H222" s="6" t="s">
        <f>=B222+H221</f>
      </c>
      <c r="I222" s="6" t="s">
        <f>=G222*H221</f>
      </c>
    </row>
    <row collapsed="false" customFormat="false" customHeight="false" hidden="false" ht="12.1" outlineLevel="0" r="223">
      <c r="A223" s="13" t="n">
        <v>45169</v>
      </c>
      <c r="B223" s="6" t="n">
        <v>-2.7</v>
      </c>
      <c r="C223" s="6" t="n">
        <v>-2.7</v>
      </c>
      <c r="D223" s="16" t="s">
        <v>196</v>
      </c>
      <c r="E223" s="16"/>
      <c r="F223" s="16"/>
      <c r="G223" s="6" t="s">
        <f>=A223-A222</f>
      </c>
      <c r="H223" s="6" t="s">
        <f>=B223+H222</f>
      </c>
      <c r="I223" s="6" t="s">
        <f>=G223*H222</f>
      </c>
    </row>
    <row collapsed="false" customFormat="false" customHeight="false" hidden="false" ht="12.1" outlineLevel="0" r="224">
      <c r="A224" s="13" t="n">
        <v>45175</v>
      </c>
      <c r="B224" s="6" t="n">
        <v>-0.36</v>
      </c>
      <c r="C224" s="6" t="n">
        <v>-0.36</v>
      </c>
      <c r="D224" s="16" t="s">
        <v>143</v>
      </c>
      <c r="E224" s="16"/>
      <c r="F224" s="16"/>
      <c r="G224" s="6" t="s">
        <f>=A224-A223</f>
      </c>
      <c r="H224" s="6" t="s">
        <f>=B224+H223</f>
      </c>
      <c r="I224" s="6" t="s">
        <f>=G224*H223</f>
      </c>
    </row>
    <row collapsed="false" customFormat="false" customHeight="false" hidden="false" ht="12.1" outlineLevel="0" r="225">
      <c r="A225" s="13" t="n">
        <v>45183</v>
      </c>
      <c r="B225" s="6" t="n">
        <v>-0.66</v>
      </c>
      <c r="C225" s="6" t="n">
        <v>-0.66</v>
      </c>
      <c r="D225" s="16" t="s">
        <v>198</v>
      </c>
      <c r="E225" s="16"/>
      <c r="F225" s="16"/>
      <c r="G225" s="6" t="s">
        <f>=A225-A224</f>
      </c>
      <c r="H225" s="6" t="s">
        <f>=B225+H224</f>
      </c>
      <c r="I225" s="6" t="s">
        <f>=G225*H224</f>
      </c>
    </row>
    <row collapsed="false" customFormat="false" customHeight="false" hidden="false" ht="12.1" outlineLevel="0" r="226">
      <c r="A226" s="13" t="n">
        <v>45195</v>
      </c>
      <c r="B226" s="6" t="n">
        <v>-3.51</v>
      </c>
      <c r="C226" s="6" t="n">
        <v>-3.51</v>
      </c>
      <c r="D226" s="16" t="s">
        <v>208</v>
      </c>
      <c r="E226" s="16"/>
      <c r="F226" s="16"/>
      <c r="G226" s="6" t="s">
        <f>=A226-A225</f>
      </c>
      <c r="H226" s="6" t="s">
        <f>=B226+H225</f>
      </c>
      <c r="I226" s="6" t="s">
        <f>=G226*H225</f>
      </c>
    </row>
    <row collapsed="false" customFormat="false" customHeight="false" hidden="false" ht="12.1" outlineLevel="0" r="227">
      <c r="A227" s="13" t="n">
        <v>45203</v>
      </c>
      <c r="B227" s="6" t="n">
        <v>-0.09</v>
      </c>
      <c r="C227" s="6" t="n">
        <v>-0.09</v>
      </c>
      <c r="D227" s="16" t="s">
        <v>153</v>
      </c>
      <c r="E227" s="16"/>
      <c r="F227" s="16"/>
      <c r="G227" s="6" t="s">
        <f>=A227-A226</f>
      </c>
      <c r="H227" s="6" t="s">
        <f>=B227+H226</f>
      </c>
      <c r="I227" s="6" t="s">
        <f>=G227*H226</f>
      </c>
    </row>
    <row collapsed="false" customFormat="false" customHeight="false" hidden="false" ht="12.1" outlineLevel="0" r="228">
      <c r="A228" s="13" t="n">
        <v>45205</v>
      </c>
      <c r="B228" s="6" t="n">
        <v>-1.25</v>
      </c>
      <c r="C228" s="6" t="n">
        <v>-1.25</v>
      </c>
      <c r="D228" s="16" t="s">
        <v>184</v>
      </c>
      <c r="E228" s="16"/>
      <c r="F228" s="16"/>
      <c r="G228" s="6" t="s">
        <f>=A228-A227</f>
      </c>
      <c r="H228" s="6" t="s">
        <f>=B228+H227</f>
      </c>
      <c r="I228" s="6" t="s">
        <f>=G228*H227</f>
      </c>
    </row>
    <row collapsed="false" customFormat="false" customHeight="false" hidden="false" ht="12.1" outlineLevel="0" r="229">
      <c r="A229" s="13" t="n">
        <v>45211</v>
      </c>
      <c r="B229" s="6" t="n">
        <v>-0.13</v>
      </c>
      <c r="C229" s="6" t="n">
        <v>-0.13</v>
      </c>
      <c r="D229" s="16" t="s">
        <v>180</v>
      </c>
      <c r="E229" s="16"/>
      <c r="F229" s="16"/>
      <c r="G229" s="6" t="s">
        <f>=A229-A228</f>
      </c>
      <c r="H229" s="6" t="s">
        <f>=B229+H228</f>
      </c>
      <c r="I229" s="6" t="s">
        <f>=G229*H228</f>
      </c>
    </row>
    <row collapsed="false" customFormat="false" customHeight="false" hidden="false" ht="12.1" outlineLevel="0" r="230">
      <c r="A230" s="13" t="n">
        <v>45217</v>
      </c>
      <c r="B230" s="6" t="n">
        <v>-1.34</v>
      </c>
      <c r="C230" s="6" t="n">
        <v>-1.34</v>
      </c>
      <c r="D230" s="16" t="s">
        <v>209</v>
      </c>
      <c r="E230" s="16"/>
      <c r="F230" s="16"/>
      <c r="G230" s="6" t="s">
        <f>=A230-A229</f>
      </c>
      <c r="H230" s="6" t="s">
        <f>=B230+H229</f>
      </c>
      <c r="I230" s="6" t="s">
        <f>=G230*H229</f>
      </c>
    </row>
    <row collapsed="false" customFormat="false" customHeight="false" hidden="false" ht="12.1" outlineLevel="0" r="231">
      <c r="A231" s="13" t="n">
        <v>45218</v>
      </c>
      <c r="B231" s="6" t="n">
        <v>-1.69</v>
      </c>
      <c r="C231" s="6" t="n">
        <v>-1.69</v>
      </c>
      <c r="D231" s="16" t="s">
        <v>201</v>
      </c>
      <c r="E231" s="16"/>
      <c r="F231" s="16"/>
      <c r="G231" s="6" t="s">
        <f>=A231-A230</f>
      </c>
      <c r="H231" s="6" t="s">
        <f>=B231+H230</f>
      </c>
      <c r="I231" s="6" t="s">
        <f>=G231*H230</f>
      </c>
    </row>
    <row collapsed="false" customFormat="false" customHeight="false" hidden="false" ht="12.1" outlineLevel="0" r="232">
      <c r="A232" s="13" t="n">
        <v>45238</v>
      </c>
      <c r="B232" s="6" t="n">
        <v>-0.47</v>
      </c>
      <c r="C232" s="6" t="n">
        <v>-0.47</v>
      </c>
      <c r="D232" s="16" t="s">
        <v>210</v>
      </c>
      <c r="E232" s="16"/>
      <c r="F232" s="16"/>
      <c r="G232" s="6" t="s">
        <f>=A232-A231</f>
      </c>
      <c r="H232" s="6" t="s">
        <f>=B232+H231</f>
      </c>
      <c r="I232" s="6" t="s">
        <f>=G232*H231</f>
      </c>
    </row>
    <row collapsed="false" customFormat="false" customHeight="false" hidden="false" ht="12.1" outlineLevel="0" r="233">
      <c r="A233" s="13" t="n">
        <v>45239</v>
      </c>
      <c r="B233" s="6" t="n">
        <v>-0.74</v>
      </c>
      <c r="C233" s="6" t="n">
        <v>-0.74</v>
      </c>
      <c r="D233" s="16" t="s">
        <v>199</v>
      </c>
      <c r="E233" s="16"/>
      <c r="F233" s="16"/>
      <c r="G233" s="6" t="s">
        <f>=A233-A232</f>
      </c>
      <c r="H233" s="6" t="s">
        <f>=B233+H232</f>
      </c>
      <c r="I233" s="6" t="s">
        <f>=G233*H232</f>
      </c>
    </row>
    <row collapsed="false" customFormat="false" customHeight="false" hidden="false" ht="12.1" outlineLevel="0" r="234">
      <c r="A234" s="13" t="n">
        <v>45240</v>
      </c>
      <c r="B234" s="6" t="n">
        <v>-0.22</v>
      </c>
      <c r="C234" s="6" t="n">
        <v>-0.22</v>
      </c>
      <c r="D234" s="16" t="s">
        <v>203</v>
      </c>
      <c r="E234" s="16"/>
      <c r="F234" s="16"/>
      <c r="G234" s="6" t="s">
        <f>=A234-A233</f>
      </c>
      <c r="H234" s="6" t="s">
        <f>=B234+H233</f>
      </c>
      <c r="I234" s="6" t="s">
        <f>=G234*H233</f>
      </c>
    </row>
    <row collapsed="false" customFormat="false" customHeight="false" hidden="false" ht="12.1" outlineLevel="0" r="235">
      <c r="A235" s="13" t="n">
        <v>45245</v>
      </c>
      <c r="B235" s="6" t="n">
        <v>-0.67</v>
      </c>
      <c r="C235" s="6" t="n">
        <v>-0.67</v>
      </c>
      <c r="D235" s="16" t="s">
        <v>211</v>
      </c>
      <c r="E235" s="16"/>
      <c r="F235" s="16"/>
      <c r="G235" s="6" t="s">
        <f>=A235-A234</f>
      </c>
      <c r="H235" s="6" t="s">
        <f>=B235+H234</f>
      </c>
      <c r="I235" s="6" t="s">
        <f>=G235*H234</f>
      </c>
    </row>
    <row collapsed="false" customFormat="false" customHeight="false" hidden="false" ht="12.1" outlineLevel="0" r="236">
      <c r="A236" s="13" t="n">
        <v>45250</v>
      </c>
      <c r="B236" s="6" t="n">
        <v>-0.27</v>
      </c>
      <c r="C236" s="6" t="n">
        <v>-0.27</v>
      </c>
      <c r="D236" s="16" t="s">
        <v>212</v>
      </c>
      <c r="E236" s="16"/>
      <c r="F236" s="16"/>
      <c r="G236" s="6" t="s">
        <f>=A236-A235</f>
      </c>
      <c r="H236" s="6" t="s">
        <f>=B236+H235</f>
      </c>
      <c r="I236" s="6" t="s">
        <f>=G236*H235</f>
      </c>
    </row>
    <row collapsed="false" customFormat="false" customHeight="false" hidden="false" ht="12.1" outlineLevel="0" r="237">
      <c r="A237" s="13" t="n">
        <v>45252</v>
      </c>
      <c r="B237" s="6" t="n">
        <v>-0.42</v>
      </c>
      <c r="C237" s="6" t="n">
        <v>-0.42</v>
      </c>
      <c r="D237" s="16" t="s">
        <v>200</v>
      </c>
      <c r="E237" s="16"/>
      <c r="F237" s="16"/>
      <c r="G237" s="6" t="s">
        <f>=A237-A236</f>
      </c>
      <c r="H237" s="6" t="s">
        <f>=B237+H236</f>
      </c>
      <c r="I237" s="6" t="s">
        <f>=G237*H236</f>
      </c>
    </row>
    <row collapsed="false" customFormat="false" customHeight="false" hidden="false" ht="12.1" outlineLevel="0" r="238">
      <c r="A238" s="13" t="n">
        <v>45258</v>
      </c>
      <c r="B238" s="6" t="n">
        <v>-0.34</v>
      </c>
      <c r="C238" s="6" t="n">
        <v>-0.34</v>
      </c>
      <c r="D238" s="16" t="s">
        <v>188</v>
      </c>
      <c r="E238" s="16"/>
      <c r="F238" s="16"/>
      <c r="G238" s="6" t="s">
        <f>=A238-A237</f>
      </c>
      <c r="H238" s="6" t="s">
        <f>=B238+H237</f>
      </c>
      <c r="I238" s="6" t="s">
        <f>=G238*H237</f>
      </c>
    </row>
    <row collapsed="false" customFormat="false" customHeight="false" hidden="false" ht="12.1" outlineLevel="0" r="239">
      <c r="A239" s="13" t="n">
        <v>45259</v>
      </c>
      <c r="B239" s="6" t="n">
        <v>-0.36</v>
      </c>
      <c r="C239" s="6" t="n">
        <v>-0.36</v>
      </c>
      <c r="D239" s="16" t="s">
        <v>143</v>
      </c>
      <c r="E239" s="16"/>
      <c r="F239" s="16"/>
      <c r="G239" s="6" t="s">
        <f>=A239-A238</f>
      </c>
      <c r="H239" s="6" t="s">
        <f>=B239+H238</f>
      </c>
      <c r="I239" s="6" t="s">
        <f>=G239*H238</f>
      </c>
    </row>
    <row collapsed="false" customFormat="false" customHeight="false" hidden="false" ht="12.1" outlineLevel="0" r="240">
      <c r="A240" s="13" t="n">
        <v>45260</v>
      </c>
      <c r="B240" s="6" t="n">
        <v>-1.08</v>
      </c>
      <c r="C240" s="6" t="n">
        <v>-1.08</v>
      </c>
      <c r="D240" s="16" t="s">
        <v>207</v>
      </c>
      <c r="E240" s="16"/>
      <c r="F240" s="16"/>
      <c r="G240" s="6" t="s">
        <f>=A240-A239</f>
      </c>
      <c r="H240" s="6" t="s">
        <f>=B240+H239</f>
      </c>
      <c r="I240" s="6" t="s">
        <f>=G240*H239</f>
      </c>
    </row>
    <row collapsed="false" customFormat="false" customHeight="false" hidden="false" ht="12.1" outlineLevel="0" r="241">
      <c r="A241" s="13" t="n">
        <v>45260</v>
      </c>
      <c r="B241" s="6" t="n">
        <v>-0.44</v>
      </c>
      <c r="C241" s="6" t="n">
        <v>-0.44</v>
      </c>
      <c r="D241" s="16" t="s">
        <v>213</v>
      </c>
      <c r="E241" s="16"/>
      <c r="F241" s="16"/>
      <c r="G241" s="6" t="s">
        <f>=A241-A240</f>
      </c>
      <c r="H241" s="6" t="s">
        <f>=B241+H240</f>
      </c>
      <c r="I241" s="6" t="s">
        <f>=G241*H240</f>
      </c>
    </row>
    <row collapsed="false" customFormat="false" customHeight="false" hidden="false" ht="12.1" outlineLevel="0" r="242">
      <c r="A242" s="13" t="n">
        <v>45260</v>
      </c>
      <c r="B242" s="6" t="n">
        <v>-2.83</v>
      </c>
      <c r="C242" s="6" t="n">
        <v>-2.83</v>
      </c>
      <c r="D242" s="16" t="s">
        <v>214</v>
      </c>
      <c r="E242" s="16"/>
      <c r="F242" s="16"/>
      <c r="G242" s="6" t="s">
        <f>=A242-A241</f>
      </c>
      <c r="H242" s="6" t="s">
        <f>=B242+H241</f>
      </c>
      <c r="I242" s="6" t="s">
        <f>=G242*H241</f>
      </c>
    </row>
    <row collapsed="false" customFormat="false" customHeight="false" hidden="false" ht="12.1" outlineLevel="0" r="243">
      <c r="A243" s="13" t="n">
        <v>45268</v>
      </c>
      <c r="B243" s="6" t="n">
        <v>-0.54</v>
      </c>
      <c r="C243" s="6" t="n">
        <v>-0.54</v>
      </c>
      <c r="D243" s="16" t="s">
        <v>215</v>
      </c>
      <c r="E243" s="16"/>
      <c r="F243" s="16"/>
      <c r="G243" s="6" t="s">
        <f>=A243-A242</f>
      </c>
      <c r="H243" s="6" t="s">
        <f>=B243+H242</f>
      </c>
      <c r="I243" s="6" t="s">
        <f>=G243*H242</f>
      </c>
    </row>
    <row collapsed="false" customFormat="false" customHeight="false" hidden="false" ht="12.1" outlineLevel="0" r="244">
      <c r="A244" s="13" t="n">
        <v>45274</v>
      </c>
      <c r="B244" s="6" t="n">
        <v>-0.69</v>
      </c>
      <c r="C244" s="6" t="n">
        <v>-0.69</v>
      </c>
      <c r="D244" s="16" t="s">
        <v>216</v>
      </c>
      <c r="E244" s="16"/>
      <c r="F244" s="16"/>
      <c r="G244" s="6" t="s">
        <f>=A244-A243</f>
      </c>
      <c r="H244" s="6" t="s">
        <f>=B244+H243</f>
      </c>
      <c r="I244" s="6" t="s">
        <f>=G244*H243</f>
      </c>
    </row>
    <row collapsed="false" customFormat="false" customHeight="false" hidden="false" ht="12.1" outlineLevel="0" r="245">
      <c r="A245" s="13" t="n">
        <v>45280</v>
      </c>
      <c r="B245" s="6" t="n">
        <v>-3.51</v>
      </c>
      <c r="C245" s="6" t="n">
        <v>-3.51</v>
      </c>
      <c r="D245" s="16" t="s">
        <v>208</v>
      </c>
      <c r="E245" s="16"/>
      <c r="F245" s="16"/>
      <c r="G245" s="6" t="s">
        <f>=A245-A244</f>
      </c>
      <c r="H245" s="6" t="s">
        <f>=B245+H244</f>
      </c>
      <c r="I245" s="6" t="s">
        <f>=G245*H244</f>
      </c>
    </row>
    <row collapsed="false" customFormat="false" customHeight="false" hidden="false" ht="12.1" outlineLevel="0" r="246">
      <c r="A246" s="13" t="n">
        <v>45280</v>
      </c>
      <c r="B246" s="6" t="n">
        <v>-0.9</v>
      </c>
      <c r="C246" s="6" t="n">
        <v>-0.9</v>
      </c>
      <c r="D246" s="16" t="s">
        <v>217</v>
      </c>
      <c r="E246" s="16"/>
      <c r="F246" s="16"/>
      <c r="G246" s="6" t="s">
        <f>=A246-A245</f>
      </c>
      <c r="H246" s="6" t="s">
        <f>=B246+H245</f>
      </c>
      <c r="I246" s="6" t="s">
        <f>=G246*H245</f>
      </c>
    </row>
    <row collapsed="false" customFormat="false" customHeight="false" hidden="false" ht="12.1" outlineLevel="0" r="247">
      <c r="A247" s="13" t="n">
        <v>45300</v>
      </c>
      <c r="B247" s="6" t="n">
        <v>-1.25</v>
      </c>
      <c r="C247" s="6" t="n">
        <v>-1.25</v>
      </c>
      <c r="D247" s="16" t="s">
        <v>184</v>
      </c>
      <c r="E247" s="16"/>
      <c r="F247" s="16"/>
      <c r="G247" s="6" t="s">
        <f>=A247-A246</f>
      </c>
      <c r="H247" s="6" t="s">
        <f>=B247+H246</f>
      </c>
      <c r="I247" s="6" t="s">
        <f>=G247*H246</f>
      </c>
    </row>
    <row collapsed="false" customFormat="false" customHeight="false" hidden="false" ht="12.1" outlineLevel="0" r="248">
      <c r="A248" s="13" t="n">
        <v>45302</v>
      </c>
      <c r="B248" s="6" t="n">
        <v>-0.13</v>
      </c>
      <c r="C248" s="6" t="n">
        <v>-0.13</v>
      </c>
      <c r="D248" s="16" t="s">
        <v>180</v>
      </c>
      <c r="E248" s="16"/>
      <c r="F248" s="16"/>
      <c r="G248" s="6" t="s">
        <f>=A248-A247</f>
      </c>
      <c r="H248" s="6" t="s">
        <f>=B248+H247</f>
      </c>
      <c r="I248" s="6" t="s">
        <f>=G248*H247</f>
      </c>
    </row>
    <row collapsed="false" customFormat="false" customHeight="false" hidden="false" ht="12.1" outlineLevel="0" r="249">
      <c r="A249" s="13" t="n">
        <v>45309</v>
      </c>
      <c r="B249" s="6" t="n">
        <v>-1.69</v>
      </c>
      <c r="C249" s="6" t="n">
        <v>-1.69</v>
      </c>
      <c r="D249" s="16" t="s">
        <v>201</v>
      </c>
      <c r="E249" s="16"/>
      <c r="F249" s="16"/>
      <c r="G249" s="6" t="s">
        <f>=A249-A248</f>
      </c>
      <c r="H249" s="6" t="s">
        <f>=B249+H248</f>
      </c>
      <c r="I249" s="6" t="s">
        <f>=G249*H248</f>
      </c>
    </row>
    <row collapsed="false" customFormat="false" customHeight="false" hidden="false" ht="12.1" outlineLevel="0" r="250">
      <c r="A250" s="13" t="n">
        <v>45309</v>
      </c>
      <c r="B250" s="6" t="n">
        <v>-0.76</v>
      </c>
      <c r="C250" s="6" t="n">
        <v>-0.76</v>
      </c>
      <c r="D250" s="16" t="s">
        <v>218</v>
      </c>
      <c r="E250" s="16"/>
      <c r="F250" s="16"/>
      <c r="G250" s="6" t="s">
        <f>=A250-A249</f>
      </c>
      <c r="H250" s="6" t="s">
        <f>=B250+H249</f>
      </c>
      <c r="I250" s="6" t="s">
        <f>=G250*H249</f>
      </c>
    </row>
    <row collapsed="false" customFormat="false" customHeight="false" hidden="false" ht="12.1" outlineLevel="0" r="251">
      <c r="A251" s="13" t="n">
        <v>45316</v>
      </c>
      <c r="B251" s="6" t="n">
        <v>-0.76</v>
      </c>
      <c r="C251" s="6" t="n">
        <v>-0.76</v>
      </c>
      <c r="D251" s="16" t="s">
        <v>219</v>
      </c>
      <c r="E251" s="16"/>
      <c r="F251" s="16"/>
      <c r="G251" s="6" t="s">
        <f>=A251-A250</f>
      </c>
      <c r="H251" s="6" t="s">
        <f>=B251+H250</f>
      </c>
      <c r="I251" s="6" t="s">
        <f>=G251*H250</f>
      </c>
    </row>
    <row collapsed="false" customFormat="false" customHeight="false" hidden="false" ht="12.1" outlineLevel="0" r="252">
      <c r="A252" s="13" t="n">
        <v>45327</v>
      </c>
      <c r="B252" s="6" t="n">
        <v>-0.27</v>
      </c>
      <c r="C252" s="6" t="n">
        <v>-0.27</v>
      </c>
      <c r="D252" s="16" t="s">
        <v>212</v>
      </c>
      <c r="E252" s="16"/>
      <c r="F252" s="16"/>
      <c r="G252" s="6" t="s">
        <f>=A252-A251</f>
      </c>
      <c r="H252" s="6" t="s">
        <f>=B252+H251</f>
      </c>
      <c r="I252" s="6" t="s">
        <f>=G252*H251</f>
      </c>
    </row>
    <row collapsed="false" customFormat="false" customHeight="false" hidden="false" ht="12.1" outlineLevel="0" r="253">
      <c r="A253" s="13" t="n">
        <v>45330</v>
      </c>
      <c r="B253" s="6" t="n">
        <v>-0.47</v>
      </c>
      <c r="C253" s="6" t="n">
        <v>-0.47</v>
      </c>
      <c r="D253" s="16" t="s">
        <v>210</v>
      </c>
      <c r="E253" s="16"/>
      <c r="F253" s="16"/>
      <c r="G253" s="6" t="s">
        <f>=A253-A252</f>
      </c>
      <c r="H253" s="6" t="s">
        <f>=B253+H252</f>
      </c>
      <c r="I253" s="6" t="s">
        <f>=G253*H252</f>
      </c>
    </row>
    <row collapsed="false" customFormat="false" customHeight="false" hidden="false" ht="12.1" outlineLevel="0" r="254">
      <c r="A254" s="13" t="n">
        <v>45331</v>
      </c>
      <c r="B254" s="6" t="n">
        <v>-0.22</v>
      </c>
      <c r="C254" s="6" t="n">
        <v>-0.22</v>
      </c>
      <c r="D254" s="16" t="s">
        <v>203</v>
      </c>
      <c r="E254" s="16"/>
      <c r="F254" s="16"/>
      <c r="G254" s="6" t="s">
        <f>=A254-A253</f>
      </c>
      <c r="H254" s="6" t="s">
        <f>=B254+H253</f>
      </c>
      <c r="I254" s="6" t="s">
        <f>=G254*H253</f>
      </c>
    </row>
    <row collapsed="false" customFormat="false" customHeight="false" hidden="false" ht="12.1" outlineLevel="0" r="255">
      <c r="A255" s="13" t="n">
        <v>45336</v>
      </c>
      <c r="B255" s="6" t="n">
        <v>-0.67</v>
      </c>
      <c r="C255" s="6" t="n">
        <v>-0.67</v>
      </c>
      <c r="D255" s="16" t="s">
        <v>211</v>
      </c>
      <c r="E255" s="16"/>
      <c r="F255" s="16"/>
      <c r="G255" s="6" t="s">
        <f>=A255-A254</f>
      </c>
      <c r="H255" s="6" t="s">
        <f>=B255+H254</f>
      </c>
      <c r="I255" s="6" t="s">
        <f>=G255*H254</f>
      </c>
    </row>
    <row collapsed="false" customFormat="false" customHeight="false" hidden="false" ht="12.1" outlineLevel="0" r="256">
      <c r="A256" s="13" t="n">
        <v>45343</v>
      </c>
      <c r="B256" s="6" t="n">
        <v>-0.45</v>
      </c>
      <c r="C256" s="6" t="n">
        <v>-0.45</v>
      </c>
      <c r="D256" s="16" t="s">
        <v>220</v>
      </c>
      <c r="E256" s="16"/>
      <c r="F256" s="16"/>
      <c r="G256" s="6" t="s">
        <f>=A256-A255</f>
      </c>
      <c r="H256" s="6" t="s">
        <f>=B256+H255</f>
      </c>
      <c r="I256" s="6" t="s">
        <f>=G256*H255</f>
      </c>
    </row>
    <row collapsed="false" customFormat="false" customHeight="false" hidden="false" ht="12.1" outlineLevel="0" r="257">
      <c r="A257" s="13" t="n">
        <v>45348</v>
      </c>
      <c r="B257" s="6" t="n">
        <v>-0.47</v>
      </c>
      <c r="C257" s="6" t="n">
        <v>-0.47</v>
      </c>
      <c r="D257" s="16" t="s">
        <v>221</v>
      </c>
      <c r="E257" s="16"/>
      <c r="F257" s="16"/>
      <c r="G257" s="6" t="s">
        <f>=A257-A256</f>
      </c>
      <c r="H257" s="6" t="s">
        <f>=B257+H256</f>
      </c>
      <c r="I257" s="6" t="s">
        <f>=G257*H256</f>
      </c>
    </row>
    <row collapsed="false" customFormat="false" customHeight="false" hidden="false" ht="12.1" outlineLevel="0" r="258">
      <c r="A258" s="13" t="n">
        <v>45349</v>
      </c>
      <c r="B258" s="6" t="n">
        <v>-0.34</v>
      </c>
      <c r="C258" s="6" t="n">
        <v>-0.34</v>
      </c>
      <c r="D258" s="16" t="s">
        <v>188</v>
      </c>
      <c r="E258" s="16"/>
      <c r="F258" s="16"/>
      <c r="G258" s="6" t="s">
        <f>=A258-A257</f>
      </c>
      <c r="H258" s="6" t="s">
        <f>=B258+H257</f>
      </c>
      <c r="I258" s="6" t="s">
        <f>=G258*H257</f>
      </c>
    </row>
    <row collapsed="false" customFormat="false" customHeight="false" hidden="false" ht="12.1" outlineLevel="0" r="259">
      <c r="A259" s="13" t="n">
        <v>45351</v>
      </c>
      <c r="B259" s="6" t="n">
        <v>-1.08</v>
      </c>
      <c r="C259" s="6" t="n">
        <v>-1.08</v>
      </c>
      <c r="D259" s="16" t="s">
        <v>207</v>
      </c>
      <c r="E259" s="16"/>
      <c r="F259" s="16"/>
      <c r="G259" s="6" t="s">
        <f>=A259-A258</f>
      </c>
      <c r="H259" s="6" t="s">
        <f>=B259+H258</f>
      </c>
      <c r="I259" s="6" t="s">
        <f>=G259*H258</f>
      </c>
    </row>
    <row collapsed="false" customFormat="false" customHeight="false" hidden="false" ht="12.1" outlineLevel="0" r="260">
      <c r="A260" s="13" t="n">
        <v>45351</v>
      </c>
      <c r="B260" s="6" t="n">
        <v>-0.44</v>
      </c>
      <c r="C260" s="6" t="n">
        <v>-0.44</v>
      </c>
      <c r="D260" s="16" t="s">
        <v>213</v>
      </c>
      <c r="E260" s="16"/>
      <c r="F260" s="16"/>
      <c r="G260" s="6" t="s">
        <f>=A260-A259</f>
      </c>
      <c r="H260" s="6" t="s">
        <f>=B260+H259</f>
      </c>
      <c r="I260" s="6" t="s">
        <f>=G260*H259</f>
      </c>
    </row>
    <row collapsed="false" customFormat="false" customHeight="false" hidden="false" ht="12.1" outlineLevel="0" r="261">
      <c r="A261" s="13" t="n">
        <v>45351</v>
      </c>
      <c r="B261" s="6" t="n">
        <v>-2.83</v>
      </c>
      <c r="C261" s="6" t="n">
        <v>-2.83</v>
      </c>
      <c r="D261" s="16" t="s">
        <v>214</v>
      </c>
      <c r="E261" s="16"/>
      <c r="F261" s="16"/>
      <c r="G261" s="6" t="s">
        <f>=A261-A260</f>
      </c>
      <c r="H261" s="6" t="s">
        <f>=B261+H260</f>
      </c>
      <c r="I261" s="6" t="s">
        <f>=G261*H260</f>
      </c>
    </row>
    <row collapsed="false" customFormat="false" customHeight="false" hidden="false" ht="12.1" outlineLevel="0" r="262">
      <c r="A262" s="13" t="n">
        <v>45355</v>
      </c>
      <c r="B262" s="6" t="n">
        <v>-0.22</v>
      </c>
      <c r="C262" s="6" t="n">
        <v>-0.22</v>
      </c>
      <c r="D262" s="16" t="s">
        <v>222</v>
      </c>
      <c r="E262" s="16"/>
      <c r="F262" s="16"/>
      <c r="G262" s="6" t="s">
        <f>=A262-A261</f>
      </c>
      <c r="H262" s="6" t="s">
        <f>=B262+H261</f>
      </c>
      <c r="I262" s="6" t="s">
        <f>=G262*H261</f>
      </c>
    </row>
    <row collapsed="false" customFormat="false" customHeight="false" hidden="false" ht="12.1" outlineLevel="0" r="263">
      <c r="A263" s="13" t="n">
        <v>45364</v>
      </c>
      <c r="B263" s="6" t="n">
        <v>-0.36</v>
      </c>
      <c r="C263" s="6" t="n">
        <v>-0.36</v>
      </c>
      <c r="D263" s="16" t="s">
        <v>223</v>
      </c>
      <c r="E263" s="16"/>
      <c r="F263" s="16"/>
      <c r="G263" s="6" t="s">
        <f>=A263-A262</f>
      </c>
      <c r="H263" s="6" t="s">
        <f>=B263+H262</f>
      </c>
      <c r="I263" s="6" t="s">
        <f>=G263*H262</f>
      </c>
    </row>
    <row collapsed="false" customFormat="false" customHeight="false" hidden="false" ht="12.1" outlineLevel="0" r="264">
      <c r="A264" s="13" t="n">
        <v>45365</v>
      </c>
      <c r="B264" s="6" t="n">
        <v>-0.69</v>
      </c>
      <c r="C264" s="6" t="n">
        <v>-0.69</v>
      </c>
      <c r="D264" s="16" t="s">
        <v>216</v>
      </c>
      <c r="E264" s="16"/>
      <c r="F264" s="16"/>
      <c r="G264" s="6" t="s">
        <f>=A264-A263</f>
      </c>
      <c r="H264" s="6" t="s">
        <f>=B264+H263</f>
      </c>
      <c r="I264" s="6" t="s">
        <f>=G264*H263</f>
      </c>
    </row>
    <row collapsed="false" customFormat="false" customHeight="false" hidden="false" ht="12.1" outlineLevel="0" r="265">
      <c r="A265" s="13" t="n">
        <v>45371</v>
      </c>
      <c r="B265" s="6" t="n">
        <v>-3.51</v>
      </c>
      <c r="C265" s="6" t="n">
        <v>-3.51</v>
      </c>
      <c r="D265" s="16" t="s">
        <v>208</v>
      </c>
      <c r="E265" s="16"/>
      <c r="F265" s="16"/>
      <c r="G265" s="6" t="s">
        <f>=A265-A264</f>
      </c>
      <c r="H265" s="6" t="s">
        <f>=B265+H264</f>
      </c>
      <c r="I265" s="6" t="s">
        <f>=G265*H264</f>
      </c>
    </row>
    <row collapsed="false" customFormat="false" customHeight="false" hidden="false" ht="12.1" outlineLevel="0" r="266">
      <c r="A266" s="13" t="n">
        <v>45385</v>
      </c>
      <c r="B266" s="6" t="n">
        <v>-0.09</v>
      </c>
      <c r="C266" s="6" t="n">
        <v>-0.09</v>
      </c>
      <c r="D266" s="16" t="s">
        <v>153</v>
      </c>
      <c r="E266" s="16"/>
      <c r="F266" s="16"/>
      <c r="G266" s="6" t="s">
        <f>=A266-A265</f>
      </c>
      <c r="H266" s="6" t="s">
        <f>=B266+H265</f>
      </c>
      <c r="I266" s="6" t="s">
        <f>=G266*H265</f>
      </c>
    </row>
    <row collapsed="false" customFormat="false" customHeight="false" hidden="false" ht="12.1" outlineLevel="0" r="267">
      <c r="A267" s="13" t="n">
        <v>45391</v>
      </c>
      <c r="B267" s="6" t="n">
        <v>-1.25</v>
      </c>
      <c r="C267" s="6" t="n">
        <v>-1.25</v>
      </c>
      <c r="D267" s="16" t="s">
        <v>184</v>
      </c>
      <c r="E267" s="16"/>
      <c r="F267" s="16"/>
      <c r="G267" s="6" t="s">
        <f>=A267-A266</f>
      </c>
      <c r="H267" s="6" t="s">
        <f>=B267+H266</f>
      </c>
      <c r="I267" s="6" t="s">
        <f>=G267*H266</f>
      </c>
    </row>
    <row collapsed="false" customFormat="false" customHeight="false" hidden="false" ht="12.1" outlineLevel="0" r="268">
      <c r="A268" s="13" t="n">
        <v>45394</v>
      </c>
      <c r="B268" s="6" t="n">
        <v>-0.13</v>
      </c>
      <c r="C268" s="6" t="n">
        <v>-0.13</v>
      </c>
      <c r="D268" s="16" t="s">
        <v>180</v>
      </c>
      <c r="E268" s="16"/>
      <c r="F268" s="16"/>
      <c r="G268" s="6" t="s">
        <f>=A268-A267</f>
      </c>
      <c r="H268" s="6" t="s">
        <f>=B268+H267</f>
      </c>
      <c r="I268" s="6" t="s">
        <f>=G268*H267</f>
      </c>
    </row>
    <row collapsed="false" customFormat="false" customHeight="false" hidden="false" ht="12.1" outlineLevel="0" r="269">
      <c r="A269" s="13" t="n">
        <v>45400</v>
      </c>
      <c r="B269" s="6" t="n">
        <v>-1.81</v>
      </c>
      <c r="C269" s="6" t="n">
        <v>-1.81</v>
      </c>
      <c r="D269" s="16" t="s">
        <v>224</v>
      </c>
      <c r="E269" s="16"/>
      <c r="F269" s="16"/>
      <c r="G269" s="6" t="s">
        <f>=A269-A268</f>
      </c>
      <c r="H269" s="6" t="s">
        <f>=B269+H268</f>
      </c>
      <c r="I269" s="6" t="s">
        <f>=G269*H268</f>
      </c>
    </row>
    <row collapsed="false" customFormat="false" customHeight="false" hidden="false" ht="12.1" outlineLevel="0" r="270">
      <c r="A270" s="13" t="n">
        <v>45413</v>
      </c>
      <c r="B270" s="6" t="n">
        <v>-0.27</v>
      </c>
      <c r="C270" s="6" t="n">
        <v>-0.27</v>
      </c>
      <c r="D270" s="16" t="s">
        <v>212</v>
      </c>
      <c r="E270" s="16"/>
      <c r="F270" s="16"/>
      <c r="G270" s="6" t="s">
        <f>=A270-A269</f>
      </c>
      <c r="H270" s="6" t="s">
        <f>=B270+H269</f>
      </c>
      <c r="I270" s="6" t="s">
        <f>=G270*H269</f>
      </c>
    </row>
    <row collapsed="false" customFormat="false" customHeight="false" hidden="false" ht="12.1" outlineLevel="0" r="271">
      <c r="A271" s="13" t="n">
        <v>45422</v>
      </c>
      <c r="B271" s="6" t="n">
        <v>-0.22</v>
      </c>
      <c r="C271" s="6" t="n">
        <v>-0.22</v>
      </c>
      <c r="D271" s="16" t="s">
        <v>225</v>
      </c>
      <c r="E271" s="16"/>
      <c r="F271" s="16"/>
      <c r="G271" s="6" t="s">
        <f>=A271-A270</f>
      </c>
      <c r="H271" s="6" t="s">
        <f>=B271+H270</f>
      </c>
      <c r="I271" s="6" t="s">
        <f>=G271*H270</f>
      </c>
    </row>
    <row collapsed="false" customFormat="false" customHeight="false" hidden="false" ht="12.1" outlineLevel="0" r="272">
      <c r="A272" s="13" t="n">
        <v>45427</v>
      </c>
      <c r="B272" s="6" t="n">
        <v>-0.67</v>
      </c>
      <c r="C272" s="6" t="n">
        <v>-0.67</v>
      </c>
      <c r="D272" s="16" t="s">
        <v>211</v>
      </c>
      <c r="E272" s="16"/>
      <c r="F272" s="16"/>
      <c r="G272" s="6" t="s">
        <f>=A272-A271</f>
      </c>
      <c r="H272" s="6" t="s">
        <f>=B272+H271</f>
      </c>
      <c r="I272" s="6" t="s">
        <f>=G272*H271</f>
      </c>
    </row>
    <row collapsed="false" customFormat="false" customHeight="false" hidden="false" ht="12.1" outlineLevel="0" r="273">
      <c r="A273" s="13" t="n">
        <v>45428</v>
      </c>
      <c r="B273" s="6" t="n">
        <v>-0.47</v>
      </c>
      <c r="C273" s="6" t="n">
        <v>-0.47</v>
      </c>
      <c r="D273" s="16" t="s">
        <v>210</v>
      </c>
      <c r="E273" s="16"/>
      <c r="F273" s="16"/>
      <c r="G273" s="6" t="s">
        <f>=A273-A272</f>
      </c>
      <c r="H273" s="6" t="s">
        <f>=B273+H272</f>
      </c>
      <c r="I273" s="6" t="s">
        <f>=G273*H272</f>
      </c>
    </row>
    <row collapsed="false" customFormat="false" customHeight="false" hidden="false" ht="12.1" outlineLevel="0" r="274">
      <c r="A274" s="13" t="n">
        <v>45441</v>
      </c>
      <c r="B274" s="6" t="n">
        <v>-0.34</v>
      </c>
      <c r="C274" s="6" t="n">
        <v>-0.34</v>
      </c>
      <c r="D274" s="16" t="s">
        <v>188</v>
      </c>
      <c r="E274" s="16"/>
      <c r="F274" s="16"/>
      <c r="G274" s="6" t="s">
        <f>=A274-A273</f>
      </c>
      <c r="H274" s="6" t="s">
        <f>=B274+H273</f>
      </c>
      <c r="I274" s="6" t="s">
        <f>=G274*H273</f>
      </c>
    </row>
    <row collapsed="false" customFormat="false" customHeight="false" hidden="false" ht="12.1" outlineLevel="0" r="275">
      <c r="A275" s="13" t="n">
        <v>45443</v>
      </c>
      <c r="B275" s="6" t="n">
        <v>-0.78</v>
      </c>
      <c r="C275" s="6" t="n">
        <v>-0.78</v>
      </c>
      <c r="D275" s="16" t="s">
        <v>226</v>
      </c>
      <c r="E275" s="16"/>
      <c r="F275" s="16"/>
      <c r="G275" s="6" t="s">
        <f>=A275-A274</f>
      </c>
      <c r="H275" s="6" t="s">
        <f>=B275+H274</f>
      </c>
      <c r="I275" s="6" t="s">
        <f>=G275*H274</f>
      </c>
    </row>
    <row collapsed="false" customFormat="false" customHeight="false" hidden="false" ht="12.1" outlineLevel="0" r="276">
      <c r="A276" s="13" t="n">
        <v>45443</v>
      </c>
      <c r="B276" s="6" t="n">
        <v>-0.44</v>
      </c>
      <c r="C276" s="6" t="n">
        <v>-0.44</v>
      </c>
      <c r="D276" s="16" t="s">
        <v>213</v>
      </c>
      <c r="E276" s="16"/>
      <c r="F276" s="16"/>
      <c r="G276" s="6" t="s">
        <f>=A276-A275</f>
      </c>
      <c r="H276" s="6" t="s">
        <f>=B276+H275</f>
      </c>
      <c r="I276" s="6" t="s">
        <f>=G276*H275</f>
      </c>
    </row>
    <row collapsed="false" customFormat="false" customHeight="false" hidden="false" ht="12.1" outlineLevel="0" r="277">
      <c r="A277" s="13" t="n">
        <v>45446</v>
      </c>
      <c r="B277" s="6" t="n">
        <v>-0.47</v>
      </c>
      <c r="C277" s="6" t="n">
        <v>-0.47</v>
      </c>
      <c r="D277" s="16" t="s">
        <v>221</v>
      </c>
      <c r="E277" s="16"/>
      <c r="F277" s="16"/>
      <c r="G277" s="6" t="s">
        <f>=A277-A276</f>
      </c>
      <c r="H277" s="6" t="s">
        <f>=B277+H276</f>
      </c>
      <c r="I277" s="6" t="s">
        <f>=G277*H276</f>
      </c>
    </row>
    <row collapsed="false" customFormat="false" customHeight="false" hidden="false" ht="12.1" outlineLevel="0" r="278">
      <c r="A278" s="13" t="n">
        <v>45446</v>
      </c>
      <c r="B278" s="6" t="n">
        <v>-2.83</v>
      </c>
      <c r="C278" s="6" t="n">
        <v>-2.83</v>
      </c>
      <c r="D278" s="16" t="s">
        <v>214</v>
      </c>
      <c r="E278" s="16"/>
      <c r="F278" s="16"/>
      <c r="G278" s="6" t="s">
        <f>=A278-A277</f>
      </c>
      <c r="H278" s="6" t="s">
        <f>=B278+H277</f>
      </c>
      <c r="I278" s="6" t="s">
        <f>=G278*H277</f>
      </c>
    </row>
    <row collapsed="false" customFormat="false" customHeight="false" hidden="false" ht="12.1" outlineLevel="0" r="279">
      <c r="A279" s="13" t="n">
        <v>45447</v>
      </c>
      <c r="B279" s="6" t="n">
        <v>-0.22</v>
      </c>
      <c r="C279" s="6" t="n">
        <v>-0.22</v>
      </c>
      <c r="D279" s="16" t="s">
        <v>222</v>
      </c>
      <c r="E279" s="16"/>
      <c r="F279" s="16"/>
      <c r="G279" s="6" t="s">
        <f>=A279-A278</f>
      </c>
      <c r="H279" s="6" t="s">
        <f>=B279+H278</f>
      </c>
      <c r="I279" s="6" t="s">
        <f>=G279*H278</f>
      </c>
    </row>
    <row collapsed="false" customFormat="false" customHeight="false" hidden="false" ht="12.1" outlineLevel="0" r="280">
      <c r="A280" s="13" t="n">
        <v>45450</v>
      </c>
      <c r="B280" s="6" t="n">
        <v>-1.08</v>
      </c>
      <c r="C280" s="6" t="n">
        <v>-1.08</v>
      </c>
      <c r="D280" s="16" t="s">
        <v>207</v>
      </c>
      <c r="E280" s="16"/>
      <c r="F280" s="16"/>
      <c r="G280" s="6" t="s">
        <f>=A280-A279</f>
      </c>
      <c r="H280" s="6" t="s">
        <f>=B280+H279</f>
      </c>
      <c r="I280" s="6" t="s">
        <f>=G280*H279</f>
      </c>
    </row>
    <row collapsed="false" customFormat="false" customHeight="false" hidden="false" ht="12.1" outlineLevel="0" r="281">
      <c r="A281" s="13" t="n">
        <v>45453</v>
      </c>
      <c r="B281" s="6" t="n">
        <v>-2.69</v>
      </c>
      <c r="C281" s="6" t="n">
        <v>-2.69</v>
      </c>
      <c r="D281" s="16" t="s">
        <v>227</v>
      </c>
      <c r="E281" s="16"/>
      <c r="F281" s="16"/>
      <c r="G281" s="6" t="s">
        <f>=A281-A280</f>
      </c>
      <c r="H281" s="6" t="s">
        <f>=B281+H280</f>
      </c>
      <c r="I281" s="6" t="s">
        <f>=G281*H280</f>
      </c>
    </row>
    <row collapsed="false" customFormat="false" customHeight="false" hidden="false" ht="12.1" outlineLevel="0" r="282">
      <c r="A282" s="13" t="n">
        <v>45456</v>
      </c>
      <c r="B282" s="6" t="n">
        <v>-1.49</v>
      </c>
      <c r="C282" s="6" t="n">
        <v>-1.49</v>
      </c>
      <c r="D282" s="16" t="s">
        <v>228</v>
      </c>
      <c r="E282" s="16"/>
      <c r="F282" s="16"/>
      <c r="G282" s="6" t="s">
        <f>=A282-A281</f>
      </c>
      <c r="H282" s="6" t="s">
        <f>=B282+H281</f>
      </c>
      <c r="I282" s="6" t="s">
        <f>=G282*H281</f>
      </c>
    </row>
    <row collapsed="false" customFormat="false" customHeight="false" hidden="false" ht="12.1" outlineLevel="0" r="283">
      <c r="A283" s="13" t="n">
        <v>45457</v>
      </c>
      <c r="B283" s="6" t="n">
        <v>-17.11</v>
      </c>
      <c r="C283" s="6" t="n">
        <v>-17.11</v>
      </c>
      <c r="D283" s="16" t="s">
        <v>229</v>
      </c>
      <c r="E283" s="16"/>
      <c r="F283" s="16"/>
      <c r="G283" s="6" t="s">
        <f>=A283-A282</f>
      </c>
      <c r="H283" s="6" t="s">
        <f>=B283+H282</f>
      </c>
      <c r="I283" s="6" t="s">
        <f>=G283*H282</f>
      </c>
    </row>
    <row collapsed="false" customFormat="false" customHeight="false" hidden="false" ht="12.1" outlineLevel="0" r="284">
      <c r="A284" s="13" t="n">
        <v>45457</v>
      </c>
      <c r="B284" s="6" t="n">
        <v>-0.45</v>
      </c>
      <c r="C284" s="6" t="n">
        <v>-0.45</v>
      </c>
      <c r="D284" s="16" t="s">
        <v>220</v>
      </c>
      <c r="E284" s="16"/>
      <c r="F284" s="16"/>
      <c r="G284" s="6" t="s">
        <f>=A284-A283</f>
      </c>
      <c r="H284" s="6" t="s">
        <f>=B284+H283</f>
      </c>
      <c r="I284" s="6" t="s">
        <f>=G284*H283</f>
      </c>
    </row>
    <row collapsed="false" customFormat="false" customHeight="false" hidden="false" ht="12.1" outlineLevel="0" r="285">
      <c r="A285" s="13" t="n">
        <v>45460</v>
      </c>
      <c r="B285" s="6" t="n">
        <v>-0.27</v>
      </c>
      <c r="C285" s="6" t="n">
        <v>-0.27</v>
      </c>
      <c r="D285" s="16" t="s">
        <v>230</v>
      </c>
      <c r="E285" s="16"/>
      <c r="F285" s="16"/>
      <c r="G285" s="6" t="s">
        <f>=A285-A284</f>
      </c>
      <c r="H285" s="6" t="s">
        <f>=B285+H284</f>
      </c>
      <c r="I285" s="6" t="s">
        <f>=G285*H284</f>
      </c>
    </row>
    <row collapsed="false" customFormat="false" customHeight="false" hidden="false" ht="12.1" outlineLevel="0" r="286">
      <c r="A286" s="13" t="n">
        <v>45460</v>
      </c>
      <c r="B286" s="6" t="n">
        <v>-0.69</v>
      </c>
      <c r="C286" s="6" t="n">
        <v>-0.69</v>
      </c>
      <c r="D286" s="16" t="s">
        <v>216</v>
      </c>
      <c r="E286" s="16"/>
      <c r="F286" s="16"/>
      <c r="G286" s="6" t="s">
        <f>=A286-A285</f>
      </c>
      <c r="H286" s="6" t="s">
        <f>=B286+H285</f>
      </c>
      <c r="I286" s="6" t="s">
        <f>=G286*H285</f>
      </c>
    </row>
    <row collapsed="false" customFormat="false" customHeight="false" hidden="false" ht="12.1" outlineLevel="0" r="287">
      <c r="A287" s="13" t="n">
        <v>45464</v>
      </c>
      <c r="B287" s="6" t="n">
        <v>-3.51</v>
      </c>
      <c r="C287" s="6" t="n">
        <v>-3.51</v>
      </c>
      <c r="D287" s="16" t="s">
        <v>208</v>
      </c>
      <c r="E287" s="16"/>
      <c r="F287" s="16"/>
      <c r="G287" s="6" t="s">
        <f>=A287-A286</f>
      </c>
      <c r="H287" s="6" t="s">
        <f>=B287+H286</f>
      </c>
      <c r="I287" s="6" t="s">
        <f>=G287*H286</f>
      </c>
    </row>
    <row collapsed="false" customFormat="false" customHeight="false" hidden="false" ht="12.1" outlineLevel="0" r="288">
      <c r="A288" s="13" t="n">
        <v>45476</v>
      </c>
      <c r="B288" s="6" t="n">
        <v>-0.09</v>
      </c>
      <c r="C288" s="6" t="n">
        <v>-0.09</v>
      </c>
      <c r="D288" s="16" t="s">
        <v>153</v>
      </c>
      <c r="E288" s="16"/>
      <c r="F288" s="16"/>
      <c r="G288" s="6" t="s">
        <f>=A288-A287</f>
      </c>
      <c r="H288" s="6" t="s">
        <f>=B288+H287</f>
      </c>
      <c r="I288" s="6" t="s">
        <f>=G288*H287</f>
      </c>
    </row>
    <row collapsed="false" customFormat="false" customHeight="false" hidden="false" ht="12.1" outlineLevel="0" r="289">
      <c r="A289" s="13" t="n">
        <v>45481</v>
      </c>
      <c r="B289" s="6" t="n">
        <v>-0.81</v>
      </c>
      <c r="C289" s="6" t="n">
        <v>-0.81</v>
      </c>
      <c r="D289" s="16" t="s">
        <v>231</v>
      </c>
      <c r="E289" s="16"/>
      <c r="F289" s="16"/>
      <c r="G289" s="6" t="s">
        <f>=A289-A288</f>
      </c>
      <c r="H289" s="6" t="s">
        <f>=B289+H288</f>
      </c>
      <c r="I289" s="6" t="s">
        <f>=G289*H288</f>
      </c>
    </row>
    <row collapsed="false" customFormat="false" customHeight="false" hidden="false" ht="12.1" outlineLevel="0" r="290">
      <c r="A290" s="13" t="n">
        <v>45482</v>
      </c>
      <c r="B290" s="6" t="n">
        <v>-0.36</v>
      </c>
      <c r="C290" s="6" t="n">
        <v>-0.36</v>
      </c>
      <c r="D290" s="16" t="s">
        <v>223</v>
      </c>
      <c r="E290" s="16"/>
      <c r="F290" s="16"/>
      <c r="G290" s="6" t="s">
        <f>=A290-A289</f>
      </c>
      <c r="H290" s="6" t="s">
        <f>=B290+H289</f>
      </c>
      <c r="I290" s="6" t="s">
        <f>=G290*H289</f>
      </c>
    </row>
    <row collapsed="false" customFormat="false" customHeight="false" hidden="false" ht="12.1" outlineLevel="0" r="291">
      <c r="A291" s="13" t="n">
        <v>45483</v>
      </c>
      <c r="B291" s="6" t="n">
        <v>-1.25</v>
      </c>
      <c r="C291" s="6" t="n">
        <v>-1.25</v>
      </c>
      <c r="D291" s="16" t="s">
        <v>184</v>
      </c>
      <c r="E291" s="16"/>
      <c r="F291" s="16"/>
      <c r="G291" s="6" t="s">
        <f>=A291-A290</f>
      </c>
      <c r="H291" s="6" t="s">
        <f>=B291+H290</f>
      </c>
      <c r="I291" s="6" t="s">
        <f>=G291*H290</f>
      </c>
    </row>
    <row collapsed="false" customFormat="false" customHeight="false" hidden="false" ht="12.1" outlineLevel="0" r="292">
      <c r="A292" s="13" t="n">
        <v>45484</v>
      </c>
      <c r="B292" s="6" t="n">
        <v>-3.3</v>
      </c>
      <c r="C292" s="6" t="n">
        <v>-3.3</v>
      </c>
      <c r="D292" s="16" t="s">
        <v>232</v>
      </c>
      <c r="E292" s="16"/>
      <c r="F292" s="16"/>
      <c r="G292" s="6" t="s">
        <f>=A292-A291</f>
      </c>
      <c r="H292" s="6" t="s">
        <f>=B292+H291</f>
      </c>
      <c r="I292" s="6" t="s">
        <f>=G292*H291</f>
      </c>
    </row>
    <row collapsed="false" customFormat="false" customHeight="false" hidden="false" ht="12.1" outlineLevel="0" r="293">
      <c r="A293" s="13" t="n">
        <v>45488</v>
      </c>
      <c r="B293" s="6" t="n">
        <v>-0.13</v>
      </c>
      <c r="C293" s="6" t="n">
        <v>-0.13</v>
      </c>
      <c r="D293" s="16" t="s">
        <v>180</v>
      </c>
      <c r="E293" s="16"/>
      <c r="F293" s="16"/>
      <c r="G293" s="6" t="s">
        <f>=A293-A292</f>
      </c>
      <c r="H293" s="6" t="s">
        <f>=B293+H292</f>
      </c>
      <c r="I293" s="6" t="s">
        <f>=G293*H292</f>
      </c>
    </row>
    <row collapsed="false" customFormat="false" customHeight="false" hidden="false" ht="12.1" outlineLevel="0" r="294">
      <c r="A294" s="13" t="n">
        <v>45489</v>
      </c>
      <c r="B294" s="6" t="n">
        <v>-3.46</v>
      </c>
      <c r="C294" s="6" t="n">
        <v>-3.46</v>
      </c>
      <c r="D294" s="16" t="s">
        <v>233</v>
      </c>
      <c r="E294" s="16"/>
      <c r="F294" s="16"/>
      <c r="G294" s="6" t="s">
        <f>=A294-A293</f>
      </c>
      <c r="H294" s="6" t="s">
        <f>=B294+H293</f>
      </c>
      <c r="I294" s="6" t="s">
        <f>=G294*H293</f>
      </c>
    </row>
    <row collapsed="false" customFormat="false" customHeight="false" hidden="false" ht="12.1" outlineLevel="0" r="295">
      <c r="A295" s="13" t="n">
        <v>45492</v>
      </c>
      <c r="B295" s="6" t="n">
        <v>-1.81</v>
      </c>
      <c r="C295" s="6" t="n">
        <v>-1.81</v>
      </c>
      <c r="D295" s="16" t="s">
        <v>224</v>
      </c>
      <c r="E295" s="16"/>
      <c r="F295" s="16"/>
      <c r="G295" s="6" t="s">
        <f>=A295-A294</f>
      </c>
      <c r="H295" s="6" t="s">
        <f>=B295+H294</f>
      </c>
      <c r="I295" s="6" t="s">
        <f>=G295*H294</f>
      </c>
    </row>
    <row collapsed="false" customFormat="false" customHeight="false" hidden="false" ht="12.1" outlineLevel="0" r="296">
      <c r="A296" s="13" t="n">
        <v>45499</v>
      </c>
      <c r="B296" s="6" t="n">
        <v>-0.76</v>
      </c>
      <c r="C296" s="6" t="n">
        <v>-0.76</v>
      </c>
      <c r="D296" s="16" t="s">
        <v>219</v>
      </c>
      <c r="E296" s="16"/>
      <c r="F296" s="16"/>
      <c r="G296" s="6" t="s">
        <f>=A296-A295</f>
      </c>
      <c r="H296" s="6" t="s">
        <f>=B296+H295</f>
      </c>
      <c r="I296" s="6" t="s">
        <f>=G296*H295</f>
      </c>
    </row>
    <row collapsed="false" customFormat="false" customHeight="false" hidden="false" ht="12.1" outlineLevel="0" r="297">
      <c r="A297" s="13" t="n">
        <v>45505</v>
      </c>
      <c r="B297" s="6" t="n">
        <v>-0.27</v>
      </c>
      <c r="C297" s="6" t="n">
        <v>-0.27</v>
      </c>
      <c r="D297" s="16" t="s">
        <v>212</v>
      </c>
      <c r="E297" s="16"/>
      <c r="F297" s="16"/>
      <c r="G297" s="6" t="s">
        <f>=A297-A296</f>
      </c>
      <c r="H297" s="6" t="s">
        <f>=B297+H296</f>
      </c>
      <c r="I297" s="6" t="s">
        <f>=G297*H296</f>
      </c>
    </row>
    <row collapsed="false" customFormat="false" customHeight="false" hidden="false" ht="12.1" outlineLevel="0" r="298">
      <c r="A298" s="13" t="n">
        <v>45513</v>
      </c>
      <c r="B298" s="6" t="n">
        <v>-0.47</v>
      </c>
      <c r="C298" s="6" t="n">
        <v>-0.47</v>
      </c>
      <c r="D298" s="16" t="s">
        <v>210</v>
      </c>
      <c r="E298" s="16"/>
      <c r="F298" s="16"/>
      <c r="G298" s="6" t="s">
        <f>=A298-A297</f>
      </c>
      <c r="H298" s="6" t="s">
        <f>=B298+H297</f>
      </c>
      <c r="I298" s="6" t="s">
        <f>=G298*H297</f>
      </c>
    </row>
    <row collapsed="false" customFormat="false" customHeight="false" hidden="false" ht="12.1" outlineLevel="0" r="299">
      <c r="A299" s="13" t="n">
        <v>45516</v>
      </c>
      <c r="B299" s="6" t="n">
        <v>-0.22</v>
      </c>
      <c r="C299" s="6" t="n">
        <v>-0.22</v>
      </c>
      <c r="D299" s="16" t="s">
        <v>225</v>
      </c>
      <c r="E299" s="16"/>
      <c r="F299" s="16"/>
      <c r="G299" s="6" t="s">
        <f>=A299-A298</f>
      </c>
      <c r="H299" s="6" t="s">
        <f>=B299+H298</f>
      </c>
      <c r="I299" s="6" t="s">
        <f>=G299*H298</f>
      </c>
    </row>
    <row collapsed="false" customFormat="false" customHeight="false" hidden="false" ht="12.1" outlineLevel="0" r="300">
      <c r="A300" s="13" t="n">
        <v>45519</v>
      </c>
      <c r="B300" s="6" t="n">
        <v>-0.67</v>
      </c>
      <c r="C300" s="6" t="n">
        <v>-0.67</v>
      </c>
      <c r="D300" s="16" t="s">
        <v>211</v>
      </c>
      <c r="E300" s="16"/>
      <c r="F300" s="16"/>
      <c r="G300" s="6" t="s">
        <f>=A300-A299</f>
      </c>
      <c r="H300" s="6" t="s">
        <f>=B300+H299</f>
      </c>
      <c r="I300" s="6" t="s">
        <f>=G300*H299</f>
      </c>
    </row>
    <row collapsed="false" customFormat="false" customHeight="false" hidden="false" ht="12.1" outlineLevel="0" r="301">
      <c r="A301" s="13" t="n">
        <v>45532</v>
      </c>
      <c r="B301" s="6" t="n">
        <v>-0.34</v>
      </c>
      <c r="C301" s="6" t="n">
        <v>-0.34</v>
      </c>
      <c r="D301" s="16" t="s">
        <v>188</v>
      </c>
      <c r="E301" s="16"/>
      <c r="F301" s="16"/>
      <c r="G301" s="6" t="s">
        <f>=A301-A300</f>
      </c>
      <c r="H301" s="6" t="s">
        <f>=B301+H300</f>
      </c>
      <c r="I301" s="6" t="s">
        <f>=G301*H300</f>
      </c>
    </row>
    <row collapsed="false" customFormat="false" customHeight="false" hidden="false" ht="12.1" outlineLevel="0" r="302">
      <c r="A302" s="13" t="n">
        <v>45534</v>
      </c>
      <c r="B302" s="6" t="n">
        <v>-0.47</v>
      </c>
      <c r="C302" s="6" t="n">
        <v>-0.47</v>
      </c>
      <c r="D302" s="16" t="s">
        <v>221</v>
      </c>
      <c r="E302" s="16"/>
      <c r="F302" s="16"/>
      <c r="G302" s="6" t="s">
        <f>=A302-A301</f>
      </c>
      <c r="H302" s="6" t="s">
        <f>=B302+H301</f>
      </c>
      <c r="I302" s="6" t="s">
        <f>=G302*H301</f>
      </c>
    </row>
    <row collapsed="false" customFormat="false" customHeight="false" hidden="false" ht="12.1" outlineLevel="0" r="303">
      <c r="A303" s="13" t="n">
        <v>45534</v>
      </c>
      <c r="B303" s="6" t="n">
        <v>-0.44</v>
      </c>
      <c r="C303" s="6" t="n">
        <v>-0.44</v>
      </c>
      <c r="D303" s="16" t="s">
        <v>213</v>
      </c>
      <c r="E303" s="16"/>
      <c r="F303" s="16"/>
      <c r="G303" s="6" t="s">
        <f>=A303-A302</f>
      </c>
      <c r="H303" s="6" t="s">
        <f>=B303+H302</f>
      </c>
      <c r="I303" s="6" t="s">
        <f>=G303*H302</f>
      </c>
    </row>
    <row collapsed="false" customFormat="false" customHeight="false" hidden="false" ht="12.1" outlineLevel="0" r="304">
      <c r="A304" s="13" t="n">
        <v>45538</v>
      </c>
      <c r="B304" s="6" t="n">
        <v>-2.83</v>
      </c>
      <c r="C304" s="6" t="n">
        <v>-2.83</v>
      </c>
      <c r="D304" s="16" t="s">
        <v>214</v>
      </c>
      <c r="E304" s="16"/>
      <c r="F304" s="16"/>
      <c r="G304" s="6" t="s">
        <f>=A304-A303</f>
      </c>
      <c r="H304" s="6" t="s">
        <f>=B304+H303</f>
      </c>
      <c r="I304" s="6" t="s">
        <f>=G304*H303</f>
      </c>
    </row>
    <row collapsed="false" customFormat="false" customHeight="false" hidden="false" ht="12.1" outlineLevel="0" r="305">
      <c r="A305" s="13" t="n">
        <v>45540</v>
      </c>
      <c r="B305" s="6" t="n">
        <v>-0.22</v>
      </c>
      <c r="C305" s="6" t="n">
        <v>-0.22</v>
      </c>
      <c r="D305" s="16" t="s">
        <v>222</v>
      </c>
      <c r="E305" s="16"/>
      <c r="F305" s="16"/>
      <c r="G305" s="6" t="s">
        <f>=A305-A304</f>
      </c>
      <c r="H305" s="6" t="s">
        <f>=B305+H304</f>
      </c>
      <c r="I305" s="6" t="s">
        <f>=G305*H304</f>
      </c>
    </row>
    <row collapsed="false" customFormat="false" customHeight="false" hidden="false" ht="12.1" outlineLevel="0" r="306">
      <c r="A306" s="13" t="n">
        <v>45541</v>
      </c>
      <c r="B306" s="6" t="n">
        <v>-1.17</v>
      </c>
      <c r="C306" s="6" t="n">
        <v>-1.17</v>
      </c>
      <c r="D306" s="16" t="s">
        <v>234</v>
      </c>
      <c r="E306" s="16"/>
      <c r="F306" s="16"/>
      <c r="G306" s="6" t="s">
        <f>=A306-A305</f>
      </c>
      <c r="H306" s="6" t="s">
        <f>=B306+H305</f>
      </c>
      <c r="I306" s="6" t="s">
        <f>=G306*H305</f>
      </c>
    </row>
    <row collapsed="false" customFormat="false" customHeight="false" hidden="false" ht="12.1" outlineLevel="0" r="307">
      <c r="A307" s="13" t="n">
        <v>45551</v>
      </c>
      <c r="B307" s="6" t="n">
        <v>-0.45</v>
      </c>
      <c r="C307" s="6" t="n">
        <v>-0.45</v>
      </c>
      <c r="D307" s="16" t="s">
        <v>220</v>
      </c>
      <c r="E307" s="16"/>
      <c r="F307" s="16"/>
      <c r="G307" s="6" t="s">
        <f>=A307-A306</f>
      </c>
      <c r="H307" s="6" t="s">
        <f>=B307+H306</f>
      </c>
      <c r="I307" s="6" t="s">
        <f>=G307*H306</f>
      </c>
    </row>
    <row collapsed="false" customFormat="false" customHeight="false" hidden="false" ht="12.1" outlineLevel="0" r="308">
      <c r="A308" s="13" t="n">
        <v>45551</v>
      </c>
      <c r="B308" s="6" t="n">
        <v>-0.69</v>
      </c>
      <c r="C308" s="6" t="n">
        <v>-0.69</v>
      </c>
      <c r="D308" s="16" t="s">
        <v>216</v>
      </c>
      <c r="E308" s="16"/>
      <c r="F308" s="16"/>
      <c r="G308" s="6" t="s">
        <f>=A308-A307</f>
      </c>
      <c r="H308" s="6" t="s">
        <f>=B308+H307</f>
      </c>
      <c r="I308" s="6" t="s">
        <f>=G308*H307</f>
      </c>
    </row>
    <row collapsed="false" customFormat="false" customHeight="false" hidden="false" ht="12.1" outlineLevel="0" r="309">
      <c r="A309" s="13" t="n">
        <v>45553</v>
      </c>
      <c r="B309" s="6" t="n">
        <v>-0.36</v>
      </c>
      <c r="C309" s="6" t="n">
        <v>-0.36</v>
      </c>
      <c r="D309" s="16" t="s">
        <v>223</v>
      </c>
      <c r="E309" s="16"/>
      <c r="F309" s="16"/>
      <c r="G309" s="6" t="s">
        <f>=A309-A308</f>
      </c>
      <c r="H309" s="6" t="s">
        <f>=B309+H308</f>
      </c>
      <c r="I309" s="6" t="s">
        <f>=G309*H308</f>
      </c>
    </row>
    <row collapsed="false" customFormat="false" customHeight="false" hidden="false" ht="12.1" outlineLevel="0" r="310">
      <c r="A310" s="13" t="n">
        <v>45555</v>
      </c>
      <c r="B310" s="6" t="n">
        <v>-0.76</v>
      </c>
      <c r="C310" s="6" t="n">
        <v>-0.76</v>
      </c>
      <c r="D310" s="16" t="s">
        <v>235</v>
      </c>
      <c r="E310" s="16"/>
      <c r="F310" s="16"/>
      <c r="G310" s="6" t="s">
        <f>=A310-A309</f>
      </c>
      <c r="H310" s="6" t="s">
        <f>=B310+H309</f>
      </c>
      <c r="I310" s="6" t="s">
        <f>=G310*H309</f>
      </c>
    </row>
    <row collapsed="false" customFormat="false" customHeight="false" hidden="false" ht="12.1" outlineLevel="0" r="311">
      <c r="A311" s="13" t="n">
        <v>45561</v>
      </c>
      <c r="B311" s="6" t="n">
        <v>-3.64</v>
      </c>
      <c r="C311" s="6" t="n">
        <v>-3.64</v>
      </c>
      <c r="D311" s="16" t="s">
        <v>236</v>
      </c>
      <c r="E311" s="16"/>
      <c r="F311" s="16"/>
      <c r="G311" s="6" t="s">
        <f>=A311-A310</f>
      </c>
      <c r="H311" s="6" t="s">
        <f>=B311+H310</f>
      </c>
      <c r="I311" s="6" t="s">
        <f>=G311*H310</f>
      </c>
    </row>
    <row collapsed="false" customFormat="false" customHeight="false" hidden="false" ht="12.1" outlineLevel="0" r="312">
      <c r="A312" s="13" t="n">
        <v>45568</v>
      </c>
      <c r="B312" s="6" t="n">
        <v>-0.09</v>
      </c>
      <c r="C312" s="6" t="n">
        <v>-0.09</v>
      </c>
      <c r="D312" s="16" t="s">
        <v>153</v>
      </c>
      <c r="E312" s="16"/>
      <c r="F312" s="16"/>
      <c r="G312" s="6" t="s">
        <f>=A312-A311</f>
      </c>
      <c r="H312" s="6" t="s">
        <f>=B312+H311</f>
      </c>
      <c r="I312" s="6" t="s">
        <f>=G312*H311</f>
      </c>
    </row>
    <row collapsed="false" customFormat="false" customHeight="false" hidden="false" ht="12.1" outlineLevel="0" r="313">
      <c r="A313" s="13" t="n">
        <v>45575</v>
      </c>
      <c r="B313" s="6" t="n">
        <v>-1.25</v>
      </c>
      <c r="C313" s="6" t="n">
        <v>-1.25</v>
      </c>
      <c r="D313" s="16" t="s">
        <v>184</v>
      </c>
      <c r="E313" s="16"/>
      <c r="F313" s="16"/>
      <c r="G313" s="6" t="s">
        <f>=A313-A312</f>
      </c>
      <c r="H313" s="6" t="s">
        <f>=B313+H312</f>
      </c>
      <c r="I313" s="6" t="s">
        <f>=G313*H312</f>
      </c>
    </row>
    <row collapsed="false" customFormat="false" customHeight="false" hidden="false" ht="12.1" outlineLevel="0" r="314">
      <c r="A314" s="13" t="n">
        <v>45580</v>
      </c>
      <c r="B314" s="6" t="n">
        <v>-0.13</v>
      </c>
      <c r="C314" s="6" t="n">
        <v>-0.13</v>
      </c>
      <c r="D314" s="16" t="s">
        <v>180</v>
      </c>
      <c r="E314" s="16"/>
      <c r="F314" s="16"/>
      <c r="G314" s="6" t="s">
        <f>=A314-A313</f>
      </c>
      <c r="H314" s="6" t="s">
        <f>=B314+H313</f>
      </c>
      <c r="I314" s="6" t="s">
        <f>=G314*H313</f>
      </c>
    </row>
    <row collapsed="false" customFormat="false" customHeight="false" hidden="false" ht="12.1" outlineLevel="0" r="315">
      <c r="A315" s="13" t="n">
        <v>45582</v>
      </c>
      <c r="B315" s="6" t="n">
        <v>-2.24</v>
      </c>
      <c r="C315" s="6" t="n">
        <v>-2.24</v>
      </c>
      <c r="D315" s="16" t="s">
        <v>237</v>
      </c>
      <c r="E315" s="16"/>
      <c r="F315" s="16"/>
      <c r="G315" s="6" t="s">
        <f>=A315-A314</f>
      </c>
      <c r="H315" s="6" t="s">
        <f>=B315+H314</f>
      </c>
      <c r="I315" s="6" t="s">
        <f>=G315*H314</f>
      </c>
    </row>
    <row collapsed="false" customFormat="false" customHeight="false" hidden="false" ht="12.1" outlineLevel="0" r="316">
      <c r="A316" s="13" t="n">
        <v>45583</v>
      </c>
      <c r="B316" s="6" t="n">
        <v>-1.81</v>
      </c>
      <c r="C316" s="6" t="n">
        <v>-1.81</v>
      </c>
      <c r="D316" s="16" t="s">
        <v>224</v>
      </c>
      <c r="E316" s="16"/>
      <c r="F316" s="16"/>
      <c r="G316" s="6" t="s">
        <f>=A316-A315</f>
      </c>
      <c r="H316" s="6" t="s">
        <f>=B316+H315</f>
      </c>
      <c r="I316" s="6" t="s">
        <f>=G316*H315</f>
      </c>
    </row>
    <row collapsed="false" customFormat="false" customHeight="false" hidden="false" ht="12.1" outlineLevel="0" r="317">
      <c r="A317" s="13" t="n">
        <v>45584</v>
      </c>
      <c r="B317" s="6" t="n">
        <v>-0.9</v>
      </c>
      <c r="C317" s="6" t="n">
        <v>-0.9</v>
      </c>
      <c r="D317" s="16" t="s">
        <v>238</v>
      </c>
      <c r="E317" s="16"/>
      <c r="F317" s="16"/>
      <c r="G317" s="6" t="s">
        <f>=A317-A316</f>
      </c>
      <c r="H317" s="6" t="s">
        <f>=B317+H316</f>
      </c>
      <c r="I317" s="6" t="s">
        <f>=G317*H316</f>
      </c>
    </row>
    <row collapsed="false" customFormat="false" customHeight="false" hidden="false" ht="12.1" outlineLevel="0" r="318">
      <c r="A318" s="13" t="n">
        <v>45604</v>
      </c>
      <c r="B318" s="6" t="n">
        <v>-0.22</v>
      </c>
      <c r="C318" s="6" t="n">
        <v>-0.22</v>
      </c>
      <c r="D318" s="16" t="s">
        <v>225</v>
      </c>
      <c r="E318" s="16"/>
      <c r="F318" s="16"/>
      <c r="G318" s="6" t="s">
        <f>=A318-A317</f>
      </c>
      <c r="H318" s="6" t="s">
        <f>=B318+H317</f>
      </c>
      <c r="I318" s="6" t="s">
        <f>=G318*H317</f>
      </c>
    </row>
    <row collapsed="false" customFormat="false" customHeight="false" hidden="false" ht="12.1" outlineLevel="0" r="319">
      <c r="A319" s="13" t="n">
        <v>45604</v>
      </c>
      <c r="B319" s="6" t="n">
        <v>-0.76</v>
      </c>
      <c r="C319" s="6" t="n">
        <v>-0.76</v>
      </c>
      <c r="D319" s="16" t="s">
        <v>219</v>
      </c>
      <c r="E319" s="16"/>
      <c r="F319" s="16"/>
      <c r="G319" s="6" t="s">
        <f>=A319-A318</f>
      </c>
      <c r="H319" s="6" t="s">
        <f>=B319+H318</f>
      </c>
      <c r="I319" s="6" t="s">
        <f>=G319*H318</f>
      </c>
    </row>
    <row collapsed="false" customFormat="false" customHeight="false" hidden="false" ht="12.1" outlineLevel="0" r="320">
      <c r="A320" s="13" t="n">
        <v>45608</v>
      </c>
      <c r="B320" s="6" t="n">
        <v>-0.53</v>
      </c>
      <c r="C320" s="6" t="n">
        <v>-0.53</v>
      </c>
      <c r="D320" s="16" t="s">
        <v>239</v>
      </c>
      <c r="E320" s="16"/>
      <c r="F320" s="16"/>
      <c r="G320" s="6" t="s">
        <f>=A320-A319</f>
      </c>
      <c r="H320" s="6" t="s">
        <f>=B320+H319</f>
      </c>
      <c r="I320" s="6" t="s">
        <f>=G320*H319</f>
      </c>
    </row>
    <row collapsed="false" customFormat="false" customHeight="false" hidden="false" ht="12.1" outlineLevel="0" r="321">
      <c r="A321" s="13" t="n">
        <v>45608</v>
      </c>
      <c r="B321" s="6" t="n">
        <v>-0.36</v>
      </c>
      <c r="C321" s="6" t="n">
        <v>-0.36</v>
      </c>
      <c r="D321" s="16" t="s">
        <v>240</v>
      </c>
      <c r="E321" s="16"/>
      <c r="F321" s="16"/>
      <c r="G321" s="6" t="s">
        <f>=A321-A320</f>
      </c>
      <c r="H321" s="6" t="s">
        <f>=B321+H320</f>
      </c>
      <c r="I321" s="6" t="s">
        <f>=G321*H320</f>
      </c>
    </row>
    <row collapsed="false" customFormat="false" customHeight="false" hidden="false" ht="12.1" outlineLevel="0" r="322">
      <c r="A322" s="13" t="n">
        <v>45617</v>
      </c>
      <c r="B322" s="6" t="n">
        <v>-0.75</v>
      </c>
      <c r="C322" s="6" t="n">
        <v>-0.75</v>
      </c>
      <c r="D322" s="16" t="s">
        <v>241</v>
      </c>
      <c r="E322" s="16"/>
      <c r="F322" s="16"/>
      <c r="G322" s="6" t="s">
        <f>=A322-A321</f>
      </c>
      <c r="H322" s="6" t="s">
        <f>=B322+H321</f>
      </c>
      <c r="I322" s="6" t="s">
        <f>=G322*H321</f>
      </c>
    </row>
    <row collapsed="false" customFormat="false" customHeight="false" hidden="false" ht="12.1" outlineLevel="0" r="323">
      <c r="A323" s="13" t="n">
        <v>45618</v>
      </c>
      <c r="B323" s="6" t="n">
        <v>-0.47</v>
      </c>
      <c r="C323" s="6" t="n">
        <v>-0.47</v>
      </c>
      <c r="D323" s="16" t="s">
        <v>221</v>
      </c>
      <c r="E323" s="16"/>
      <c r="F323" s="16"/>
      <c r="G323" s="6" t="s">
        <f>=A323-A322</f>
      </c>
      <c r="H323" s="6" t="s">
        <f>=B323+H322</f>
      </c>
      <c r="I323" s="6" t="s">
        <f>=G323*H322</f>
      </c>
    </row>
    <row collapsed="false" customFormat="false" customHeight="false" hidden="false" ht="12.1" outlineLevel="0" r="324">
      <c r="A324" s="13" t="n">
        <v>45623</v>
      </c>
      <c r="B324" s="6" t="n">
        <v>-0.34</v>
      </c>
      <c r="C324" s="6" t="n">
        <v>-0.34</v>
      </c>
      <c r="D324" s="16" t="s">
        <v>188</v>
      </c>
      <c r="E324" s="16"/>
      <c r="F324" s="16"/>
      <c r="G324" s="6" t="s">
        <f>=A324-A323</f>
      </c>
      <c r="H324" s="6" t="s">
        <f>=B324+H323</f>
      </c>
      <c r="I324" s="6" t="s">
        <f>=G324*H323</f>
      </c>
    </row>
    <row collapsed="false" customFormat="false" customHeight="false" hidden="false" ht="12.1" outlineLevel="0" r="325">
      <c r="A325" s="13" t="n">
        <v>45623</v>
      </c>
      <c r="B325" s="6" t="n">
        <v>-0.22</v>
      </c>
      <c r="C325" s="6" t="n">
        <v>-0.22</v>
      </c>
      <c r="D325" s="16" t="s">
        <v>222</v>
      </c>
      <c r="E325" s="16"/>
      <c r="F325" s="16"/>
      <c r="G325" s="6" t="s">
        <f>=A325-A324</f>
      </c>
      <c r="H325" s="6" t="s">
        <f>=B325+H324</f>
      </c>
      <c r="I325" s="6" t="s">
        <f>=G325*H324</f>
      </c>
    </row>
    <row collapsed="false" customFormat="false" customHeight="false" hidden="false" ht="12.1" outlineLevel="0" r="326">
      <c r="A326" s="13" t="n">
        <v>45625</v>
      </c>
      <c r="B326" s="6" t="n">
        <v>-0.45</v>
      </c>
      <c r="C326" s="6" t="n">
        <v>-0.45</v>
      </c>
      <c r="D326" s="16" t="s">
        <v>242</v>
      </c>
      <c r="E326" s="16"/>
      <c r="F326" s="16"/>
      <c r="G326" s="6" t="s">
        <f>=A326-A325</f>
      </c>
      <c r="H326" s="6" t="s">
        <f>=B326+H325</f>
      </c>
      <c r="I326" s="6" t="s">
        <f>=G326*H325</f>
      </c>
    </row>
    <row collapsed="false" customFormat="false" customHeight="false" hidden="false" ht="12.1" outlineLevel="0" r="327">
      <c r="A327" s="13" t="n">
        <v>45628</v>
      </c>
      <c r="B327" s="6" t="n">
        <v>-2.97</v>
      </c>
      <c r="C327" s="6" t="n">
        <v>-2.97</v>
      </c>
      <c r="D327" s="16" t="s">
        <v>243</v>
      </c>
      <c r="E327" s="16"/>
      <c r="F327" s="16"/>
      <c r="G327" s="6" t="s">
        <f>=A327-A326</f>
      </c>
      <c r="H327" s="6" t="s">
        <f>=B327+H326</f>
      </c>
      <c r="I327" s="6" t="s">
        <f>=G327*H326</f>
      </c>
    </row>
    <row collapsed="false" customFormat="false" customHeight="false" hidden="false" ht="12.1" outlineLevel="0" r="328">
      <c r="A328" s="13" t="n">
        <v>45632</v>
      </c>
      <c r="B328" s="6" t="n">
        <v>-1.17</v>
      </c>
      <c r="C328" s="6" t="n">
        <v>-1.17</v>
      </c>
      <c r="D328" s="16" t="s">
        <v>234</v>
      </c>
      <c r="E328" s="16"/>
      <c r="F328" s="16"/>
      <c r="G328" s="6" t="s">
        <f>=A328-A327</f>
      </c>
      <c r="H328" s="6" t="s">
        <f>=B328+H327</f>
      </c>
      <c r="I328" s="6" t="s">
        <f>=G328*H327</f>
      </c>
    </row>
    <row collapsed="false" customFormat="false" customHeight="false" hidden="false" ht="12.1" outlineLevel="0" r="329">
      <c r="A329" s="13" t="n">
        <v>45642</v>
      </c>
      <c r="B329" s="6" t="n">
        <v>-0.9</v>
      </c>
      <c r="C329" s="6" t="n">
        <v>-0.9</v>
      </c>
      <c r="D329" s="16" t="s">
        <v>244</v>
      </c>
      <c r="E329" s="16"/>
      <c r="F329" s="16"/>
      <c r="G329" s="6" t="s">
        <f>=A329-A328</f>
      </c>
      <c r="H329" s="6" t="s">
        <f>=B329+H328</f>
      </c>
      <c r="I329" s="6" t="s">
        <f>=G329*H328</f>
      </c>
    </row>
    <row collapsed="false" customFormat="false" customHeight="false" hidden="false" ht="12.1" outlineLevel="0" r="330">
      <c r="A330" s="13" t="n">
        <v>45642</v>
      </c>
      <c r="B330" s="6" t="n">
        <v>-0.45</v>
      </c>
      <c r="C330" s="6" t="n">
        <v>-0.45</v>
      </c>
      <c r="D330" s="16" t="s">
        <v>220</v>
      </c>
      <c r="E330" s="16"/>
      <c r="F330" s="16"/>
      <c r="G330" s="6" t="s">
        <f>=A330-A329</f>
      </c>
      <c r="H330" s="6" t="s">
        <f>=B330+H329</f>
      </c>
      <c r="I330" s="6" t="s">
        <f>=G330*H329</f>
      </c>
    </row>
    <row collapsed="false" customFormat="false" customHeight="false" hidden="false" ht="12.1" outlineLevel="0" r="331">
      <c r="A331" s="13" t="n">
        <v>45642</v>
      </c>
      <c r="B331" s="6" t="n">
        <v>-0.73</v>
      </c>
      <c r="C331" s="6" t="n">
        <v>-0.73</v>
      </c>
      <c r="D331" s="16" t="s">
        <v>245</v>
      </c>
      <c r="E331" s="16"/>
      <c r="F331" s="16"/>
      <c r="G331" s="6" t="s">
        <f>=A331-A330</f>
      </c>
      <c r="H331" s="6" t="s">
        <f>=B331+H330</f>
      </c>
      <c r="I331" s="6" t="s">
        <f>=G331*H330</f>
      </c>
    </row>
    <row collapsed="false" customFormat="false" customHeight="false" hidden="false" ht="12.1" outlineLevel="0" r="332">
      <c r="A332" s="13" t="n">
        <v>45644</v>
      </c>
      <c r="B332" s="6" t="n">
        <v>-0.36</v>
      </c>
      <c r="C332" s="6" t="n">
        <v>-0.36</v>
      </c>
      <c r="D332" s="16" t="s">
        <v>223</v>
      </c>
      <c r="E332" s="16"/>
      <c r="F332" s="16"/>
      <c r="G332" s="6" t="s">
        <f>=A332-A331</f>
      </c>
      <c r="H332" s="6" t="s">
        <f>=B332+H331</f>
      </c>
      <c r="I332" s="6" t="s">
        <f>=G332*H331</f>
      </c>
    </row>
    <row collapsed="false" customFormat="false" customHeight="false" hidden="false" ht="12.1" outlineLevel="0" r="333">
      <c r="A333" s="13" t="n">
        <v>45652</v>
      </c>
      <c r="B333" s="6" t="n">
        <v>-3.64</v>
      </c>
      <c r="C333" s="6" t="n">
        <v>-3.64</v>
      </c>
      <c r="D333" s="16" t="s">
        <v>236</v>
      </c>
      <c r="E333" s="16"/>
      <c r="F333" s="16"/>
      <c r="G333" s="6" t="s">
        <f>=A333-A332</f>
      </c>
      <c r="H333" s="6" t="s">
        <f>=B333+H332</f>
      </c>
      <c r="I333" s="6" t="s">
        <f>=G333*H332</f>
      </c>
    </row>
    <row collapsed="false" customFormat="false" customHeight="false" hidden="false" ht="12.1" outlineLevel="0" r="334">
      <c r="A334" s="13" t="n">
        <v>45667</v>
      </c>
      <c r="B334" s="6" t="n">
        <v>-1.25</v>
      </c>
      <c r="C334" s="6" t="n">
        <v>-1.25</v>
      </c>
      <c r="D334" s="16" t="s">
        <v>184</v>
      </c>
      <c r="E334" s="16"/>
      <c r="F334" s="16"/>
      <c r="G334" s="6" t="s">
        <f>=A334-A333</f>
      </c>
      <c r="H334" s="6" t="s">
        <f>=B334+H333</f>
      </c>
      <c r="I334" s="6" t="s">
        <f>=G334*H333</f>
      </c>
    </row>
    <row collapsed="false" customFormat="false" customHeight="false" hidden="false" ht="12.1" outlineLevel="0" r="335">
      <c r="A335" s="13" t="n">
        <v>45667</v>
      </c>
      <c r="B335" s="6" t="n">
        <v>-4.14</v>
      </c>
      <c r="C335" s="6" t="n">
        <v>-4.14</v>
      </c>
      <c r="D335" s="16" t="s">
        <v>146</v>
      </c>
      <c r="E335" s="16"/>
      <c r="F335" s="16"/>
      <c r="G335" s="6" t="s">
        <f>=A335-A334</f>
      </c>
      <c r="H335" s="6" t="s">
        <f>=B335+H334</f>
      </c>
      <c r="I335" s="6" t="s">
        <f>=G335*H334</f>
      </c>
    </row>
    <row collapsed="false" customFormat="false" customHeight="false" hidden="false" ht="12.1" outlineLevel="0" r="336">
      <c r="A336" s="13" t="n">
        <v>45672</v>
      </c>
      <c r="B336" s="6" t="n">
        <v>-0.13</v>
      </c>
      <c r="C336" s="6" t="n">
        <v>-0.13</v>
      </c>
      <c r="D336" s="16" t="s">
        <v>180</v>
      </c>
      <c r="E336" s="16"/>
      <c r="F336" s="16"/>
      <c r="G336" s="6" t="s">
        <f>=A336-A335</f>
      </c>
      <c r="H336" s="6" t="s">
        <f>=B336+H335</f>
      </c>
      <c r="I336" s="6" t="s">
        <f>=G336*H335</f>
      </c>
    </row>
    <row collapsed="false" customFormat="false" customHeight="false" hidden="false" ht="12.1" outlineLevel="0" r="337">
      <c r="A337" s="13" t="n">
        <v>45681</v>
      </c>
      <c r="B337" s="6" t="n">
        <v>-1.81</v>
      </c>
      <c r="C337" s="6" t="n">
        <v>-1.81</v>
      </c>
      <c r="D337" s="16" t="s">
        <v>224</v>
      </c>
      <c r="E337" s="16"/>
      <c r="F337" s="16"/>
      <c r="G337" s="6" t="s">
        <f>=A337-A336</f>
      </c>
      <c r="H337" s="6" t="s">
        <f>=B337+H336</f>
      </c>
      <c r="I337" s="6" t="s">
        <f>=G337*H336</f>
      </c>
    </row>
    <row collapsed="false" customFormat="false" customHeight="false" hidden="false" ht="12.1" outlineLevel="0" r="338">
      <c r="A338" s="13" t="n">
        <v>45681</v>
      </c>
      <c r="B338" s="6" t="n">
        <v>-0.77</v>
      </c>
      <c r="C338" s="6" t="n">
        <v>-0.77</v>
      </c>
      <c r="D338" s="16" t="s">
        <v>246</v>
      </c>
      <c r="E338" s="16"/>
      <c r="F338" s="16"/>
      <c r="G338" s="6" t="s">
        <f>=A338-A337</f>
      </c>
      <c r="H338" s="6" t="s">
        <f>=B338+H337</f>
      </c>
      <c r="I338" s="6" t="s">
        <f>=G338*H337</f>
      </c>
    </row>
    <row collapsed="false" customFormat="false" customHeight="false" hidden="false" ht="12.1" outlineLevel="0" r="339">
      <c r="A339" s="13" t="n">
        <v>45695</v>
      </c>
      <c r="B339" s="6" t="n">
        <v>-0.36</v>
      </c>
      <c r="C339" s="6" t="n">
        <v>-0.36</v>
      </c>
      <c r="D339" s="16" t="s">
        <v>240</v>
      </c>
      <c r="E339" s="16"/>
      <c r="F339" s="16"/>
      <c r="G339" s="6" t="s">
        <f>=A339-A338</f>
      </c>
      <c r="H339" s="6" t="s">
        <f>=B339+H338</f>
      </c>
      <c r="I339" s="6" t="s">
        <f>=G339*H338</f>
      </c>
    </row>
    <row collapsed="false" customFormat="false" customHeight="false" hidden="false" ht="12.1" outlineLevel="0" r="340">
      <c r="A340" s="13" t="n">
        <v>45698</v>
      </c>
      <c r="B340" s="6" t="n">
        <v>-0.22</v>
      </c>
      <c r="C340" s="6" t="n">
        <v>-0.22</v>
      </c>
      <c r="D340" s="16" t="s">
        <v>225</v>
      </c>
      <c r="E340" s="16"/>
      <c r="F340" s="16"/>
      <c r="G340" s="6" t="s">
        <f>=A340-A339</f>
      </c>
      <c r="H340" s="6" t="s">
        <f>=B340+H339</f>
      </c>
      <c r="I340" s="6" t="s">
        <f>=G340*H339</f>
      </c>
    </row>
    <row collapsed="false" customFormat="false" customHeight="false" hidden="false" ht="12.1" outlineLevel="0" r="341">
      <c r="A341" s="13" t="n">
        <v>45699</v>
      </c>
      <c r="B341" s="6" t="n">
        <v>-0.53</v>
      </c>
      <c r="C341" s="6" t="n">
        <v>-0.53</v>
      </c>
      <c r="D341" s="16" t="s">
        <v>239</v>
      </c>
      <c r="E341" s="16"/>
      <c r="F341" s="16"/>
      <c r="G341" s="6" t="s">
        <f>=A341-A340</f>
      </c>
      <c r="H341" s="6" t="s">
        <f>=B341+H340</f>
      </c>
      <c r="I341" s="6" t="s">
        <f>=G341*H340</f>
      </c>
    </row>
    <row collapsed="false" customFormat="false" customHeight="false" hidden="false" ht="12.1" outlineLevel="0" r="342">
      <c r="A342" s="13" t="n">
        <v>45708</v>
      </c>
      <c r="B342" s="6" t="n">
        <v>-0.75</v>
      </c>
      <c r="C342" s="6" t="n">
        <v>-0.75</v>
      </c>
      <c r="D342" s="16" t="s">
        <v>241</v>
      </c>
      <c r="E342" s="16"/>
      <c r="F342" s="16"/>
      <c r="G342" s="6" t="s">
        <f>=A342-A341</f>
      </c>
      <c r="H342" s="6" t="s">
        <f>=B342+H341</f>
      </c>
      <c r="I342" s="6" t="s">
        <f>=G342*H341</f>
      </c>
    </row>
    <row collapsed="false" customFormat="false" customHeight="false" hidden="false" ht="12.1" outlineLevel="0" r="343">
      <c r="A343" s="13" t="n">
        <v>45714</v>
      </c>
      <c r="B343" s="6" t="n">
        <v>-0.34</v>
      </c>
      <c r="C343" s="6" t="n">
        <v>-0.34</v>
      </c>
      <c r="D343" s="16" t="s">
        <v>188</v>
      </c>
      <c r="E343" s="16"/>
      <c r="F343" s="16"/>
      <c r="G343" s="6" t="s">
        <f>=A343-A342</f>
      </c>
      <c r="H343" s="6" t="s">
        <f>=B343+H342</f>
      </c>
      <c r="I343" s="6" t="s">
        <f>=G343*H342</f>
      </c>
    </row>
    <row collapsed="false" customFormat="false" customHeight="false" hidden="false" ht="12.1" outlineLevel="0" r="344">
      <c r="A344" s="13" t="n">
        <v>45716</v>
      </c>
      <c r="B344" s="6" t="n">
        <v>-0.51</v>
      </c>
      <c r="C344" s="6" t="n">
        <v>-0.51</v>
      </c>
      <c r="D344" s="16" t="s">
        <v>247</v>
      </c>
      <c r="E344" s="16"/>
      <c r="F344" s="16"/>
      <c r="G344" s="6" t="s">
        <f>=A344-A343</f>
      </c>
      <c r="H344" s="6" t="s">
        <f>=B344+H343</f>
      </c>
      <c r="I344" s="6" t="s">
        <f>=G344*H343</f>
      </c>
    </row>
    <row collapsed="false" customFormat="false" customHeight="false" hidden="false" ht="12.1" outlineLevel="0" r="345">
      <c r="A345" s="13" t="n">
        <v>45716</v>
      </c>
      <c r="B345" s="6" t="n">
        <v>-0.45</v>
      </c>
      <c r="C345" s="6" t="n">
        <v>-0.45</v>
      </c>
      <c r="D345" s="16" t="s">
        <v>242</v>
      </c>
      <c r="E345" s="16"/>
      <c r="F345" s="16"/>
      <c r="G345" s="6" t="s">
        <f>=A345-A344</f>
      </c>
      <c r="H345" s="6" t="s">
        <f>=B345+H344</f>
      </c>
      <c r="I345" s="6" t="s">
        <f>=G345*H344</f>
      </c>
    </row>
    <row collapsed="false" customFormat="false" customHeight="false" hidden="false" ht="12.1" outlineLevel="0" r="346">
      <c r="A346" s="13" t="n">
        <v>45719</v>
      </c>
      <c r="B346" s="6" t="n">
        <v>-2.97</v>
      </c>
      <c r="C346" s="6" t="n">
        <v>-2.97</v>
      </c>
      <c r="D346" s="16" t="s">
        <v>243</v>
      </c>
      <c r="E346" s="16"/>
      <c r="F346" s="16"/>
      <c r="G346" s="6" t="s">
        <f>=A346-A345</f>
      </c>
      <c r="H346" s="6" t="s">
        <f>=B346+H345</f>
      </c>
      <c r="I346" s="6" t="s">
        <f>=G346*H345</f>
      </c>
    </row>
    <row collapsed="false" customFormat="false" customHeight="false" hidden="false" ht="12.1" outlineLevel="0" r="347">
      <c r="A347" s="13" t="n">
        <v>45720</v>
      </c>
      <c r="B347" s="6" t="n">
        <v>-0.22</v>
      </c>
      <c r="C347" s="6" t="n">
        <v>-0.22</v>
      </c>
      <c r="D347" s="16" t="s">
        <v>222</v>
      </c>
      <c r="E347" s="16"/>
      <c r="F347" s="16"/>
      <c r="G347" s="6" t="s">
        <f>=A347-A346</f>
      </c>
      <c r="H347" s="6" t="s">
        <f>=B347+H346</f>
      </c>
      <c r="I347" s="6" t="s">
        <f>=G347*H346</f>
      </c>
    </row>
    <row collapsed="false" customFormat="false" customHeight="false" hidden="false" ht="12.1" outlineLevel="0" r="348">
      <c r="A348" s="13" t="n">
        <v>45723</v>
      </c>
      <c r="B348" s="6" t="n">
        <v>-1.17</v>
      </c>
      <c r="C348" s="6" t="n">
        <v>-1.17</v>
      </c>
      <c r="D348" s="16" t="s">
        <v>234</v>
      </c>
      <c r="E348" s="16"/>
      <c r="F348" s="16"/>
      <c r="G348" s="6" t="s">
        <f>=A348-A347</f>
      </c>
      <c r="H348" s="6" t="s">
        <f>=B348+H347</f>
      </c>
      <c r="I348" s="6" t="s">
        <f>=G348*H347</f>
      </c>
    </row>
    <row collapsed="false" customFormat="false" customHeight="false" hidden="false" ht="12.1" outlineLevel="0" r="349">
      <c r="A349" s="13" t="n">
        <v>45730</v>
      </c>
      <c r="B349" s="6" t="n">
        <v>-0.48</v>
      </c>
      <c r="C349" s="6" t="n">
        <v>-0.48</v>
      </c>
      <c r="D349" s="16" t="s">
        <v>248</v>
      </c>
      <c r="E349" s="16"/>
      <c r="F349" s="16"/>
      <c r="G349" s="6" t="s">
        <f>=A349-A348</f>
      </c>
      <c r="H349" s="6" t="s">
        <f>=B349+H348</f>
      </c>
      <c r="I349" s="6" t="s">
        <f>=G349*H348</f>
      </c>
    </row>
    <row collapsed="false" customFormat="false" customHeight="false" hidden="false" ht="12.1" outlineLevel="0" r="350">
      <c r="A350" s="13" t="n">
        <v>45733</v>
      </c>
      <c r="B350" s="6" t="n">
        <v>-0.73</v>
      </c>
      <c r="C350" s="6" t="n">
        <v>-0.73</v>
      </c>
      <c r="D350" s="16" t="s">
        <v>245</v>
      </c>
      <c r="E350" s="16"/>
      <c r="F350" s="16"/>
      <c r="G350" s="6" t="s">
        <f>=A350-A349</f>
      </c>
      <c r="H350" s="6" t="s">
        <f>=B350+H349</f>
      </c>
      <c r="I350" s="6" t="s">
        <f>=G350*H349</f>
      </c>
    </row>
    <row collapsed="false" customFormat="false" customHeight="false" hidden="false" ht="12.1" outlineLevel="0" r="351">
      <c r="A351" s="13" t="n">
        <v>45736</v>
      </c>
      <c r="B351" s="6" t="n">
        <v>-3.64</v>
      </c>
      <c r="C351" s="6" t="n">
        <v>-3.64</v>
      </c>
      <c r="D351" s="16" t="s">
        <v>236</v>
      </c>
      <c r="E351" s="16"/>
      <c r="F351" s="16"/>
      <c r="G351" s="6" t="s">
        <f>=A351-A350</f>
      </c>
      <c r="H351" s="6" t="s">
        <f>=B351+H350</f>
      </c>
      <c r="I351" s="6" t="s">
        <f>=G351*H350</f>
      </c>
    </row>
    <row collapsed="false" customFormat="false" customHeight="false" hidden="false" ht="12.1" outlineLevel="0" r="352">
      <c r="A352" s="13" t="n">
        <v>45750</v>
      </c>
      <c r="B352" s="6" t="n">
        <v>-0.09</v>
      </c>
      <c r="C352" s="6" t="n">
        <v>-0.09</v>
      </c>
      <c r="D352" s="16" t="s">
        <v>153</v>
      </c>
      <c r="E352" s="16"/>
      <c r="F352" s="16"/>
      <c r="G352" s="6" t="s">
        <f>=A352-A351</f>
      </c>
      <c r="H352" s="6" t="s">
        <f>=B352+H351</f>
      </c>
      <c r="I352" s="6" t="s">
        <f>=G352*H351</f>
      </c>
    </row>
    <row collapsed="false" customFormat="false" customHeight="false" hidden="false" ht="12.1" outlineLevel="0" r="353">
      <c r="A353" s="13" t="n">
        <v>45757</v>
      </c>
      <c r="B353" s="6" t="n">
        <v>-1.25</v>
      </c>
      <c r="C353" s="6" t="n">
        <v>-1.25</v>
      </c>
      <c r="D353" s="16" t="s">
        <v>184</v>
      </c>
      <c r="E353" s="16"/>
      <c r="F353" s="16"/>
      <c r="G353" s="6" t="s">
        <f>=A353-A352</f>
      </c>
      <c r="H353" s="6" t="s">
        <f>=B353+H352</f>
      </c>
      <c r="I353" s="6" t="s">
        <f>=G353*H352</f>
      </c>
    </row>
    <row collapsed="false" customFormat="false" customHeight="false" hidden="false" ht="12.1" outlineLevel="0" r="354">
      <c r="A354" s="13" t="n">
        <v>45757</v>
      </c>
      <c r="B354" s="6" t="n">
        <v>-0.38</v>
      </c>
      <c r="C354" s="6" t="n">
        <v>-0.38</v>
      </c>
      <c r="D354" s="16" t="s">
        <v>249</v>
      </c>
      <c r="E354" s="16"/>
      <c r="F354" s="16"/>
      <c r="G354" s="6" t="s">
        <f>=A354-A353</f>
      </c>
      <c r="H354" s="6" t="s">
        <f>=B354+H353</f>
      </c>
      <c r="I354" s="6" t="s">
        <f>=G354*H353</f>
      </c>
    </row>
    <row collapsed="false" customFormat="false" customHeight="false" hidden="false" ht="12.1" outlineLevel="0" r="355">
      <c r="A355" s="13" t="n">
        <v>45762</v>
      </c>
      <c r="B355" s="6" t="n">
        <v>-0.13</v>
      </c>
      <c r="C355" s="6" t="n">
        <v>-0.13</v>
      </c>
      <c r="D355" s="16" t="s">
        <v>180</v>
      </c>
      <c r="E355" s="16"/>
      <c r="F355" s="16"/>
      <c r="G355" s="6" t="s">
        <f>=A355-A354</f>
      </c>
      <c r="H355" s="6" t="s">
        <f>=B355+H354</f>
      </c>
      <c r="I355" s="6" t="s">
        <f>=G355*H354</f>
      </c>
    </row>
    <row collapsed="false" customFormat="false" customHeight="false" hidden="false" ht="12.1" outlineLevel="0" r="356">
      <c r="A356" s="13" t="n">
        <v>45768</v>
      </c>
      <c r="B356" s="6" t="n">
        <v>-1.9</v>
      </c>
      <c r="C356" s="6" t="n">
        <v>-1.9</v>
      </c>
      <c r="D356" s="16" t="s">
        <v>250</v>
      </c>
      <c r="E356" s="16"/>
      <c r="F356" s="16"/>
      <c r="G356" s="6" t="s">
        <f>=A356-A355</f>
      </c>
      <c r="H356" s="6" t="s">
        <f>=B356+H355</f>
      </c>
      <c r="I356" s="6" t="s">
        <f>=G356*H355</f>
      </c>
    </row>
    <row collapsed="false" customFormat="false" customHeight="false" hidden="false" ht="12.1" outlineLevel="0" r="357">
      <c r="A357" s="13" t="n">
        <v>45779</v>
      </c>
      <c r="B357" s="6" t="n">
        <v>-0.36</v>
      </c>
      <c r="C357" s="6" t="n">
        <v>-0.36</v>
      </c>
      <c r="D357" s="16" t="s">
        <v>240</v>
      </c>
      <c r="E357" s="16"/>
      <c r="F357" s="16"/>
      <c r="G357" s="6" t="s">
        <f>=A357-A356</f>
      </c>
      <c r="H357" s="6" t="s">
        <f>=B357+H356</f>
      </c>
      <c r="I357" s="6" t="s">
        <f>=G357*H356</f>
      </c>
    </row>
    <row collapsed="false" customFormat="false" customHeight="false" hidden="false" ht="12.1" outlineLevel="0" r="358">
      <c r="A358" s="13" t="n">
        <v>45786</v>
      </c>
      <c r="B358" s="6" t="n">
        <v>-0.77</v>
      </c>
      <c r="C358" s="6" t="n">
        <v>-0.77</v>
      </c>
      <c r="D358" s="16" t="s">
        <v>246</v>
      </c>
      <c r="E358" s="16"/>
      <c r="F358" s="16"/>
      <c r="G358" s="6" t="s">
        <f>=A358-A357</f>
      </c>
      <c r="H358" s="6" t="s">
        <f>=B358+H357</f>
      </c>
      <c r="I358" s="6" t="s">
        <f>=G358*H357</f>
      </c>
    </row>
    <row collapsed="false" customFormat="false" customHeight="false" hidden="false" ht="12.1" outlineLevel="0" r="359">
      <c r="A359" s="13" t="n">
        <v>45789</v>
      </c>
      <c r="B359" s="6" t="n">
        <v>-0.23</v>
      </c>
      <c r="C359" s="6" t="n">
        <v>-0.23</v>
      </c>
      <c r="D359" s="16" t="s">
        <v>251</v>
      </c>
      <c r="E359" s="16"/>
      <c r="F359" s="16"/>
      <c r="G359" s="6" t="s">
        <f>=A359-A358</f>
      </c>
      <c r="H359" s="6" t="s">
        <f>=B359+H358</f>
      </c>
      <c r="I359" s="6" t="s">
        <f>=G359*H358</f>
      </c>
    </row>
    <row collapsed="false" customFormat="false" customHeight="false" hidden="false" ht="12.1" outlineLevel="0" r="360">
      <c r="A360" s="13" t="n">
        <v>45790</v>
      </c>
      <c r="B360" s="6" t="n">
        <v>-0.53</v>
      </c>
      <c r="C360" s="6" t="n">
        <v>-0.53</v>
      </c>
      <c r="D360" s="16" t="s">
        <v>239</v>
      </c>
      <c r="E360" s="16"/>
      <c r="F360" s="16"/>
      <c r="G360" s="6" t="s">
        <f>=A360-A359</f>
      </c>
      <c r="H360" s="6" t="s">
        <f>=B360+H359</f>
      </c>
      <c r="I360" s="6" t="s">
        <f>=G360*H359</f>
      </c>
    </row>
    <row collapsed="false" customFormat="false" customHeight="false" hidden="false" ht="12.1" outlineLevel="0" r="361">
      <c r="A361" s="13" t="n">
        <v>45792</v>
      </c>
      <c r="B361" s="6" t="n">
        <v>-0.75</v>
      </c>
      <c r="C361" s="6" t="n">
        <v>-0.75</v>
      </c>
      <c r="D361" s="16" t="s">
        <v>241</v>
      </c>
      <c r="E361" s="16"/>
      <c r="F361" s="16"/>
      <c r="G361" s="6" t="s">
        <f>=A361-A360</f>
      </c>
      <c r="H361" s="6" t="s">
        <f>=B361+H360</f>
      </c>
      <c r="I361" s="6" t="s">
        <f>=G361*H360</f>
      </c>
    </row>
    <row collapsed="false" customFormat="false" customHeight="false" hidden="false" ht="12.1" outlineLevel="0" r="362">
      <c r="A362" s="13" t="n">
        <v>45804</v>
      </c>
      <c r="B362" s="6" t="n">
        <v>-0.22</v>
      </c>
      <c r="C362" s="6" t="n">
        <v>-0.22</v>
      </c>
      <c r="D362" s="16" t="s">
        <v>222</v>
      </c>
      <c r="E362" s="16"/>
      <c r="F362" s="16"/>
      <c r="G362" s="6" t="s">
        <f>=A362-A361</f>
      </c>
      <c r="H362" s="6" t="s">
        <f>=B362+H361</f>
      </c>
      <c r="I362" s="6" t="s">
        <f>=G362*H361</f>
      </c>
    </row>
    <row collapsed="false" customFormat="false" customHeight="false" hidden="false" ht="12.1" outlineLevel="0" r="363">
      <c r="A363" s="13" t="n">
        <v>45805</v>
      </c>
      <c r="B363" s="6" t="n">
        <v>-0.34</v>
      </c>
      <c r="C363" s="6" t="n">
        <v>-0.34</v>
      </c>
      <c r="D363" s="16" t="s">
        <v>188</v>
      </c>
      <c r="E363" s="16"/>
      <c r="F363" s="16"/>
      <c r="G363" s="6" t="s">
        <f>=A363-A362</f>
      </c>
      <c r="H363" s="6" t="s">
        <f>=B363+H362</f>
      </c>
      <c r="I363" s="6" t="s">
        <f>=G363*H362</f>
      </c>
    </row>
    <row collapsed="false" customFormat="false" customHeight="false" hidden="false" ht="12.1" outlineLevel="0" r="364">
      <c r="A364" s="13" t="n">
        <v>45807</v>
      </c>
      <c r="B364" s="6" t="n">
        <v>-0.45</v>
      </c>
      <c r="C364" s="6" t="n">
        <v>-0.45</v>
      </c>
      <c r="D364" s="16" t="s">
        <v>242</v>
      </c>
      <c r="E364" s="16"/>
      <c r="F364" s="16"/>
      <c r="G364" s="6" t="s">
        <f>=A364-A363</f>
      </c>
      <c r="H364" s="6" t="s">
        <f>=B364+H363</f>
      </c>
      <c r="I364" s="6" t="s">
        <f>=G364*H363</f>
      </c>
    </row>
    <row collapsed="false" customFormat="false" customHeight="false" hidden="false" ht="12.1" outlineLevel="0" r="365">
      <c r="A365" s="13" t="n">
        <v>45810</v>
      </c>
      <c r="B365" s="6" t="n">
        <v>-0.51</v>
      </c>
      <c r="C365" s="6" t="n">
        <v>-0.51</v>
      </c>
      <c r="D365" s="16" t="s">
        <v>247</v>
      </c>
      <c r="E365" s="16"/>
      <c r="F365" s="16"/>
      <c r="G365" s="6" t="s">
        <f>=A365-A364</f>
      </c>
      <c r="H365" s="6" t="s">
        <f>=B365+H364</f>
      </c>
      <c r="I365" s="6" t="s">
        <f>=G365*H364</f>
      </c>
    </row>
    <row collapsed="false" customFormat="false" customHeight="false" hidden="false" ht="12.1" outlineLevel="0" r="366">
      <c r="A366" s="13" t="n">
        <v>45810</v>
      </c>
      <c r="B366" s="6" t="n">
        <v>-2.97</v>
      </c>
      <c r="C366" s="6" t="n">
        <v>-2.97</v>
      </c>
      <c r="D366" s="16" t="s">
        <v>243</v>
      </c>
      <c r="E366" s="16"/>
      <c r="F366" s="16"/>
      <c r="G366" s="6" t="s">
        <f>=A366-A365</f>
      </c>
      <c r="H366" s="6" t="s">
        <f>=B366+H365</f>
      </c>
      <c r="I366" s="6" t="s">
        <f>=G366*H365</f>
      </c>
    </row>
    <row collapsed="false" customFormat="false" customHeight="false" hidden="false" ht="12.1" outlineLevel="0" r="367">
      <c r="A367" s="13" t="n">
        <v>45814</v>
      </c>
      <c r="B367" s="6" t="n">
        <v>-1.17</v>
      </c>
      <c r="C367" s="6" t="n">
        <v>-1.17</v>
      </c>
      <c r="D367" s="16" t="s">
        <v>234</v>
      </c>
      <c r="E367" s="16"/>
      <c r="F367" s="16"/>
      <c r="G367" s="6" t="s">
        <f>=A367-A366</f>
      </c>
      <c r="H367" s="6" t="s">
        <f>=B367+H366</f>
      </c>
      <c r="I367" s="6" t="s">
        <f>=G367*H366</f>
      </c>
    </row>
    <row collapsed="false" customFormat="false" customHeight="false" hidden="false" ht="12.1" outlineLevel="0" r="368">
      <c r="A368" s="13" t="n">
        <v>45824</v>
      </c>
      <c r="B368" s="6" t="n">
        <v>-0.48</v>
      </c>
      <c r="C368" s="6" t="n">
        <v>-0.48</v>
      </c>
      <c r="D368" s="16" t="s">
        <v>248</v>
      </c>
      <c r="E368" s="16"/>
      <c r="F368" s="16"/>
      <c r="G368" s="6" t="s">
        <f>=A368-A367</f>
      </c>
      <c r="H368" s="6" t="s">
        <f>=B368+H367</f>
      </c>
      <c r="I368" s="6" t="s">
        <f>=G368*H367</f>
      </c>
    </row>
    <row collapsed="false" customFormat="false" customHeight="false" hidden="false" ht="12.1" outlineLevel="0" r="369">
      <c r="A369" s="13" t="n">
        <v>45824</v>
      </c>
      <c r="B369" s="6" t="n">
        <v>-0.73</v>
      </c>
      <c r="C369" s="6" t="n">
        <v>-0.73</v>
      </c>
      <c r="D369" s="16" t="s">
        <v>245</v>
      </c>
      <c r="E369" s="16"/>
      <c r="F369" s="16"/>
      <c r="G369" s="6" t="s">
        <f>=A369-A368</f>
      </c>
      <c r="H369" s="6" t="s">
        <f>=B369+H368</f>
      </c>
      <c r="I369" s="6" t="s">
        <f>=G369*H368</f>
      </c>
    </row>
    <row collapsed="false" customFormat="false" customHeight="false" hidden="false" ht="12.1" outlineLevel="0" r="370">
      <c r="A370" s="13" t="n">
        <v>45826</v>
      </c>
      <c r="B370" s="6" t="n">
        <v>-0.38</v>
      </c>
      <c r="C370" s="6" t="n">
        <v>-0.38</v>
      </c>
      <c r="D370" s="16" t="s">
        <v>249</v>
      </c>
      <c r="E370" s="16"/>
      <c r="F370" s="16"/>
      <c r="G370" s="6" t="s">
        <f>=A370-A369</f>
      </c>
      <c r="H370" s="6" t="s">
        <f>=B370+H369</f>
      </c>
      <c r="I370" s="6" t="s">
        <f>=G370*H369</f>
      </c>
    </row>
    <row collapsed="false" customFormat="false" customHeight="false" hidden="false" ht="12.1" outlineLevel="0" r="371">
      <c r="A371" s="13" t="n">
        <v>45832</v>
      </c>
      <c r="B371" s="6" t="n">
        <v>-0.9</v>
      </c>
      <c r="C371" s="6" t="n">
        <v>-0.9</v>
      </c>
      <c r="D371" s="16" t="s">
        <v>244</v>
      </c>
      <c r="E371" s="16"/>
      <c r="F371" s="16"/>
      <c r="G371" s="6" t="s">
        <f>=A371-A370</f>
      </c>
      <c r="H371" s="6" t="s">
        <f>=B371+H370</f>
      </c>
      <c r="I371" s="6" t="s">
        <f>=G371*H370</f>
      </c>
    </row>
    <row collapsed="false" customFormat="false" customHeight="false" hidden="false" ht="12.1" outlineLevel="0" r="372">
      <c r="A372" s="13" t="n">
        <v>45835</v>
      </c>
      <c r="B372" s="6" t="n">
        <v>-3.64</v>
      </c>
      <c r="C372" s="6" t="n">
        <v>-3.64</v>
      </c>
      <c r="D372" s="16" t="s">
        <v>236</v>
      </c>
      <c r="E372" s="16"/>
      <c r="F372" s="16"/>
      <c r="G372" s="6" t="s">
        <f>=A372-A371</f>
      </c>
      <c r="H372" s="6" t="s">
        <f>=B372+H371</f>
      </c>
      <c r="I372" s="6" t="s">
        <f>=G372*H371</f>
      </c>
    </row>
    <row collapsed="false" customFormat="false" customHeight="false" hidden="false" ht="12.1" outlineLevel="0" r="373">
      <c r="A373" s="13" t="n">
        <v>45841</v>
      </c>
      <c r="B373" s="6" t="n">
        <v>-0.09</v>
      </c>
      <c r="C373" s="6" t="n">
        <v>-0.09</v>
      </c>
      <c r="D373" s="16" t="s">
        <v>153</v>
      </c>
      <c r="E373" s="16"/>
      <c r="F373" s="16"/>
      <c r="G373" s="6" t="s">
        <f>=A373-A372</f>
      </c>
      <c r="H373" s="6" t="s">
        <f>=B373+H372</f>
      </c>
      <c r="I373" s="6" t="s">
        <f>=G373*H372</f>
      </c>
    </row>
    <row collapsed="false" customFormat="false" customHeight="false" hidden="false" ht="12.1" outlineLevel="0" r="374">
      <c r="A374" s="13" t="n">
        <v>45845</v>
      </c>
      <c r="B374" s="6" t="n">
        <v>-3.86</v>
      </c>
      <c r="C374" s="6" t="n">
        <v>-3.86</v>
      </c>
      <c r="D374" s="16" t="s">
        <v>252</v>
      </c>
      <c r="E374" s="16"/>
      <c r="F374" s="16"/>
      <c r="G374" s="6" t="s">
        <f>=A374-A373</f>
      </c>
      <c r="H374" s="6" t="s">
        <f>=B374+H373</f>
      </c>
      <c r="I374" s="6" t="s">
        <f>=G374*H373</f>
      </c>
    </row>
    <row collapsed="false" customFormat="false" customHeight="false" hidden="false" ht="12.1" outlineLevel="0" r="375">
      <c r="A375" s="13" t="n">
        <v>45848</v>
      </c>
      <c r="B375" s="6" t="n">
        <v>-29.06</v>
      </c>
      <c r="C375" s="6" t="n">
        <v>-29.06</v>
      </c>
      <c r="D375" s="16" t="s">
        <v>253</v>
      </c>
      <c r="E375" s="16"/>
      <c r="F375" s="16"/>
      <c r="G375" s="6" t="s">
        <f>=A375-A374</f>
      </c>
      <c r="H375" s="6" t="s">
        <f>=B375+H374</f>
      </c>
      <c r="I375" s="6" t="s">
        <f>=G375*H374</f>
      </c>
    </row>
    <row collapsed="false" customFormat="false" customHeight="false" hidden="false" ht="12.1" outlineLevel="0" r="376">
      <c r="A376" s="13" t="n">
        <v>45848</v>
      </c>
      <c r="B376" s="6" t="n">
        <v>-1.25</v>
      </c>
      <c r="C376" s="6" t="n">
        <v>-1.25</v>
      </c>
      <c r="D376" s="16" t="s">
        <v>184</v>
      </c>
      <c r="E376" s="16"/>
      <c r="F376" s="16"/>
      <c r="G376" s="6" t="s">
        <f>=A376-A375</f>
      </c>
      <c r="H376" s="6" t="s">
        <f>=B376+H375</f>
      </c>
      <c r="I376" s="6" t="s">
        <f>=G376*H375</f>
      </c>
    </row>
    <row collapsed="false" customFormat="false" customHeight="false" hidden="false" ht="12.1" outlineLevel="0" r="377">
      <c r="A377" s="13" t="n">
        <v>45853</v>
      </c>
      <c r="B377" s="6" t="n">
        <v>-0.13</v>
      </c>
      <c r="C377" s="6" t="n">
        <v>-0.13</v>
      </c>
      <c r="D377" s="16" t="s">
        <v>180</v>
      </c>
      <c r="E377" s="16"/>
      <c r="F377" s="16"/>
      <c r="G377" s="6" t="s">
        <f>=A377-A376</f>
      </c>
      <c r="H377" s="6" t="s">
        <f>=B377+H376</f>
      </c>
      <c r="I377" s="6" t="s">
        <f>=G377*H376</f>
      </c>
    </row>
    <row collapsed="false" customFormat="false" customHeight="false" hidden="false" ht="12.1" outlineLevel="0" r="378">
      <c r="A378" s="13" t="n">
        <v>45856</v>
      </c>
      <c r="B378" s="6" t="n">
        <v>-1.17</v>
      </c>
      <c r="C378" s="6" t="n">
        <v>-1.17</v>
      </c>
      <c r="D378" s="16" t="s">
        <v>254</v>
      </c>
      <c r="E378" s="16"/>
      <c r="F378" s="16"/>
      <c r="G378" s="6" t="s">
        <f>=A378-A377</f>
      </c>
      <c r="H378" s="6" t="s">
        <f>=B378+H377</f>
      </c>
      <c r="I378" s="6" t="s">
        <f>=G378*H377</f>
      </c>
    </row>
    <row collapsed="false" customFormat="false" customHeight="false" hidden="false" ht="12.1" outlineLevel="0" r="379">
      <c r="A379" s="13" t="n">
        <v>45856</v>
      </c>
      <c r="B379" s="6" t="n">
        <v>-3.88</v>
      </c>
      <c r="C379" s="6" t="n">
        <v>-3.88</v>
      </c>
      <c r="D379" s="16" t="s">
        <v>255</v>
      </c>
      <c r="E379" s="16"/>
      <c r="F379" s="16"/>
      <c r="G379" s="6" t="s">
        <f>=A379-A378</f>
      </c>
      <c r="H379" s="6" t="s">
        <f>=B379+H378</f>
      </c>
      <c r="I379" s="6" t="s">
        <f>=G379*H378</f>
      </c>
    </row>
    <row collapsed="false" customFormat="false" customHeight="false" hidden="false" ht="12.1" outlineLevel="0" r="380">
      <c r="A380" s="13" t="n">
        <v>45856</v>
      </c>
      <c r="B380" s="6" t="n">
        <v>-1.9</v>
      </c>
      <c r="C380" s="6" t="n">
        <v>-1.9</v>
      </c>
      <c r="D380" s="16" t="s">
        <v>250</v>
      </c>
      <c r="E380" s="16"/>
      <c r="F380" s="16"/>
      <c r="G380" s="6" t="s">
        <f>=A380-A379</f>
      </c>
      <c r="H380" s="6" t="s">
        <f>=B380+H379</f>
      </c>
      <c r="I380" s="6" t="s">
        <f>=G380*H379</f>
      </c>
    </row>
    <row collapsed="false" customFormat="false" customHeight="false" hidden="false" ht="12.1" outlineLevel="0" r="381">
      <c r="A381" s="13" t="n">
        <v>45863</v>
      </c>
      <c r="B381" s="6" t="n">
        <v>-0.77</v>
      </c>
      <c r="C381" s="6" t="n">
        <v>-0.77</v>
      </c>
      <c r="D381" s="16" t="s">
        <v>246</v>
      </c>
      <c r="E381" s="16"/>
      <c r="F381" s="16"/>
      <c r="G381" s="6" t="s">
        <f>=A381-A380</f>
      </c>
      <c r="H381" s="6" t="s">
        <f>=B381+H380</f>
      </c>
      <c r="I381" s="6" t="s">
        <f>=G381*H380</f>
      </c>
    </row>
    <row collapsed="false" customFormat="false" customHeight="false" hidden="false" ht="12.1" outlineLevel="0" r="382">
      <c r="A382" s="13" t="n">
        <v>45876</v>
      </c>
      <c r="B382" s="6" t="n">
        <v>-0.36</v>
      </c>
      <c r="C382" s="6" t="n">
        <v>-0.36</v>
      </c>
      <c r="D382" s="16" t="s">
        <v>240</v>
      </c>
      <c r="E382" s="16"/>
      <c r="F382" s="16"/>
      <c r="G382" s="6" t="s">
        <f>=A382-A381</f>
      </c>
      <c r="H382" s="6" t="s">
        <f>=B382+H381</f>
      </c>
      <c r="I382" s="6" t="s">
        <f>=G382*H381</f>
      </c>
    </row>
    <row collapsed="false" customFormat="false" customHeight="false" hidden="false" ht="12.1" outlineLevel="0" r="383">
      <c r="A383" s="13" t="n">
        <v>45880</v>
      </c>
      <c r="B383" s="6" t="n">
        <v>-0.23</v>
      </c>
      <c r="C383" s="6" t="n">
        <v>-0.23</v>
      </c>
      <c r="D383" s="16" t="s">
        <v>251</v>
      </c>
      <c r="E383" s="16"/>
      <c r="F383" s="16"/>
      <c r="G383" s="6" t="s">
        <f>=A383-A382</f>
      </c>
      <c r="H383" s="6" t="s">
        <f>=B383+H382</f>
      </c>
      <c r="I383" s="6" t="s">
        <f>=G383*H382</f>
      </c>
    </row>
    <row collapsed="false" customFormat="false" customHeight="false" hidden="false" ht="12.1" outlineLevel="0" r="384">
      <c r="A384" s="13" t="n">
        <v>45881</v>
      </c>
      <c r="B384" s="6" t="n">
        <v>-0.53</v>
      </c>
      <c r="C384" s="6" t="n">
        <v>-0.53</v>
      </c>
      <c r="D384" s="16" t="s">
        <v>239</v>
      </c>
      <c r="E384" s="16"/>
      <c r="F384" s="16"/>
      <c r="G384" s="6" t="s">
        <f>=A384-A383</f>
      </c>
      <c r="H384" s="6" t="s">
        <f>=B384+H383</f>
      </c>
      <c r="I384" s="6" t="s">
        <f>=G384*H383</f>
      </c>
    </row>
    <row collapsed="false" customFormat="false" customHeight="false" hidden="false" ht="12.1" outlineLevel="0" r="385">
      <c r="A385" s="13" t="n">
        <v>45890</v>
      </c>
      <c r="B385" s="6" t="n">
        <v>-0.75</v>
      </c>
      <c r="C385" s="6" t="n">
        <v>-0.75</v>
      </c>
      <c r="D385" s="16" t="s">
        <v>241</v>
      </c>
      <c r="E385" s="16"/>
      <c r="F385" s="16"/>
      <c r="G385" s="6" t="s">
        <f>=A385-A384</f>
      </c>
      <c r="H385" s="6" t="s">
        <f>=B385+H384</f>
      </c>
      <c r="I385" s="6" t="s">
        <f>=G385*H384</f>
      </c>
    </row>
    <row collapsed="false" customFormat="false" customHeight="false" hidden="false" ht="12.1" outlineLevel="0" r="386">
      <c r="A386" s="13" t="n">
        <v>45896</v>
      </c>
      <c r="B386" s="6" t="n">
        <v>-0.34</v>
      </c>
      <c r="C386" s="6" t="n">
        <v>-0.34</v>
      </c>
      <c r="D386" s="16" t="s">
        <v>188</v>
      </c>
      <c r="E386" s="16"/>
      <c r="F386" s="16"/>
      <c r="G386" s="6" t="s">
        <f>=A386-A385</f>
      </c>
      <c r="H386" s="6" t="s">
        <f>=B386+H385</f>
      </c>
      <c r="I386" s="6" t="s">
        <f>=G386*H385</f>
      </c>
    </row>
    <row collapsed="false" customFormat="false" customHeight="false" hidden="false" ht="12.1" outlineLevel="0" r="387">
      <c r="A387" s="13" t="n">
        <v>45897</v>
      </c>
      <c r="B387" s="6" t="n">
        <v>-0.51</v>
      </c>
      <c r="C387" s="6" t="n">
        <v>-0.51</v>
      </c>
      <c r="D387" s="16" t="s">
        <v>247</v>
      </c>
      <c r="E387" s="16"/>
      <c r="F387" s="16"/>
      <c r="G387" s="6" t="s">
        <f>=A387-A386</f>
      </c>
      <c r="H387" s="6" t="s">
        <f>=B387+H386</f>
      </c>
      <c r="I387" s="6" t="s">
        <f>=G387*H386</f>
      </c>
    </row>
    <row collapsed="false" customFormat="false" customHeight="false" hidden="false" ht="12.1" outlineLevel="0" r="388">
      <c r="A388" s="13" t="n">
        <v>45898</v>
      </c>
      <c r="B388" s="6" t="n">
        <v>-0.45</v>
      </c>
      <c r="C388" s="6" t="n">
        <v>-0.45</v>
      </c>
      <c r="D388" s="16" t="s">
        <v>242</v>
      </c>
      <c r="E388" s="16"/>
      <c r="F388" s="16"/>
      <c r="G388" s="6" t="s">
        <f>=A388-A387</f>
      </c>
      <c r="H388" s="6" t="s">
        <f>=B388+H387</f>
      </c>
      <c r="I388" s="6" t="s">
        <f>=G388*H387</f>
      </c>
    </row>
    <row collapsed="false" customFormat="false" customHeight="false" hidden="false" ht="12.1" outlineLevel="0" r="389">
      <c r="A389" s="13" t="n">
        <v>45902</v>
      </c>
      <c r="B389" s="6" t="n">
        <v>-2.97</v>
      </c>
      <c r="C389" s="6" t="n">
        <v>-2.97</v>
      </c>
      <c r="D389" s="16" t="s">
        <v>243</v>
      </c>
      <c r="E389" s="16"/>
      <c r="F389" s="16"/>
      <c r="G389" s="6" t="s">
        <f>=A389-A388</f>
      </c>
      <c r="H389" s="6" t="s">
        <f>=B389+H388</f>
      </c>
      <c r="I389" s="6" t="s">
        <f>=G389*H388</f>
      </c>
    </row>
    <row collapsed="false" customFormat="false" customHeight="false" hidden="false" ht="12.1" outlineLevel="0" r="390">
      <c r="A390" s="13" t="n">
        <v>45904</v>
      </c>
      <c r="B390" s="6" t="n">
        <v>-0.22</v>
      </c>
      <c r="C390" s="6" t="n">
        <v>-0.22</v>
      </c>
      <c r="D390" s="16" t="s">
        <v>222</v>
      </c>
      <c r="E390" s="16"/>
      <c r="F390" s="16"/>
      <c r="G390" s="6" t="s">
        <f>=A390-A389</f>
      </c>
      <c r="H390" s="6" t="s">
        <f>=B390+H389</f>
      </c>
      <c r="I390" s="6" t="s">
        <f>=G390*H389</f>
      </c>
    </row>
    <row collapsed="false" customFormat="false" customHeight="false" hidden="false" ht="12.1" outlineLevel="0" r="391">
      <c r="A391" s="13" t="n">
        <v>45905</v>
      </c>
      <c r="B391" s="6" t="n">
        <v>-1.26</v>
      </c>
      <c r="C391" s="6" t="n">
        <v>-1.26</v>
      </c>
      <c r="D391" s="16" t="s">
        <v>256</v>
      </c>
      <c r="E391" s="16"/>
      <c r="F391" s="16"/>
      <c r="G391" s="6" t="s">
        <f>=A391-A390</f>
      </c>
      <c r="H391" s="6" t="s">
        <f>=B391+H390</f>
      </c>
      <c r="I391" s="6" t="s">
        <f>=G391*H390</f>
      </c>
    </row>
    <row collapsed="false" customFormat="false" customHeight="false" hidden="false" ht="12.1" outlineLevel="0" r="392">
      <c r="A392" s="13" t="n">
        <v>45915</v>
      </c>
      <c r="B392" s="6" t="n">
        <v>-0.73</v>
      </c>
      <c r="C392" s="6" t="n">
        <v>-0.73</v>
      </c>
      <c r="D392" s="16" t="s">
        <v>245</v>
      </c>
      <c r="E392" s="16"/>
      <c r="F392" s="16"/>
      <c r="G392" s="6" t="s">
        <f>=A392-A391</f>
      </c>
      <c r="H392" s="6" t="s">
        <f>=B392+H391</f>
      </c>
      <c r="I392" s="6" t="s">
        <f>=G392*H391</f>
      </c>
    </row>
    <row collapsed="false" customFormat="false" customHeight="false" hidden="false" ht="12.1" outlineLevel="0" r="393">
      <c r="A393" s="13" t="n">
        <v>45917</v>
      </c>
      <c r="B393" s="6" t="n">
        <v>-0.38</v>
      </c>
      <c r="C393" s="6" t="n">
        <v>-0.38</v>
      </c>
      <c r="D393" s="16" t="s">
        <v>249</v>
      </c>
      <c r="E393" s="16"/>
      <c r="F393" s="16"/>
      <c r="G393" s="6" t="s">
        <f>=A393-A392</f>
      </c>
      <c r="H393" s="6" t="s">
        <f>=B393+H392</f>
      </c>
      <c r="I393" s="6" t="s">
        <f>=G393*H392</f>
      </c>
    </row>
    <row collapsed="false" customFormat="false" customHeight="false" hidden="false" ht="12.1" outlineLevel="0" r="394">
      <c r="A394" s="13" t="n">
        <v>45922</v>
      </c>
      <c r="B394" s="6" t="n">
        <v>-0.48</v>
      </c>
      <c r="C394" s="6" t="n">
        <v>-0.48</v>
      </c>
      <c r="D394" s="16" t="s">
        <v>248</v>
      </c>
      <c r="E394" s="16"/>
      <c r="F394" s="16"/>
      <c r="G394" s="6" t="s">
        <f>=A394-A393</f>
      </c>
      <c r="H394" s="6" t="s">
        <f>=B394+H393</f>
      </c>
      <c r="I394" s="6" t="s">
        <f>=G394*H393</f>
      </c>
    </row>
    <row collapsed="false" customFormat="false" customHeight="false" hidden="false" ht="12.1" outlineLevel="0" r="395">
      <c r="A395" s="13" t="n">
        <v>45932</v>
      </c>
      <c r="B395" s="6" t="n">
        <v>-0.09</v>
      </c>
      <c r="C395" s="6" t="n">
        <v>-0.09</v>
      </c>
      <c r="D395" s="16" t="s">
        <v>153</v>
      </c>
      <c r="E395" s="16"/>
      <c r="F395" s="16"/>
      <c r="G395" s="6" t="s">
        <f>=A395-A394</f>
      </c>
      <c r="H395" s="6" t="s">
        <f>=B395+H394</f>
      </c>
      <c r="I395" s="6" t="s">
        <f>=G395*H394</f>
      </c>
    </row>
    <row collapsed="false" customFormat="false" customHeight="false" hidden="false" ht="12.1" outlineLevel="0" r="396">
      <c r="A396" s="13" t="n">
        <v>45933</v>
      </c>
      <c r="B396" s="6" t="n">
        <v>-3.97</v>
      </c>
      <c r="C396" s="6" t="n">
        <v>-3.97</v>
      </c>
      <c r="D396" s="16" t="s">
        <v>257</v>
      </c>
      <c r="E396" s="16"/>
      <c r="F396" s="16"/>
      <c r="G396" s="6" t="s">
        <f>=A396-A395</f>
      </c>
      <c r="H396" s="6" t="s">
        <f>=B396+H395</f>
      </c>
      <c r="I396" s="6" t="s">
        <f>=G396*H395</f>
      </c>
    </row>
    <row collapsed="false" customFormat="false" customHeight="false" hidden="false" ht="12.1" outlineLevel="0" r="397">
      <c r="A397" s="13" t="n">
        <v>45940</v>
      </c>
      <c r="B397" s="6" t="n">
        <v>-1.25</v>
      </c>
      <c r="C397" s="6" t="n">
        <v>-1.25</v>
      </c>
      <c r="D397" s="16" t="s">
        <v>184</v>
      </c>
      <c r="E397" s="16"/>
      <c r="F397" s="16"/>
      <c r="G397" s="6" t="s">
        <f>=A397-A396</f>
      </c>
      <c r="H397" s="6" t="s">
        <f>=B397+H396</f>
      </c>
      <c r="I397" s="6" t="s">
        <f>=G397*H396</f>
      </c>
    </row>
    <row collapsed="false" customFormat="false" customHeight="false" hidden="false" ht="12.1" outlineLevel="0" r="398">
      <c r="A398" s="13" t="n">
        <v>45945</v>
      </c>
      <c r="B398" s="6" t="n">
        <v>-0.13</v>
      </c>
      <c r="C398" s="6" t="n">
        <v>-0.13</v>
      </c>
      <c r="D398" s="16" t="s">
        <v>180</v>
      </c>
      <c r="E398" s="16"/>
      <c r="F398" s="16"/>
      <c r="G398" s="6" t="s">
        <f>=A398-A397</f>
      </c>
      <c r="H398" s="6" t="s">
        <f>=B398+H397</f>
      </c>
      <c r="I398" s="6" t="s">
        <f>=G398*H397</f>
      </c>
    </row>
    <row collapsed="false" customFormat="false" customHeight="false" hidden="false" ht="12.1" outlineLevel="0" r="399">
      <c r="A399" s="13" t="n">
        <v>45954</v>
      </c>
      <c r="B399" s="6" t="n">
        <v>-1.9</v>
      </c>
      <c r="C399" s="6" t="n">
        <v>-1.9</v>
      </c>
      <c r="D399" s="16" t="s">
        <v>250</v>
      </c>
      <c r="E399" s="16"/>
      <c r="F399" s="16"/>
      <c r="G399" s="6" t="s">
        <f>=A399-A398</f>
      </c>
      <c r="H399" s="6" t="s">
        <f>=B399+H398</f>
      </c>
      <c r="I399" s="6" t="s">
        <f>=G399*H398</f>
      </c>
    </row>
    <row collapsed="false" customFormat="false" customHeight="false" hidden="false" ht="12.1" outlineLevel="0" r="400">
      <c r="A400" s="13" t="n">
        <v>45968</v>
      </c>
      <c r="B400" s="6" t="n">
        <v>-0.77</v>
      </c>
      <c r="C400" s="6" t="n">
        <v>-0.77</v>
      </c>
      <c r="D400" s="16" t="s">
        <v>246</v>
      </c>
      <c r="E400" s="16"/>
      <c r="F400" s="16"/>
      <c r="G400" s="6" t="s">
        <f>=A400-A399</f>
      </c>
      <c r="H400" s="6" t="s">
        <f>=B400+H399</f>
      </c>
      <c r="I400" s="6" t="s">
        <f>=G400*H399</f>
      </c>
    </row>
    <row collapsed="false" customFormat="false" customHeight="false" hidden="false" ht="12.1" outlineLevel="0" r="401">
      <c r="A401" s="13" t="n">
        <v>45971</v>
      </c>
      <c r="B401" s="6" t="n">
        <v>-0.23</v>
      </c>
      <c r="C401" s="6" t="n">
        <v>-0.23</v>
      </c>
      <c r="D401" s="16" t="s">
        <v>251</v>
      </c>
      <c r="E401" s="16"/>
      <c r="F401" s="16"/>
      <c r="G401" s="6" t="s">
        <f>=A401-A400</f>
      </c>
      <c r="H401" s="6" t="s">
        <f>=B401+H400</f>
      </c>
      <c r="I401" s="6" t="s">
        <f>=G401*H400</f>
      </c>
    </row>
    <row collapsed="false" customFormat="false" customHeight="false" hidden="false" ht="12.1" outlineLevel="0" r="402">
      <c r="A402" s="13" t="n">
        <v>45973</v>
      </c>
      <c r="B402" s="6" t="n">
        <v>-0.6</v>
      </c>
      <c r="C402" s="6" t="n">
        <v>-0.6</v>
      </c>
      <c r="D402" s="16" t="s">
        <v>258</v>
      </c>
      <c r="E402" s="16"/>
      <c r="F402" s="16"/>
      <c r="G402" s="6" t="s">
        <f>=A402-A401</f>
      </c>
      <c r="H402" s="6" t="s">
        <f>=B402+H401</f>
      </c>
      <c r="I402" s="6" t="s">
        <f>=G402*H401</f>
      </c>
    </row>
    <row collapsed="false" customFormat="false" customHeight="false" hidden="false" ht="12.1" outlineLevel="0" r="403">
      <c r="A403" s="13" t="n">
        <v>45974</v>
      </c>
      <c r="B403" s="6" t="n">
        <v>-0.4</v>
      </c>
      <c r="C403" s="6" t="n">
        <v>-0.4</v>
      </c>
      <c r="D403" s="16" t="s">
        <v>259</v>
      </c>
      <c r="E403" s="16"/>
      <c r="F403" s="16"/>
      <c r="G403" s="6" t="s">
        <f>=A403-A402</f>
      </c>
      <c r="H403" s="6" t="s">
        <f>=B403+H402</f>
      </c>
      <c r="I403" s="6" t="s">
        <f>=G403*H402</f>
      </c>
    </row>
    <row collapsed="false" customFormat="false" customHeight="false" hidden="false" ht="12.1" outlineLevel="0" r="404">
      <c r="A404" s="13" t="n">
        <v>45981</v>
      </c>
      <c r="B404" s="6" t="n">
        <v>-0.82</v>
      </c>
      <c r="C404" s="6" t="n">
        <v>-0.82</v>
      </c>
      <c r="D404" s="16" t="s">
        <v>260</v>
      </c>
      <c r="E404" s="16"/>
      <c r="F404" s="16"/>
      <c r="G404" s="6" t="s">
        <f>=A404-A403</f>
      </c>
      <c r="H404" s="6" t="s">
        <f>=B404+H403</f>
      </c>
      <c r="I404" s="6" t="s">
        <f>=G404*H403</f>
      </c>
    </row>
    <row collapsed="false" customFormat="false" customHeight="false" hidden="false" ht="12.1" outlineLevel="0" r="405">
      <c r="A405" s="13" t="n">
        <v>45982</v>
      </c>
      <c r="B405" s="6" t="n">
        <v>-0.51</v>
      </c>
      <c r="C405" s="6" t="n">
        <v>-0.51</v>
      </c>
      <c r="D405" s="16" t="s">
        <v>247</v>
      </c>
      <c r="E405" s="16"/>
      <c r="F405" s="16"/>
      <c r="G405" s="6" t="s">
        <f>=A405-A404</f>
      </c>
      <c r="H405" s="6" t="s">
        <f>=B405+H404</f>
      </c>
      <c r="I405" s="6" t="s">
        <f>=G405*H404</f>
      </c>
    </row>
    <row collapsed="false" customFormat="false" customHeight="false" hidden="false" ht="12.1" outlineLevel="0" r="406">
      <c r="A406" s="13" t="n">
        <v>45987</v>
      </c>
      <c r="B406" s="6" t="n">
        <v>-0.22</v>
      </c>
      <c r="C406" s="6" t="n">
        <v>-0.22</v>
      </c>
      <c r="D406" s="16" t="s">
        <v>222</v>
      </c>
      <c r="E406" s="16"/>
      <c r="F406" s="16"/>
      <c r="G406" s="6" t="s">
        <f>=A406-A405</f>
      </c>
      <c r="H406" s="6" t="s">
        <f>=B406+H405</f>
      </c>
      <c r="I406" s="6" t="s">
        <f>=G406*H405</f>
      </c>
    </row>
    <row collapsed="false" customFormat="false" customHeight="false" hidden="false" ht="12.1" outlineLevel="0" r="407">
      <c r="A407" s="13" t="n">
        <v>45992</v>
      </c>
      <c r="B407" s="6" t="n">
        <v>-0.46</v>
      </c>
      <c r="C407" s="6" t="n">
        <v>-0.46</v>
      </c>
      <c r="D407" s="16" t="s">
        <v>261</v>
      </c>
      <c r="E407" s="16"/>
      <c r="F407" s="16"/>
      <c r="G407" s="6" t="s">
        <f>=A407-A406</f>
      </c>
      <c r="H407" s="6" t="s">
        <f>=B407+H406</f>
      </c>
      <c r="I407" s="6" t="s">
        <f>=G407*H406</f>
      </c>
    </row>
    <row collapsed="false" customFormat="false" customHeight="false" hidden="false" ht="12.1" outlineLevel="0" r="408">
      <c r="A408" s="13" t="n">
        <v>45992</v>
      </c>
      <c r="B408" s="6" t="n">
        <v>-3.1</v>
      </c>
      <c r="C408" s="6" t="n">
        <v>-3.1</v>
      </c>
      <c r="D408" s="16" t="s">
        <v>262</v>
      </c>
      <c r="E408" s="16"/>
      <c r="F408" s="16"/>
      <c r="G408" s="6" t="s">
        <f>=A408-A407</f>
      </c>
      <c r="H408" s="6" t="s">
        <f>=B408+H407</f>
      </c>
      <c r="I408" s="6" t="s">
        <f>=G408*H407</f>
      </c>
    </row>
    <row collapsed="false" customFormat="false" customHeight="false" hidden="false" ht="12.1" outlineLevel="0" r="409">
      <c r="A409" s="13" t="n">
        <v>45994</v>
      </c>
      <c r="B409" s="6" t="n">
        <v>-0.34</v>
      </c>
      <c r="C409" s="6" t="n">
        <v>-0.34</v>
      </c>
      <c r="D409" s="16" t="s">
        <v>188</v>
      </c>
      <c r="E409" s="16"/>
      <c r="F409" s="16"/>
      <c r="G409" s="6" t="s">
        <f>=A409-A408</f>
      </c>
      <c r="H409" s="6" t="s">
        <f>=B409+H408</f>
      </c>
      <c r="I409" s="6" t="s">
        <f>=G409*H408</f>
      </c>
    </row>
    <row collapsed="false" customFormat="false" customHeight="false" hidden="false" ht="12.1" outlineLevel="0" r="410">
      <c r="A410" s="13" t="n">
        <v>45996</v>
      </c>
      <c r="B410" s="6" t="n">
        <v>-1.26</v>
      </c>
      <c r="C410" s="6" t="n">
        <v>-1.26</v>
      </c>
      <c r="D410" s="16" t="s">
        <v>256</v>
      </c>
      <c r="E410" s="16"/>
      <c r="F410" s="16"/>
      <c r="G410" s="6" t="s">
        <f>=A410-A409</f>
      </c>
      <c r="H410" s="6" t="s">
        <f>=B410+H409</f>
      </c>
      <c r="I410" s="6" t="s">
        <f>=G410*H409</f>
      </c>
    </row>
    <row collapsed="false" customFormat="false" customHeight="false" hidden="false" ht="12.1" outlineLevel="0" r="411">
      <c r="A411" s="13" t="n">
        <v>46006</v>
      </c>
      <c r="B411" s="6" t="n">
        <v>-1.35</v>
      </c>
      <c r="C411" s="6" t="n">
        <v>-1.35</v>
      </c>
      <c r="D411" s="16" t="s">
        <v>263</v>
      </c>
      <c r="E411" s="16"/>
      <c r="F411" s="16"/>
      <c r="G411" s="6" t="s">
        <f>=A411-A410</f>
      </c>
      <c r="H411" s="6" t="s">
        <f>=B411+H410</f>
      </c>
      <c r="I411" s="6" t="s">
        <f>=G411*H410</f>
      </c>
    </row>
    <row collapsed="false" customFormat="false" customHeight="false" hidden="false" ht="12.1" outlineLevel="0" r="412">
      <c r="A412" s="13" t="n">
        <v>46006</v>
      </c>
      <c r="B412" s="6" t="n">
        <v>-0.48</v>
      </c>
      <c r="C412" s="6" t="n">
        <v>-0.48</v>
      </c>
      <c r="D412" s="16" t="s">
        <v>248</v>
      </c>
      <c r="E412" s="16"/>
      <c r="F412" s="16"/>
      <c r="G412" s="6" t="s">
        <f>=A412-A411</f>
      </c>
      <c r="H412" s="6" t="s">
        <f>=B412+H411</f>
      </c>
      <c r="I412" s="6" t="s">
        <f>=G412*H411</f>
      </c>
    </row>
    <row collapsed="false" customFormat="false" customHeight="false" hidden="false" ht="12.1" outlineLevel="0" r="413">
      <c r="A413" s="13" t="n">
        <v>46006</v>
      </c>
      <c r="B413" s="6" t="n">
        <v>-0.76</v>
      </c>
      <c r="C413" s="6" t="n">
        <v>-0.76</v>
      </c>
      <c r="D413" s="16" t="s">
        <v>264</v>
      </c>
      <c r="E413" s="16"/>
      <c r="F413" s="16"/>
      <c r="G413" s="6" t="s">
        <f>=A413-A412</f>
      </c>
      <c r="H413" s="6" t="s">
        <f>=B413+H412</f>
      </c>
      <c r="I413" s="6" t="s">
        <f>=G413*H412</f>
      </c>
    </row>
    <row collapsed="false" customFormat="false" customHeight="false" hidden="false" ht="12.1" outlineLevel="0" r="414">
      <c r="A414" s="13" t="n">
        <v>46009</v>
      </c>
      <c r="B414" s="6" t="n">
        <v>-0.38</v>
      </c>
      <c r="C414" s="6" t="n">
        <v>-0.38</v>
      </c>
      <c r="D414" s="16" t="s">
        <v>249</v>
      </c>
      <c r="E414" s="16"/>
      <c r="F414" s="16"/>
      <c r="G414" s="6" t="s">
        <f>=A414-A413</f>
      </c>
      <c r="H414" s="6" t="s">
        <f>=B414+H413</f>
      </c>
      <c r="I414" s="6" t="s">
        <f>=G414*H413</f>
      </c>
    </row>
    <row collapsed="false" customFormat="false" customHeight="false" hidden="false" ht="12.1" outlineLevel="0" r="415">
      <c r="A415" s="13" t="n">
        <v>46017</v>
      </c>
      <c r="B415" s="6" t="n">
        <v>-3.97</v>
      </c>
      <c r="C415" s="6" t="n">
        <v>-3.97</v>
      </c>
      <c r="D415" s="16" t="s">
        <v>257</v>
      </c>
      <c r="E415" s="16"/>
      <c r="F415" s="16"/>
      <c r="G415" s="6" t="s">
        <f>=A415-A414</f>
      </c>
      <c r="H415" s="6" t="s">
        <f>=B415+H414</f>
      </c>
      <c r="I415" s="6" t="s">
        <f>=G415*H414</f>
      </c>
    </row>
    <row collapsed="false" customFormat="false" customHeight="false" hidden="false" ht="12.1" outlineLevel="0" r="416">
      <c r="A416" s="13" t="n">
        <v>46024</v>
      </c>
      <c r="B416" s="6" t="n">
        <v>-12.24</v>
      </c>
      <c r="C416" s="6" t="n">
        <v>-12.24</v>
      </c>
      <c r="D416" s="16" t="s">
        <v>265</v>
      </c>
      <c r="E416" s="16"/>
      <c r="F416" s="16"/>
      <c r="G416" s="6" t="s">
        <f>=A416-A415</f>
      </c>
      <c r="H416" s="6" t="s">
        <f>=B416+H415</f>
      </c>
      <c r="I416" s="6" t="s">
        <f>=G416*H415</f>
      </c>
    </row>
    <row collapsed="false" customFormat="false" customHeight="false" hidden="false" ht="12.1" outlineLevel="0" r="417">
      <c r="A417" s="13" t="n">
        <v>46034</v>
      </c>
      <c r="B417" s="6" t="n">
        <v>-1.25</v>
      </c>
      <c r="C417" s="6" t="n">
        <v>-1.25</v>
      </c>
      <c r="D417" s="16" t="s">
        <v>184</v>
      </c>
      <c r="E417" s="16"/>
      <c r="F417" s="16"/>
      <c r="G417" s="6" t="s">
        <f>=A417-A416</f>
      </c>
      <c r="H417" s="6" t="s">
        <f>=B417+H416</f>
      </c>
      <c r="I417" s="6" t="s">
        <f>=G417*H416</f>
      </c>
    </row>
    <row collapsed="false" customFormat="false" customHeight="false" hidden="false" ht="12.1" outlineLevel="0" r="418">
      <c r="A418" s="13" t="n">
        <v>46037</v>
      </c>
      <c r="B418" s="6" t="n">
        <v>-0.13</v>
      </c>
      <c r="C418" s="6" t="n">
        <v>-0.13</v>
      </c>
      <c r="D418" s="16" t="s">
        <v>180</v>
      </c>
      <c r="E418" s="16"/>
      <c r="F418" s="16"/>
      <c r="G418" s="6" t="s">
        <f>=A418-A417</f>
      </c>
      <c r="H418" s="6" t="s">
        <f>=B418+H417</f>
      </c>
      <c r="I418" s="6" t="s">
        <f>=G418*H417</f>
      </c>
    </row>
    <row collapsed="false" customFormat="false" customHeight="false" hidden="false" ht="12.1" outlineLevel="0" r="419">
      <c r="A419" s="13" t="n">
        <v>46045</v>
      </c>
      <c r="B419" s="6" t="n">
        <v>-1.9</v>
      </c>
      <c r="C419" s="6" t="n">
        <v>-1.9</v>
      </c>
      <c r="D419" s="16" t="s">
        <v>250</v>
      </c>
      <c r="E419" s="16"/>
      <c r="F419" s="16"/>
      <c r="G419" s="6" t="s">
        <f>=A419-A418</f>
      </c>
      <c r="H419" s="6" t="s">
        <f>=B419+H418</f>
      </c>
      <c r="I419" s="6" t="s">
        <f>=G419*H418</f>
      </c>
    </row>
    <row collapsed="false" customFormat="false" customHeight="false" hidden="false" ht="12.1" outlineLevel="0" r="420">
      <c r="A420" s="13" t="n">
        <v>46045</v>
      </c>
      <c r="B420" s="6" t="n">
        <v>-0.77</v>
      </c>
      <c r="C420" s="6" t="n">
        <v>-0.77</v>
      </c>
      <c r="D420" s="16" t="s">
        <v>246</v>
      </c>
      <c r="E420" s="16"/>
      <c r="F420" s="16"/>
      <c r="G420" s="6" t="s">
        <f>=A420-A419</f>
      </c>
      <c r="H420" s="6" t="s">
        <f>=B420+H419</f>
      </c>
      <c r="I420" s="6" t="s">
        <f>=G420*H419</f>
      </c>
    </row>
    <row collapsed="false" customFormat="false" customHeight="false" hidden="false" ht="12.1" outlineLevel="0" r="421">
      <c r="A421" s="13" t="n">
        <v>46058</v>
      </c>
      <c r="B421" s="6" t="n">
        <v>-0.4</v>
      </c>
      <c r="C421" s="6" t="n">
        <v>-0.4</v>
      </c>
      <c r="D421" s="16" t="s">
        <v>259</v>
      </c>
      <c r="E421" s="16"/>
      <c r="F421" s="16"/>
      <c r="G421" s="6" t="s">
        <f>=A421-A420</f>
      </c>
      <c r="H421" s="6" t="s">
        <f>=B421+H420</f>
      </c>
      <c r="I421" s="6" t="s">
        <f>=G421*H420</f>
      </c>
    </row>
    <row collapsed="false" customFormat="false" customHeight="false" hidden="false" ht="12.1" outlineLevel="0" r="422">
      <c r="A422" s="13" t="n">
        <v>46062</v>
      </c>
      <c r="B422" s="6" t="n">
        <v>-0.23</v>
      </c>
      <c r="C422" s="6" t="n">
        <v>-0.23</v>
      </c>
      <c r="D422" s="16" t="s">
        <v>251</v>
      </c>
      <c r="E422" s="16"/>
      <c r="F422" s="16"/>
      <c r="G422" s="6" t="s">
        <f>=A422-A421</f>
      </c>
      <c r="H422" s="6" t="s">
        <f>=B422+H421</f>
      </c>
      <c r="I422" s="6" t="s">
        <f>=G422*H421</f>
      </c>
    </row>
    <row collapsed="false" customFormat="false" customHeight="false" hidden="false" ht="12.1" outlineLevel="0" r="423">
      <c r="A423" s="13" t="n">
        <v>46063</v>
      </c>
      <c r="B423" s="6" t="n">
        <v>-0.6</v>
      </c>
      <c r="C423" s="6" t="n">
        <v>-0.6</v>
      </c>
      <c r="D423" s="16" t="s">
        <v>258</v>
      </c>
      <c r="E423" s="16"/>
      <c r="F423" s="16"/>
      <c r="G423" s="6" t="s">
        <f>=A423-A422</f>
      </c>
      <c r="H423" s="6" t="s">
        <f>=B423+H422</f>
      </c>
      <c r="I423" s="6" t="s">
        <f>=G423*H422</f>
      </c>
    </row>
    <row collapsed="false" customFormat="false" customHeight="false" hidden="false" ht="12.1" outlineLevel="0" r="424">
      <c r="A424" s="13" t="n">
        <v>46072</v>
      </c>
      <c r="B424" s="6" t="n">
        <v>-0.82</v>
      </c>
      <c r="C424" s="6" t="n">
        <v>-0.82</v>
      </c>
      <c r="D424" s="16" t="s">
        <v>260</v>
      </c>
      <c r="E424" s="16"/>
      <c r="F424" s="16"/>
      <c r="G424" s="6" t="s">
        <f>=A424-A423</f>
      </c>
      <c r="H424" s="6" t="s">
        <f>=B424+H423</f>
      </c>
      <c r="I424" s="6" t="s">
        <f>=G424*H423</f>
      </c>
    </row>
    <row collapsed="false" customFormat="false" customHeight="false" hidden="false" ht="12.1" outlineLevel="0" r="425">
      <c r="A425" s="13" t="n">
        <v>46078</v>
      </c>
      <c r="B425" s="6" t="n">
        <v>-0.34</v>
      </c>
      <c r="C425" s="6" t="n">
        <v>-0.34</v>
      </c>
      <c r="D425" s="16" t="s">
        <v>188</v>
      </c>
      <c r="E425" s="16"/>
      <c r="F425" s="16"/>
      <c r="G425" s="6" t="s">
        <f>=A425-A424</f>
      </c>
      <c r="H425" s="6" t="s">
        <f>=B425+H424</f>
      </c>
      <c r="I425" s="6" t="s">
        <f>=G425*H424</f>
      </c>
    </row>
    <row collapsed="false" customFormat="false" customHeight="false" hidden="false" ht="12.1" outlineLevel="0" r="426">
      <c r="A426" s="13" t="n">
        <v>46080</v>
      </c>
      <c r="B426" s="6" t="n">
        <v>-0.56</v>
      </c>
      <c r="C426" s="6" t="n">
        <v>-0.56</v>
      </c>
      <c r="D426" s="16" t="s">
        <v>266</v>
      </c>
      <c r="E426" s="16"/>
      <c r="F426" s="16"/>
      <c r="G426" s="6" t="s">
        <f>=A426-A425</f>
      </c>
      <c r="H426" s="6" t="s">
        <f>=B426+H425</f>
      </c>
      <c r="I426" s="6" t="s">
        <f>=G426*H425</f>
      </c>
    </row>
    <row collapsed="false" customFormat="false" customHeight="false" hidden="false" ht="12.1" outlineLevel="0" r="427">
      <c r="A427" s="13" t="n">
        <v>46080</v>
      </c>
      <c r="B427" s="6" t="n">
        <v>-0.46</v>
      </c>
      <c r="C427" s="6" t="n">
        <v>-0.46</v>
      </c>
      <c r="D427" s="16" t="s">
        <v>261</v>
      </c>
      <c r="E427" s="16"/>
      <c r="F427" s="16"/>
      <c r="G427" s="6" t="s">
        <f>=A427-A426</f>
      </c>
      <c r="H427" s="6" t="s">
        <f>=B427+H426</f>
      </c>
      <c r="I427" s="6" t="s">
        <f>=G427*H426</f>
      </c>
    </row>
    <row collapsed="false" customFormat="false" customHeight="false" hidden="false" ht="12.1" outlineLevel="0" r="428">
      <c r="A428" s="13" t="n">
        <v>46083</v>
      </c>
      <c r="B428" s="6" t="n">
        <v>-3.1</v>
      </c>
      <c r="C428" s="6" t="n">
        <v>-3.1</v>
      </c>
      <c r="D428" s="16" t="s">
        <v>262</v>
      </c>
      <c r="E428" s="16"/>
      <c r="F428" s="16"/>
      <c r="G428" s="6" t="s">
        <f>=A428-A427</f>
      </c>
      <c r="H428" s="6" t="s">
        <f>=B428+H427</f>
      </c>
      <c r="I428" s="6" t="s">
        <f>=G428*H427</f>
      </c>
    </row>
    <row collapsed="false" customFormat="false" customHeight="false" hidden="false" ht="12.1" outlineLevel="0" r="429">
      <c r="A429" s="13" t="n">
        <v>46084</v>
      </c>
      <c r="B429" s="6" t="n">
        <v>-0.23</v>
      </c>
      <c r="C429" s="6" t="n">
        <v>-0.23</v>
      </c>
      <c r="D429" s="16" t="s">
        <v>267</v>
      </c>
      <c r="E429" s="16"/>
      <c r="F429" s="16"/>
      <c r="G429" s="6" t="s">
        <f>=A429-A428</f>
      </c>
      <c r="H429" s="6" t="s">
        <f>=B429+H428</f>
      </c>
      <c r="I429" s="6" t="s">
        <f>=G429*H428</f>
      </c>
    </row>
    <row collapsed="false" customFormat="false" customHeight="false" hidden="false" ht="12.1" outlineLevel="0" r="430">
      <c r="A430" s="13" t="n">
        <v>46087</v>
      </c>
      <c r="B430" s="6" t="n">
        <v>-1.26</v>
      </c>
      <c r="C430" s="6" t="n">
        <v>-1.26</v>
      </c>
      <c r="D430" s="16" t="s">
        <v>256</v>
      </c>
      <c r="E430" s="16"/>
      <c r="F430" s="16"/>
      <c r="G430" s="6" t="s">
        <f>=A430-A429</f>
      </c>
      <c r="H430" s="6" t="s">
        <f>=B430+H429</f>
      </c>
      <c r="I430" s="6" t="s">
        <f>=G430*H429</f>
      </c>
    </row>
    <row collapsed="false" customFormat="false" customHeight="false" hidden="false" ht="12.1" outlineLevel="0" r="431">
      <c r="A431" s="13" t="n">
        <v>46097</v>
      </c>
      <c r="B431" s="6" t="n">
        <v>-0.48</v>
      </c>
      <c r="C431" s="6" t="n">
        <v>-0.48</v>
      </c>
      <c r="D431" s="16" t="s">
        <v>248</v>
      </c>
      <c r="E431" s="16"/>
      <c r="F431" s="16"/>
      <c r="G431" s="6" t="s">
        <f>=A431-A430</f>
      </c>
      <c r="H431" s="6" t="s">
        <f>=B431+H430</f>
      </c>
      <c r="I431" s="6" t="s">
        <f>=G431*H430</f>
      </c>
    </row>
    <row collapsed="false" customFormat="false" customHeight="false" hidden="false" ht="12.1" outlineLevel="0" r="432">
      <c r="A432" s="13" t="n">
        <v>46097</v>
      </c>
      <c r="B432" s="6" t="n">
        <v>-0.76</v>
      </c>
      <c r="C432" s="6" t="n">
        <v>-0.76</v>
      </c>
      <c r="D432" s="16" t="s">
        <v>264</v>
      </c>
      <c r="E432" s="16"/>
      <c r="F432" s="16"/>
      <c r="G432" s="6" t="s">
        <f>=A432-A431</f>
      </c>
      <c r="H432" s="6" t="s">
        <f>=B432+H431</f>
      </c>
      <c r="I432" s="6" t="s">
        <f>=G432*H431</f>
      </c>
    </row>
    <row collapsed="false" customFormat="false" customHeight="false" hidden="false" ht="12.1" outlineLevel="0" r="433">
      <c r="A433" s="13" t="n">
        <v>46100</v>
      </c>
      <c r="B433" s="6" t="n">
        <v>-3.97</v>
      </c>
      <c r="C433" s="6" t="n">
        <v>-3.97</v>
      </c>
      <c r="D433" s="16" t="s">
        <v>257</v>
      </c>
      <c r="E433" s="16"/>
      <c r="F433" s="16"/>
      <c r="G433" s="6" t="s">
        <f>=A433-A432</f>
      </c>
      <c r="H433" s="6" t="s">
        <f>=B433+H432</f>
      </c>
      <c r="I433" s="6" t="s">
        <f>=G433*H432</f>
      </c>
    </row>
    <row collapsed="false" customFormat="false" customHeight="false" hidden="false" ht="12.1" outlineLevel="0" r="434">
      <c r="A434" s="13" t="n">
        <v>46114</v>
      </c>
      <c r="B434" s="6" t="n">
        <v>-0.09</v>
      </c>
      <c r="C434" s="6" t="n">
        <v>-0.09</v>
      </c>
      <c r="D434" s="16" t="s">
        <v>153</v>
      </c>
      <c r="E434" s="16"/>
      <c r="F434" s="16"/>
      <c r="G434" s="6" t="s">
        <f>=A434-A433</f>
      </c>
      <c r="H434" s="6" t="s">
        <f>=B434+H433</f>
      </c>
      <c r="I434" s="6" t="s">
        <f>=G434*H433</f>
      </c>
    </row>
    <row collapsed="false" customFormat="false" customHeight="false" hidden="false" ht="12.1" outlineLevel="0" r="435">
      <c r="A435" s="13" t="n">
        <v>46121</v>
      </c>
      <c r="B435" s="6" t="n">
        <v>-0.4</v>
      </c>
      <c r="C435" s="6" t="n">
        <v>-0.4</v>
      </c>
      <c r="D435" s="16" t="s">
        <v>268</v>
      </c>
      <c r="E435" s="16"/>
      <c r="F435" s="16"/>
      <c r="G435" s="6" t="s">
        <f>=A435-A434</f>
      </c>
      <c r="H435" s="6" t="s">
        <f>=B435+H434</f>
      </c>
      <c r="I435" s="6" t="s">
        <f>=G435*H434</f>
      </c>
    </row>
    <row collapsed="false" customFormat="false" customHeight="false" hidden="false" ht="12.1" outlineLevel="0" r="436">
      <c r="A436" s="13" t="n">
        <v>46122</v>
      </c>
      <c r="B436" s="6" t="n">
        <v>-1.25</v>
      </c>
      <c r="C436" s="6" t="n">
        <v>-1.25</v>
      </c>
      <c r="D436" s="16" t="s">
        <v>184</v>
      </c>
      <c r="E436" s="16"/>
      <c r="F436" s="16"/>
      <c r="G436" s="6" t="s">
        <f>=A436-A435</f>
      </c>
      <c r="H436" s="6" t="s">
        <f>=B436+H435</f>
      </c>
      <c r="I436" s="6" t="s">
        <f>=G436*H435</f>
      </c>
    </row>
    <row collapsed="false" customFormat="false" customHeight="false" hidden="false" ht="12.1" outlineLevel="0" r="437">
      <c r="A437" s="13" t="n">
        <v>46127</v>
      </c>
      <c r="B437" s="6" t="n">
        <v>-0.13</v>
      </c>
      <c r="C437" s="6" t="n">
        <v>-0.13</v>
      </c>
      <c r="D437" s="16" t="s">
        <v>180</v>
      </c>
      <c r="E437" s="16"/>
      <c r="F437" s="16"/>
      <c r="G437" s="6" t="s">
        <f>=A437-A436</f>
      </c>
      <c r="H437" s="6" t="s">
        <f>=B437+H436</f>
      </c>
      <c r="I437" s="6" t="s">
        <f>=G437*H436</f>
      </c>
    </row>
    <row collapsed="false" customFormat="false" customHeight="false" hidden="false" ht="12.1" outlineLevel="0" r="438">
      <c r="A438" s="13" t="n">
        <v>46136</v>
      </c>
      <c r="B438" s="6" t="n">
        <v>-1.96</v>
      </c>
      <c r="C438" s="6" t="n">
        <v>-1.96</v>
      </c>
      <c r="D438" s="16" t="s">
        <v>269</v>
      </c>
      <c r="E438" s="16"/>
      <c r="F438" s="16"/>
      <c r="G438" s="6" t="s">
        <f>=A438-A437</f>
      </c>
      <c r="H438" s="6" t="s">
        <f>=B438+H437</f>
      </c>
      <c r="I438" s="6" t="s">
        <f>=G438*H437</f>
      </c>
    </row>
    <row collapsed="false" customFormat="false" customHeight="false" hidden="false" ht="12.1" outlineLevel="0" r="439">
      <c r="A439" s="13" t="n">
        <v>46149</v>
      </c>
      <c r="B439" s="6" t="n">
        <v>-0.4</v>
      </c>
      <c r="C439" s="6" t="n">
        <v>-0.4</v>
      </c>
      <c r="D439" s="16" t="s">
        <v>259</v>
      </c>
      <c r="E439" s="16"/>
      <c r="F439" s="16"/>
      <c r="G439" s="6" t="s">
        <f>=A439-A438</f>
      </c>
      <c r="H439" s="6" t="s">
        <f>=B439+H438</f>
      </c>
      <c r="I439" s="6" t="s">
        <f>=G439*H438</f>
      </c>
    </row>
    <row collapsed="false" customFormat="false" customHeight="false" hidden="false" ht="12.1" outlineLevel="0" r="440">
      <c r="A440" s="13" t="n">
        <v>46150</v>
      </c>
      <c r="B440" s="6" t="n">
        <v>-0.77</v>
      </c>
      <c r="C440" s="6" t="n">
        <v>-0.77</v>
      </c>
      <c r="D440" s="16" t="s">
        <v>246</v>
      </c>
      <c r="E440" s="16"/>
      <c r="F440" s="16"/>
      <c r="G440" s="6" t="s">
        <f>=A440-A439</f>
      </c>
      <c r="H440" s="6" t="s">
        <f>=B440+H439</f>
      </c>
      <c r="I440" s="6" t="s">
        <f>=G440*H439</f>
      </c>
    </row>
    <row collapsed="false" customFormat="false" customHeight="false" hidden="false" ht="12.1" outlineLevel="0" r="441">
      <c r="A441" s="13" t="n">
        <v>46153</v>
      </c>
      <c r="B441" s="6" t="n">
        <v>-0.24</v>
      </c>
      <c r="C441" s="6" t="n">
        <v>-0.24</v>
      </c>
      <c r="D441" s="16" t="s">
        <v>270</v>
      </c>
      <c r="E441" s="16"/>
      <c r="F441" s="16"/>
      <c r="G441" s="6" t="s">
        <f>=A441-A440</f>
      </c>
      <c r="H441" s="6" t="s">
        <f>=B441+H440</f>
      </c>
      <c r="I441" s="6" t="s">
        <f>=G441*H440</f>
      </c>
    </row>
    <row collapsed="false" customFormat="false" customHeight="false" hidden="false" ht="12.1" outlineLevel="0" r="442">
      <c r="A442" s="13" t="n">
        <v>46154</v>
      </c>
      <c r="B442" s="6" t="n">
        <v>-0.6</v>
      </c>
      <c r="C442" s="6" t="n">
        <v>-0.6</v>
      </c>
      <c r="D442" s="16" t="s">
        <v>258</v>
      </c>
      <c r="E442" s="16"/>
      <c r="F442" s="16"/>
      <c r="G442" s="6" t="s">
        <f>=A442-A441</f>
      </c>
      <c r="H442" s="6" t="s">
        <f>=B442+H441</f>
      </c>
      <c r="I442" s="6" t="s">
        <f>=G442*H441</f>
      </c>
    </row>
    <row collapsed="false" customFormat="false" customHeight="false" hidden="false" ht="12.1" outlineLevel="0" r="443">
      <c r="A443" s="13" t="n">
        <v>46163</v>
      </c>
      <c r="B443" s="6" t="n">
        <v>-0.82</v>
      </c>
      <c r="C443" s="6" t="n">
        <v>-0.82</v>
      </c>
      <c r="D443" s="16" t="s">
        <v>260</v>
      </c>
      <c r="E443" s="16"/>
      <c r="F443" s="16"/>
      <c r="G443" s="6" t="s">
        <f>=A443-A442</f>
      </c>
      <c r="H443" s="6" t="s">
        <f>=B443+H442</f>
      </c>
      <c r="I443" s="6" t="s">
        <f>=G443*H442</f>
      </c>
    </row>
    <row collapsed="false" customFormat="false" customHeight="false" hidden="false" ht="12.1" outlineLevel="0" r="444">
      <c r="A444" s="13" t="n">
        <v>46169</v>
      </c>
      <c r="B444" s="6" t="n">
        <v>-0.34</v>
      </c>
      <c r="C444" s="6" t="n">
        <v>-0.34</v>
      </c>
      <c r="D444" s="16" t="s">
        <v>188</v>
      </c>
      <c r="E444" s="16"/>
      <c r="F444" s="16"/>
      <c r="G444" s="6" t="s">
        <f>=A444-A443</f>
      </c>
      <c r="H444" s="6" t="s">
        <f>=B444+H443</f>
      </c>
      <c r="I444" s="6" t="s">
        <f>=G444*H443</f>
      </c>
    </row>
    <row collapsed="false" customFormat="false" customHeight="false" hidden="false" ht="12.1" outlineLevel="0" r="445">
      <c r="A445" s="13" t="n">
        <v>46169</v>
      </c>
      <c r="B445" s="6" t="n">
        <v>-0.23</v>
      </c>
      <c r="C445" s="6" t="n">
        <v>-0.23</v>
      </c>
      <c r="D445" s="16" t="s">
        <v>267</v>
      </c>
      <c r="E445" s="16"/>
      <c r="F445" s="16"/>
      <c r="G445" s="6" t="s">
        <f>=A445-A444</f>
      </c>
      <c r="H445" s="6" t="s">
        <f>=B445+H444</f>
      </c>
      <c r="I445" s="6" t="s">
        <f>=G445*H444</f>
      </c>
    </row>
    <row collapsed="false" customFormat="false" customHeight="false" hidden="false" ht="12.1" outlineLevel="0" r="446">
      <c r="A446" s="13" t="n">
        <v>46174</v>
      </c>
      <c r="B446" s="6" t="n">
        <v>-0.46</v>
      </c>
      <c r="C446" s="6" t="n">
        <v>-0.46</v>
      </c>
      <c r="D446" s="16" t="s">
        <v>261</v>
      </c>
      <c r="E446" s="16"/>
      <c r="F446" s="16"/>
      <c r="G446" s="6" t="s">
        <f>=A446-A445</f>
      </c>
      <c r="H446" s="6" t="s">
        <f>=B446+H445</f>
      </c>
      <c r="I446" s="6" t="s">
        <f>=G446*H445</f>
      </c>
    </row>
    <row collapsed="false" customFormat="false" customHeight="false" hidden="false" ht="12.1" outlineLevel="0" r="447">
      <c r="A447" s="13" t="n">
        <v>46174</v>
      </c>
      <c r="B447" s="6" t="n">
        <v>-3.1</v>
      </c>
      <c r="C447" s="6" t="n">
        <v>-3.1</v>
      </c>
      <c r="D447" s="16" t="s">
        <v>262</v>
      </c>
      <c r="E447" s="16"/>
      <c r="F447" s="16"/>
      <c r="G447" s="6" t="s">
        <f>=A447-A446</f>
      </c>
      <c r="H447" s="6" t="s">
        <f>=B447+H446</f>
      </c>
      <c r="I447" s="6" t="s">
        <f>=G447*H446</f>
      </c>
    </row>
    <row collapsed="false" customFormat="false" customHeight="false" hidden="false" ht="12.1" outlineLevel="0" r="448">
      <c r="A448" s="13" t="n">
        <v>46178</v>
      </c>
      <c r="B448" s="6" t="n">
        <v>-1.26</v>
      </c>
      <c r="C448" s="6" t="n">
        <v>-1.26</v>
      </c>
      <c r="D448" s="16" t="s">
        <v>256</v>
      </c>
      <c r="E448" s="16"/>
      <c r="F448" s="16"/>
      <c r="G448" s="6" t="s">
        <f>=A448-A447</f>
      </c>
      <c r="H448" s="6" t="s">
        <f>=B448+H447</f>
      </c>
      <c r="I448" s="6" t="s">
        <f>=G448*H447</f>
      </c>
    </row>
    <row collapsed="false" customFormat="false" customHeight="false" hidden="false" ht="12.1" outlineLevel="0" r="449">
      <c r="A449" s="13" t="n">
        <v>46178</v>
      </c>
      <c r="B449" s="6" t="n">
        <v>-0.56</v>
      </c>
      <c r="C449" s="6" t="n">
        <v>-0.56</v>
      </c>
      <c r="D449" s="16" t="s">
        <v>266</v>
      </c>
      <c r="E449" s="16"/>
      <c r="F449" s="16"/>
      <c r="G449" s="6" t="s">
        <f>=A449-A448</f>
      </c>
      <c r="H449" s="6" t="s">
        <f>=B449+H448</f>
      </c>
      <c r="I449" s="6" t="s">
        <f>=G449*H448</f>
      </c>
    </row>
    <row collapsed="false" customFormat="false" customHeight="false" hidden="false" ht="12.1" outlineLevel="0" r="450">
      <c r="A450" s="12" t="n">
        <v>46213.717928241</v>
      </c>
      <c r="B450" s="5" t="n">
        <v>-9472.01</v>
      </c>
      <c r="C450" s="5" t="n">
        <v>-9472.01</v>
      </c>
      <c r="D450" s="14" t="s">
        <v>271</v>
      </c>
      <c r="E450" s="16"/>
      <c r="F450" s="16"/>
      <c r="G450" s="6" t="s">
        <f>=A450-A449</f>
      </c>
      <c r="H450" s="6" t="s">
        <f>=B450+H449</f>
      </c>
      <c r="I450" s="6" t="s">
        <f>=G450*H449</f>
      </c>
    </row>
    <row collapsed="false" customFormat="false" customHeight="false" hidden="false" ht="12.1" outlineLevel="0" r="451">
      <c r="A451" s="13"/>
      <c r="B451" s="9" t="s">
        <f>=XIRR(B2:B450,A2:A450)</f>
      </c>
      <c r="C451" s="9" t="s">
        <f>=XIRR(C2:C450,A2:A450)</f>
      </c>
      <c r="D451" s="16" t="s">
        <v>272</v>
      </c>
      <c r="E451" s="16"/>
      <c r="F451" s="16"/>
      <c r="G451" s="7"/>
      <c r="H451" s="2" t="s">
        <v>273</v>
      </c>
      <c r="I451" s="6" t="s">
        <f>=SUM(I2:I450)/365</f>
      </c>
    </row>
    <row collapsed="false" customFormat="false" customHeight="false" hidden="false" ht="12.1" outlineLevel="0" r="452">
      <c r="A452" s="13"/>
      <c r="B452" s="5" t="s">
        <f>=-SUM(B2:B450)</f>
      </c>
      <c r="C452" s="5" t="s">
        <f>=-SUM(C2:C450)</f>
      </c>
      <c r="D452" s="16" t="s">
        <v>274</v>
      </c>
      <c r="E452" s="16"/>
      <c r="F452" s="16"/>
      <c r="G452" s="7"/>
      <c r="H452" s="14" t="s">
        <v>275</v>
      </c>
      <c r="I452" s="9" t="s">
        <f>=B452/I451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V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  <c r="V1" s="0"/>
      <c r="W1" s="4" t="s">
        <v>39</v>
      </c>
      <c r="X1" s="0"/>
      <c r="Y1" s="0"/>
      <c r="Z1" s="4" t="s">
        <v>42</v>
      </c>
      <c r="AA1" s="0"/>
      <c r="AB1" s="0"/>
      <c r="AC1" s="4" t="s">
        <v>45</v>
      </c>
      <c r="AD1" s="0"/>
      <c r="AE1" s="0"/>
      <c r="AF1" s="4" t="s">
        <v>48</v>
      </c>
      <c r="AG1" s="0"/>
      <c r="AH1" s="0"/>
      <c r="AI1" s="4" t="s">
        <v>51</v>
      </c>
      <c r="AJ1" s="0"/>
      <c r="AK1" s="0"/>
      <c r="AL1" s="4" t="s">
        <v>54</v>
      </c>
      <c r="AM1" s="0"/>
      <c r="AN1" s="0"/>
      <c r="AO1" s="4" t="s">
        <v>57</v>
      </c>
      <c r="AP1" s="0"/>
      <c r="AQ1" s="0"/>
      <c r="AR1" s="4" t="s">
        <v>60</v>
      </c>
      <c r="AS1" s="0"/>
      <c r="AT1" s="0"/>
      <c r="AU1" s="4" t="s">
        <v>63</v>
      </c>
      <c r="AV1" s="0"/>
      <c r="AW1" s="0"/>
      <c r="AX1" s="4" t="s">
        <v>65</v>
      </c>
      <c r="AY1" s="0"/>
      <c r="AZ1" s="0"/>
      <c r="BA1" s="4" t="s">
        <v>67</v>
      </c>
      <c r="BB1" s="0"/>
      <c r="BC1" s="0"/>
      <c r="BD1" s="4" t="s">
        <v>69</v>
      </c>
      <c r="BE1" s="0"/>
      <c r="BF1" s="0"/>
      <c r="BG1" s="4" t="s">
        <v>71</v>
      </c>
      <c r="BH1" s="0"/>
      <c r="BI1" s="0"/>
      <c r="BJ1" s="4" t="s">
        <v>73</v>
      </c>
      <c r="BK1" s="0"/>
      <c r="BL1" s="0"/>
      <c r="BM1" s="4" t="s">
        <v>75</v>
      </c>
      <c r="BN1" s="0"/>
      <c r="BO1" s="0"/>
      <c r="BP1" s="4" t="s">
        <v>77</v>
      </c>
      <c r="BQ1" s="0"/>
      <c r="BR1" s="0"/>
      <c r="BS1" s="4" t="s">
        <v>79</v>
      </c>
      <c r="BT1" s="0"/>
      <c r="BU1" s="0"/>
      <c r="BV1" s="4" t="s">
        <v>81</v>
      </c>
      <c r="BW1" s="0"/>
      <c r="BX1" s="0"/>
      <c r="BY1" s="4" t="s">
        <v>83</v>
      </c>
      <c r="BZ1" s="0"/>
      <c r="CA1" s="0"/>
      <c r="CB1" s="4" t="s">
        <v>85</v>
      </c>
      <c r="CC1" s="0"/>
      <c r="CD1" s="0"/>
      <c r="CE1" s="4" t="s">
        <v>87</v>
      </c>
      <c r="CF1" s="0"/>
      <c r="CG1" s="0"/>
      <c r="CH1" s="4" t="s">
        <v>89</v>
      </c>
      <c r="CI1" s="0"/>
      <c r="CJ1" s="0"/>
      <c r="CK1" s="4" t="s">
        <v>91</v>
      </c>
      <c r="CL1" s="0"/>
      <c r="CM1" s="0"/>
      <c r="CN1" s="4" t="s">
        <v>93</v>
      </c>
      <c r="CO1" s="0"/>
      <c r="CP1" s="0"/>
      <c r="CQ1" s="4" t="s">
        <v>95</v>
      </c>
      <c r="CR1" s="0"/>
      <c r="CS1" s="0"/>
      <c r="CT1" s="4" t="s">
        <v>97</v>
      </c>
      <c r="CU1" s="0"/>
      <c r="CV1" s="0"/>
      <c r="CW1" s="4" t="s">
        <v>99</v>
      </c>
      <c r="CX1" s="0"/>
      <c r="CY1" s="0"/>
      <c r="CZ1" s="4" t="s">
        <v>101</v>
      </c>
      <c r="DA1" s="0"/>
      <c r="DB1" s="0"/>
      <c r="DC1" s="4" t="s">
        <v>103</v>
      </c>
      <c r="DD1" s="0"/>
      <c r="DE1" s="0"/>
      <c r="DF1" s="4" t="s">
        <v>105</v>
      </c>
      <c r="DG1" s="0"/>
      <c r="DH1" s="0"/>
      <c r="DI1" s="4" t="s">
        <v>107</v>
      </c>
      <c r="DJ1" s="0"/>
      <c r="DK1" s="0"/>
      <c r="DL1" s="4" t="s">
        <v>109</v>
      </c>
      <c r="DM1" s="0"/>
      <c r="DN1" s="0"/>
      <c r="DO1" s="4" t="s">
        <v>111</v>
      </c>
      <c r="DP1" s="0"/>
      <c r="DQ1" s="0"/>
      <c r="DR1" s="4" t="s">
        <v>113</v>
      </c>
      <c r="DS1" s="0"/>
      <c r="DT1" s="0"/>
      <c r="DU1" s="4" t="s">
        <v>116</v>
      </c>
      <c r="DV1" s="0"/>
    </row>
    <row collapsed="false" customFormat="false" customHeight="false" hidden="false" ht="12.1" outlineLevel="0" r="2">
      <c r="A2" s="11" t="n">
        <v>44123</v>
      </c>
      <c r="B2" s="6" t="n">
        <v>437</v>
      </c>
      <c r="C2" s="0" t="s">
        <v>276</v>
      </c>
      <c r="D2" s="11" t="n">
        <v>44151</v>
      </c>
      <c r="E2" s="6" t="n">
        <v>117.99</v>
      </c>
      <c r="F2" s="0" t="s">
        <v>276</v>
      </c>
      <c r="G2" s="11" t="n">
        <v>44130</v>
      </c>
      <c r="H2" s="6" t="n">
        <v>282.9</v>
      </c>
      <c r="I2" s="0" t="s">
        <v>276</v>
      </c>
      <c r="J2" s="11" t="n">
        <v>44130</v>
      </c>
      <c r="K2" s="6" t="n">
        <v>220.11</v>
      </c>
      <c r="L2" s="0" t="s">
        <v>276</v>
      </c>
      <c r="M2" s="11" t="n">
        <v>44200</v>
      </c>
      <c r="N2" s="6" t="n">
        <v>347.86</v>
      </c>
      <c r="O2" s="0" t="s">
        <v>276</v>
      </c>
      <c r="P2" s="11" t="n">
        <v>44153</v>
      </c>
      <c r="Q2" s="6" t="n">
        <v>223.88</v>
      </c>
      <c r="R2" s="0" t="s">
        <v>276</v>
      </c>
      <c r="S2" s="11" t="n">
        <v>44120</v>
      </c>
      <c r="T2" s="6" t="n">
        <v>337.16</v>
      </c>
      <c r="U2" s="0" t="s">
        <v>276</v>
      </c>
      <c r="V2" s="11" t="n">
        <v>44120</v>
      </c>
      <c r="W2" s="6" t="n">
        <v>264.34</v>
      </c>
      <c r="X2" s="0" t="s">
        <v>276</v>
      </c>
      <c r="Y2" s="11" t="n">
        <v>44151</v>
      </c>
      <c r="Z2" s="6" t="n">
        <v>218.8</v>
      </c>
      <c r="AA2" s="0" t="s">
        <v>276</v>
      </c>
      <c r="AB2" s="11" t="n">
        <v>44120</v>
      </c>
      <c r="AC2" s="6" t="n">
        <v>200.72</v>
      </c>
      <c r="AD2" s="0" t="s">
        <v>276</v>
      </c>
      <c r="AE2" s="11" t="n">
        <v>44120</v>
      </c>
      <c r="AF2" s="6" t="n">
        <v>120.15</v>
      </c>
      <c r="AG2" s="0" t="s">
        <v>276</v>
      </c>
      <c r="AH2" s="11" t="n">
        <v>44120</v>
      </c>
      <c r="AI2" s="6" t="n">
        <v>72.84</v>
      </c>
      <c r="AJ2" s="0" t="s">
        <v>276</v>
      </c>
      <c r="AK2" s="11" t="n">
        <v>44124</v>
      </c>
      <c r="AL2" s="6" t="n">
        <v>285.58</v>
      </c>
      <c r="AM2" s="0" t="s">
        <v>276</v>
      </c>
      <c r="AN2" s="11" t="n">
        <v>44151</v>
      </c>
      <c r="AO2" s="6" t="n">
        <v>96.63</v>
      </c>
      <c r="AP2" s="0" t="s">
        <v>276</v>
      </c>
      <c r="AQ2" s="11" t="n">
        <v>44153</v>
      </c>
      <c r="AR2" s="6" t="n">
        <v>244.22</v>
      </c>
      <c r="AS2" s="0" t="s">
        <v>276</v>
      </c>
      <c r="AT2" s="11" t="n">
        <v>44127</v>
      </c>
      <c r="AU2" s="6" t="n">
        <v>184.02743091998</v>
      </c>
      <c r="AV2" s="0" t="s">
        <v>276</v>
      </c>
      <c r="AW2" s="11" t="n">
        <v>44120</v>
      </c>
      <c r="AX2" s="6" t="n">
        <v>127.24</v>
      </c>
      <c r="AY2" s="0" t="s">
        <v>276</v>
      </c>
      <c r="AZ2" s="11" t="n">
        <v>44460</v>
      </c>
      <c r="BA2" s="6" t="n">
        <v>146.8</v>
      </c>
      <c r="BB2" s="0" t="s">
        <v>276</v>
      </c>
      <c r="BC2" s="11" t="n">
        <v>44200</v>
      </c>
      <c r="BD2" s="6" t="n">
        <v>221</v>
      </c>
      <c r="BE2" s="0" t="s">
        <v>276</v>
      </c>
      <c r="BF2" s="11" t="n">
        <v>44253</v>
      </c>
      <c r="BG2" s="6" t="n">
        <v>74.7</v>
      </c>
      <c r="BH2" s="0" t="s">
        <v>276</v>
      </c>
      <c r="BI2" s="11" t="n">
        <v>44151</v>
      </c>
      <c r="BJ2" s="6" t="n">
        <v>81.75</v>
      </c>
      <c r="BK2" s="0" t="s">
        <v>276</v>
      </c>
      <c r="BL2" s="11" t="n">
        <v>44124</v>
      </c>
      <c r="BM2" s="6" t="n">
        <v>209.75539018096</v>
      </c>
      <c r="BN2" s="0" t="s">
        <v>276</v>
      </c>
      <c r="BO2" s="11" t="n">
        <v>44145</v>
      </c>
      <c r="BP2" s="6" t="n">
        <v>284.85</v>
      </c>
      <c r="BQ2" s="0" t="s">
        <v>276</v>
      </c>
      <c r="BR2" s="11" t="n">
        <v>44155</v>
      </c>
      <c r="BS2" s="6" t="n">
        <v>51</v>
      </c>
      <c r="BT2" s="0" t="s">
        <v>276</v>
      </c>
      <c r="BU2" s="11" t="n">
        <v>44123</v>
      </c>
      <c r="BV2" s="6" t="n">
        <v>134.65</v>
      </c>
      <c r="BW2" s="0" t="s">
        <v>276</v>
      </c>
      <c r="BX2" s="11" t="n">
        <v>44151</v>
      </c>
      <c r="BY2" s="6" t="n">
        <v>66.02</v>
      </c>
      <c r="BZ2" s="0" t="s">
        <v>276</v>
      </c>
      <c r="CA2" s="11" t="n">
        <v>44144</v>
      </c>
      <c r="CB2" s="6" t="n">
        <v>80.6</v>
      </c>
      <c r="CC2" s="0" t="s">
        <v>276</v>
      </c>
      <c r="CD2" s="11" t="n">
        <v>44151</v>
      </c>
      <c r="CE2" s="6" t="n">
        <v>20.51</v>
      </c>
      <c r="CF2" s="0" t="s">
        <v>276</v>
      </c>
      <c r="CG2" s="11" t="n">
        <v>44151</v>
      </c>
      <c r="CH2" s="6" t="n">
        <v>62.91</v>
      </c>
      <c r="CI2" s="0" t="s">
        <v>276</v>
      </c>
      <c r="CJ2" s="11" t="n">
        <v>44120</v>
      </c>
      <c r="CK2" s="6" t="n">
        <v>59.887537670262</v>
      </c>
      <c r="CL2" s="0" t="s">
        <v>276</v>
      </c>
      <c r="CM2" s="11" t="n">
        <v>44144</v>
      </c>
      <c r="CN2" s="6" t="n">
        <v>80.76</v>
      </c>
      <c r="CO2" s="0" t="s">
        <v>276</v>
      </c>
      <c r="CP2" s="11" t="n">
        <v>44120</v>
      </c>
      <c r="CQ2" s="6" t="n">
        <v>24.778661151745</v>
      </c>
      <c r="CR2" s="0" t="s">
        <v>276</v>
      </c>
      <c r="CS2" s="11" t="n">
        <v>44665</v>
      </c>
      <c r="CT2" s="6" t="n">
        <v>26</v>
      </c>
      <c r="CU2" s="0" t="s">
        <v>277</v>
      </c>
      <c r="CV2" s="11" t="n">
        <v>44119</v>
      </c>
      <c r="CW2" s="6" t="n">
        <v>41.630055424783</v>
      </c>
      <c r="CX2" s="0" t="s">
        <v>276</v>
      </c>
      <c r="CY2" s="11" t="n">
        <v>44120</v>
      </c>
      <c r="CZ2" s="6" t="n">
        <v>44.800188848448</v>
      </c>
      <c r="DA2" s="0" t="s">
        <v>276</v>
      </c>
      <c r="DB2" s="11" t="n">
        <v>44123</v>
      </c>
      <c r="DC2" s="6" t="n">
        <v>114.25</v>
      </c>
      <c r="DD2" s="0" t="s">
        <v>276</v>
      </c>
      <c r="DE2" s="11" t="n">
        <v>44119</v>
      </c>
      <c r="DF2" s="6" t="n">
        <v>39.199802266942</v>
      </c>
      <c r="DG2" s="0" t="s">
        <v>276</v>
      </c>
      <c r="DH2" s="11" t="n">
        <v>44120</v>
      </c>
      <c r="DI2" s="6" t="n">
        <v>14.984713795815</v>
      </c>
      <c r="DJ2" s="0" t="s">
        <v>276</v>
      </c>
      <c r="DK2" s="11" t="n">
        <v>44120</v>
      </c>
      <c r="DL2" s="6" t="n">
        <v>23.770272021307</v>
      </c>
      <c r="DM2" s="0" t="s">
        <v>276</v>
      </c>
      <c r="DN2" s="11" t="n">
        <v>44180</v>
      </c>
      <c r="DO2" s="6" t="n">
        <v>57.043188275431</v>
      </c>
      <c r="DP2" s="0" t="s">
        <v>276</v>
      </c>
      <c r="DQ2" s="11" t="n">
        <v>44217</v>
      </c>
      <c r="DR2" s="6" t="n">
        <v>16.6</v>
      </c>
      <c r="DS2" s="0" t="s">
        <v>276</v>
      </c>
      <c r="DT2" s="11" t="n">
        <v>44120</v>
      </c>
      <c r="DU2" s="6" t="n">
        <v>193.74927032911</v>
      </c>
      <c r="DV2" s="0" t="s">
        <v>276</v>
      </c>
    </row>
    <row collapsed="false" customFormat="false" customHeight="false" hidden="false" ht="12.1" outlineLevel="0" r="3">
      <c r="A3" s="11" t="n">
        <v>46213</v>
      </c>
      <c r="B3" s="8" t="s">
        <f>=-Портфель!J2</f>
      </c>
      <c r="C3" s="0" t="s">
        <v>278</v>
      </c>
      <c r="D3" s="11" t="n">
        <v>46213</v>
      </c>
      <c r="E3" s="8" t="s">
        <f>=-Портфель!J3</f>
      </c>
      <c r="F3" s="0" t="s">
        <v>278</v>
      </c>
      <c r="G3" s="11" t="n">
        <v>45343</v>
      </c>
      <c r="H3" s="6" t="n">
        <v>-0.45</v>
      </c>
      <c r="I3" s="0" t="s">
        <v>220</v>
      </c>
      <c r="J3" s="11" t="n">
        <v>44187</v>
      </c>
      <c r="K3" s="6" t="n">
        <v>-3.24</v>
      </c>
      <c r="L3" s="0" t="s">
        <v>145</v>
      </c>
      <c r="M3" s="11" t="n">
        <v>44253</v>
      </c>
      <c r="N3" s="6" t="n">
        <v>-2.34</v>
      </c>
      <c r="O3" s="0" t="s">
        <v>151</v>
      </c>
      <c r="P3" s="11" t="n">
        <v>46213</v>
      </c>
      <c r="Q3" s="8" t="s">
        <f>=-Портфель!J7</f>
      </c>
      <c r="R3" s="0" t="s">
        <v>278</v>
      </c>
      <c r="S3" s="11" t="n">
        <v>46213</v>
      </c>
      <c r="T3" s="8" t="s">
        <f>=-Портфель!J8</f>
      </c>
      <c r="U3" s="0" t="s">
        <v>278</v>
      </c>
      <c r="V3" s="11" t="n">
        <v>44166</v>
      </c>
      <c r="W3" s="6" t="n">
        <v>-0.31</v>
      </c>
      <c r="X3" s="0" t="s">
        <v>141</v>
      </c>
      <c r="Y3" s="11" t="n">
        <v>44153</v>
      </c>
      <c r="Z3" s="6" t="n">
        <v>-0.5</v>
      </c>
      <c r="AA3" s="0" t="s">
        <v>138</v>
      </c>
      <c r="AB3" s="11" t="n">
        <v>44147</v>
      </c>
      <c r="AC3" s="6" t="n">
        <v>-0.29</v>
      </c>
      <c r="AD3" s="0" t="s">
        <v>137</v>
      </c>
      <c r="AE3" s="11" t="n">
        <v>44141</v>
      </c>
      <c r="AF3" s="6" t="n">
        <v>-0.19</v>
      </c>
      <c r="AG3" s="0" t="s">
        <v>136</v>
      </c>
      <c r="AH3" s="11" t="n">
        <v>44120</v>
      </c>
      <c r="AI3" s="6" t="n">
        <v>48.56</v>
      </c>
      <c r="AJ3" s="0" t="s">
        <v>276</v>
      </c>
      <c r="AK3" s="11" t="n">
        <v>44126</v>
      </c>
      <c r="AL3" s="6" t="n">
        <v>-1.42</v>
      </c>
      <c r="AM3" s="0" t="s">
        <v>134</v>
      </c>
      <c r="AN3" s="11" t="n">
        <v>44203</v>
      </c>
      <c r="AO3" s="6" t="n">
        <v>-4.14</v>
      </c>
      <c r="AP3" s="0" t="s">
        <v>146</v>
      </c>
      <c r="AQ3" s="11" t="n">
        <v>46213</v>
      </c>
      <c r="AR3" s="8" t="s">
        <f>=-Портфель!J16</f>
      </c>
      <c r="AS3" s="0" t="s">
        <v>278</v>
      </c>
      <c r="AT3" s="11" t="n">
        <v>44330</v>
      </c>
      <c r="AU3" s="6" t="n">
        <v>-11.05</v>
      </c>
      <c r="AV3" s="0" t="s">
        <v>159</v>
      </c>
      <c r="AW3" s="11" t="n">
        <v>44120</v>
      </c>
      <c r="AX3" s="6" t="n">
        <v>127.24</v>
      </c>
      <c r="AY3" s="0" t="s">
        <v>276</v>
      </c>
      <c r="AZ3" s="11" t="n">
        <v>44664</v>
      </c>
      <c r="BA3" s="6" t="n">
        <v>-0.85</v>
      </c>
      <c r="BB3" s="0" t="s">
        <v>185</v>
      </c>
      <c r="BC3" s="11" t="n">
        <v>45364</v>
      </c>
      <c r="BD3" s="6" t="n">
        <v>-0.36</v>
      </c>
      <c r="BE3" s="0" t="s">
        <v>223</v>
      </c>
      <c r="BF3" s="11" t="n">
        <v>44323</v>
      </c>
      <c r="BG3" s="6" t="n">
        <v>-0.18</v>
      </c>
      <c r="BH3" s="0" t="s">
        <v>157</v>
      </c>
      <c r="BI3" s="11" t="n">
        <v>44179</v>
      </c>
      <c r="BJ3" s="6" t="n">
        <v>-0.58</v>
      </c>
      <c r="BK3" s="0" t="s">
        <v>144</v>
      </c>
      <c r="BL3" s="11" t="n">
        <v>44392</v>
      </c>
      <c r="BM3" s="6" t="n">
        <v>-14.73</v>
      </c>
      <c r="BN3" s="0" t="s">
        <v>164</v>
      </c>
      <c r="BO3" s="11" t="n">
        <v>45280</v>
      </c>
      <c r="BP3" s="6" t="n">
        <v>-0.9</v>
      </c>
      <c r="BQ3" s="0" t="s">
        <v>217</v>
      </c>
      <c r="BR3" s="11" t="n">
        <v>46213</v>
      </c>
      <c r="BS3" s="8" t="s">
        <f>=-Портфель!J25</f>
      </c>
      <c r="BT3" s="0" t="s">
        <v>278</v>
      </c>
      <c r="BU3" s="11" t="n">
        <v>44204</v>
      </c>
      <c r="BV3" s="6" t="n">
        <v>-2.34</v>
      </c>
      <c r="BW3" s="0" t="s">
        <v>147</v>
      </c>
      <c r="BX3" s="11" t="n">
        <v>44174</v>
      </c>
      <c r="BY3" s="6" t="n">
        <v>-0.36</v>
      </c>
      <c r="BZ3" s="0" t="s">
        <v>143</v>
      </c>
      <c r="CA3" s="11" t="n">
        <v>44160</v>
      </c>
      <c r="CB3" s="6" t="n">
        <v>-0.31</v>
      </c>
      <c r="CC3" s="0" t="s">
        <v>139</v>
      </c>
      <c r="CD3" s="11" t="n">
        <v>44300</v>
      </c>
      <c r="CE3" s="6" t="n">
        <v>-0.07</v>
      </c>
      <c r="CF3" s="0" t="s">
        <v>154</v>
      </c>
      <c r="CG3" s="11" t="n">
        <v>44165</v>
      </c>
      <c r="CH3" s="6" t="n">
        <v>-0.41</v>
      </c>
      <c r="CI3" s="0" t="s">
        <v>140</v>
      </c>
      <c r="CJ3" s="11" t="n">
        <v>45555</v>
      </c>
      <c r="CK3" s="6" t="n">
        <v>-0.76</v>
      </c>
      <c r="CL3" s="0" t="s">
        <v>235</v>
      </c>
      <c r="CM3" s="11" t="n">
        <v>44223</v>
      </c>
      <c r="CN3" s="6" t="n">
        <v>-0.7</v>
      </c>
      <c r="CO3" s="0" t="s">
        <v>149</v>
      </c>
      <c r="CP3" s="11" t="n">
        <v>44328</v>
      </c>
      <c r="CQ3" s="6" t="n">
        <v>-2.2</v>
      </c>
      <c r="CR3" s="0" t="s">
        <v>158</v>
      </c>
      <c r="CS3" s="11" t="n">
        <v>46213</v>
      </c>
      <c r="CT3" s="8" t="s">
        <f>=-Портфель!J34</f>
      </c>
      <c r="CU3" s="0" t="s">
        <v>278</v>
      </c>
      <c r="CV3" s="11" t="n">
        <v>44385</v>
      </c>
      <c r="CW3" s="6" t="n">
        <v>-3.12</v>
      </c>
      <c r="CX3" s="0" t="s">
        <v>163</v>
      </c>
      <c r="CY3" s="11" t="n">
        <v>44210</v>
      </c>
      <c r="CZ3" s="6" t="n">
        <v>-2.83</v>
      </c>
      <c r="DA3" s="0" t="s">
        <v>148</v>
      </c>
      <c r="DB3" s="11" t="n">
        <v>44127</v>
      </c>
      <c r="DC3" s="6" t="n">
        <v>19.85</v>
      </c>
      <c r="DD3" s="0" t="s">
        <v>276</v>
      </c>
      <c r="DE3" s="11" t="n">
        <v>44381</v>
      </c>
      <c r="DF3" s="6" t="n">
        <v>-4.5</v>
      </c>
      <c r="DG3" s="0" t="s">
        <v>162</v>
      </c>
      <c r="DH3" s="11" t="n">
        <v>45856</v>
      </c>
      <c r="DI3" s="6" t="n">
        <v>-1.17</v>
      </c>
      <c r="DJ3" s="0" t="s">
        <v>254</v>
      </c>
      <c r="DK3" s="11" t="n">
        <v>44393</v>
      </c>
      <c r="DL3" s="6" t="n">
        <v>-1.89</v>
      </c>
      <c r="DM3" s="0" t="s">
        <v>166</v>
      </c>
      <c r="DN3" s="11" t="n">
        <v>46213</v>
      </c>
      <c r="DO3" s="8" t="s">
        <f>=-Портфель!J41</f>
      </c>
      <c r="DP3" s="0" t="s">
        <v>278</v>
      </c>
      <c r="DQ3" s="11" t="n">
        <v>44217</v>
      </c>
      <c r="DR3" s="6" t="n">
        <v>18.43</v>
      </c>
      <c r="DS3" s="0" t="s">
        <v>276</v>
      </c>
      <c r="DT3" s="11" t="n">
        <v>46213</v>
      </c>
      <c r="DU3" s="8" t="s">
        <f>=-Портфель!J44</f>
      </c>
      <c r="DV3" s="0" t="s">
        <v>278</v>
      </c>
    </row>
    <row collapsed="false" customFormat="false" customHeight="false" hidden="false" ht="12.1" outlineLevel="0" r="4">
      <c r="A4" s="0"/>
      <c r="B4" s="10" t="s">
        <f>=XIRR(B2:B3,A2:A3)</f>
      </c>
      <c r="C4" s="0"/>
      <c r="D4" s="0"/>
      <c r="E4" s="10" t="s">
        <f>=XIRR(E2:E3,D2:D3)</f>
      </c>
      <c r="F4" s="0"/>
      <c r="G4" s="11" t="n">
        <v>45457</v>
      </c>
      <c r="H4" s="6" t="n">
        <v>-0.45</v>
      </c>
      <c r="I4" s="0" t="s">
        <v>220</v>
      </c>
      <c r="J4" s="11" t="n">
        <v>44274</v>
      </c>
      <c r="K4" s="6" t="n">
        <v>-3.24</v>
      </c>
      <c r="L4" s="0" t="s">
        <v>145</v>
      </c>
      <c r="M4" s="11" t="n">
        <v>44344</v>
      </c>
      <c r="N4" s="6" t="n">
        <v>-2.34</v>
      </c>
      <c r="O4" s="0" t="s">
        <v>151</v>
      </c>
      <c r="P4" s="0"/>
      <c r="Q4" s="10" t="s">
        <f>=XIRR(Q2:Q3,P2:P3)</f>
      </c>
      <c r="R4" s="0"/>
      <c r="S4" s="0"/>
      <c r="T4" s="10" t="s">
        <f>=XIRR(T2:T3,S2:S3)</f>
      </c>
      <c r="U4" s="0"/>
      <c r="V4" s="11" t="n">
        <v>44257</v>
      </c>
      <c r="W4" s="6" t="n">
        <v>-0.31</v>
      </c>
      <c r="X4" s="0" t="s">
        <v>141</v>
      </c>
      <c r="Y4" s="11" t="n">
        <v>44244</v>
      </c>
      <c r="Z4" s="6" t="n">
        <v>-0.5</v>
      </c>
      <c r="AA4" s="0" t="s">
        <v>138</v>
      </c>
      <c r="AB4" s="11" t="n">
        <v>44238</v>
      </c>
      <c r="AC4" s="6" t="n">
        <v>-0.29</v>
      </c>
      <c r="AD4" s="0" t="s">
        <v>137</v>
      </c>
      <c r="AE4" s="11" t="n">
        <v>44232</v>
      </c>
      <c r="AF4" s="6" t="n">
        <v>-0.19</v>
      </c>
      <c r="AG4" s="0" t="s">
        <v>136</v>
      </c>
      <c r="AH4" s="11" t="n">
        <v>44168</v>
      </c>
      <c r="AI4" s="6" t="n">
        <v>-0.81</v>
      </c>
      <c r="AJ4" s="0" t="s">
        <v>142</v>
      </c>
      <c r="AK4" s="11" t="n">
        <v>44217</v>
      </c>
      <c r="AL4" s="6" t="n">
        <v>-1.42</v>
      </c>
      <c r="AM4" s="0" t="s">
        <v>134</v>
      </c>
      <c r="AN4" s="11" t="n">
        <v>44292</v>
      </c>
      <c r="AO4" s="6" t="n">
        <v>-0.09</v>
      </c>
      <c r="AP4" s="0" t="s">
        <v>153</v>
      </c>
      <c r="AQ4" s="0"/>
      <c r="AR4" s="10" t="s">
        <f>=XIRR(AR2:AR3,AQ2:AQ3)</f>
      </c>
      <c r="AS4" s="0"/>
      <c r="AT4" s="11" t="n">
        <v>45093</v>
      </c>
      <c r="AU4" s="6" t="n">
        <v>-5.01</v>
      </c>
      <c r="AV4" s="0" t="s">
        <v>204</v>
      </c>
      <c r="AW4" s="11" t="n">
        <v>45268</v>
      </c>
      <c r="AX4" s="6" t="n">
        <v>-0.54</v>
      </c>
      <c r="AY4" s="0" t="s">
        <v>215</v>
      </c>
      <c r="AZ4" s="11" t="n">
        <v>45139</v>
      </c>
      <c r="BA4" s="6" t="n">
        <v>-1.78</v>
      </c>
      <c r="BB4" s="0" t="s">
        <v>206</v>
      </c>
      <c r="BC4" s="11" t="n">
        <v>45482</v>
      </c>
      <c r="BD4" s="6" t="n">
        <v>-0.36</v>
      </c>
      <c r="BE4" s="0" t="s">
        <v>223</v>
      </c>
      <c r="BF4" s="11" t="n">
        <v>44417</v>
      </c>
      <c r="BG4" s="6" t="n">
        <v>-0.18</v>
      </c>
      <c r="BH4" s="0" t="s">
        <v>157</v>
      </c>
      <c r="BI4" s="11" t="n">
        <v>44267</v>
      </c>
      <c r="BJ4" s="6" t="n">
        <v>-0.58</v>
      </c>
      <c r="BK4" s="0" t="s">
        <v>144</v>
      </c>
      <c r="BL4" s="11" t="n">
        <v>44845</v>
      </c>
      <c r="BM4" s="6" t="n">
        <v>-71.25</v>
      </c>
      <c r="BN4" s="0" t="s">
        <v>192</v>
      </c>
      <c r="BO4" s="11" t="n">
        <v>45456</v>
      </c>
      <c r="BP4" s="6" t="n">
        <v>-1.49</v>
      </c>
      <c r="BQ4" s="0" t="s">
        <v>228</v>
      </c>
      <c r="BR4" s="0"/>
      <c r="BS4" s="10" t="s">
        <f>=XIRR(BS2:BS3,BR2:BR3)</f>
      </c>
      <c r="BT4" s="0"/>
      <c r="BU4" s="11" t="n">
        <v>44294</v>
      </c>
      <c r="BV4" s="6" t="n">
        <v>-2.34</v>
      </c>
      <c r="BW4" s="0" t="s">
        <v>147</v>
      </c>
      <c r="BX4" s="11" t="n">
        <v>44258</v>
      </c>
      <c r="BY4" s="6" t="n">
        <v>-0.49</v>
      </c>
      <c r="BZ4" s="0" t="s">
        <v>152</v>
      </c>
      <c r="CA4" s="11" t="n">
        <v>44252</v>
      </c>
      <c r="CB4" s="6" t="n">
        <v>-0.35</v>
      </c>
      <c r="CC4" s="0" t="s">
        <v>150</v>
      </c>
      <c r="CD4" s="11" t="n">
        <v>44391</v>
      </c>
      <c r="CE4" s="6" t="n">
        <v>-0.07</v>
      </c>
      <c r="CF4" s="0" t="s">
        <v>154</v>
      </c>
      <c r="CG4" s="11" t="n">
        <v>44253</v>
      </c>
      <c r="CH4" s="6" t="n">
        <v>-0.41</v>
      </c>
      <c r="CI4" s="0" t="s">
        <v>140</v>
      </c>
      <c r="CJ4" s="11" t="n">
        <v>46213</v>
      </c>
      <c r="CK4" s="8" t="s">
        <f>=-Портфель!J31</f>
      </c>
      <c r="CL4" s="0" t="s">
        <v>278</v>
      </c>
      <c r="CM4" s="11" t="n">
        <v>44322</v>
      </c>
      <c r="CN4" s="6" t="n">
        <v>-0.7</v>
      </c>
      <c r="CO4" s="0" t="s">
        <v>149</v>
      </c>
      <c r="CP4" s="11" t="n">
        <v>45057</v>
      </c>
      <c r="CQ4" s="6" t="n">
        <v>-2.83</v>
      </c>
      <c r="CR4" s="0" t="s">
        <v>202</v>
      </c>
      <c r="CS4" s="0"/>
      <c r="CT4" s="10" t="s">
        <f>=XIRR(CT2:CT3,CS2:CS3)</f>
      </c>
      <c r="CU4" s="0"/>
      <c r="CV4" s="11" t="n">
        <v>44481</v>
      </c>
      <c r="CW4" s="6" t="n">
        <v>-1.28</v>
      </c>
      <c r="CX4" s="0" t="s">
        <v>170</v>
      </c>
      <c r="CY4" s="11" t="n">
        <v>44364</v>
      </c>
      <c r="CZ4" s="6" t="n">
        <v>-1.15</v>
      </c>
      <c r="DA4" s="0" t="s">
        <v>160</v>
      </c>
      <c r="DB4" s="11" t="n">
        <v>45460</v>
      </c>
      <c r="DC4" s="6" t="n">
        <v>-0.27</v>
      </c>
      <c r="DD4" s="0" t="s">
        <v>230</v>
      </c>
      <c r="DE4" s="11" t="n">
        <v>44488</v>
      </c>
      <c r="DF4" s="6" t="n">
        <v>-4.29</v>
      </c>
      <c r="DG4" s="0" t="s">
        <v>171</v>
      </c>
      <c r="DH4" s="11" t="n">
        <v>46213</v>
      </c>
      <c r="DI4" s="8" t="s">
        <f>=-Портфель!J39</f>
      </c>
      <c r="DJ4" s="0" t="s">
        <v>278</v>
      </c>
      <c r="DK4" s="11" t="n">
        <v>44938</v>
      </c>
      <c r="DL4" s="6" t="n">
        <v>8.4815656865671</v>
      </c>
      <c r="DM4" s="0" t="s">
        <v>279</v>
      </c>
      <c r="DN4" s="0"/>
      <c r="DO4" s="10" t="s">
        <f>=XIRR(DO2:DO3,DN2:DN3)</f>
      </c>
      <c r="DP4" s="0"/>
      <c r="DQ4" s="11" t="n">
        <v>44582</v>
      </c>
      <c r="DR4" s="6" t="n">
        <v>-0.18</v>
      </c>
      <c r="DS4" s="0" t="s">
        <v>181</v>
      </c>
      <c r="DT4" s="0"/>
      <c r="DU4" s="10" t="s">
        <f>=XIRR(DU2:DU3,DT2:DT3)</f>
      </c>
      <c r="DV4" s="0"/>
    </row>
    <row collapsed="false" customFormat="false" customHeight="false" hidden="false" ht="12.1" outlineLevel="0" r="5">
      <c r="A5" s="0"/>
      <c r="B5" s="8" t="s">
        <f>=-SUM(B2:B3)</f>
      </c>
      <c r="C5" s="0" t="s">
        <v>280</v>
      </c>
      <c r="D5" s="0"/>
      <c r="E5" s="8" t="s">
        <f>=-SUM(E2:E3)</f>
      </c>
      <c r="F5" s="0" t="s">
        <v>280</v>
      </c>
      <c r="G5" s="11" t="n">
        <v>45551</v>
      </c>
      <c r="H5" s="6" t="n">
        <v>-0.45</v>
      </c>
      <c r="I5" s="0" t="s">
        <v>220</v>
      </c>
      <c r="J5" s="11" t="n">
        <v>44371</v>
      </c>
      <c r="K5" s="6" t="n">
        <v>-3.24</v>
      </c>
      <c r="L5" s="0" t="s">
        <v>145</v>
      </c>
      <c r="M5" s="11" t="n">
        <v>44439</v>
      </c>
      <c r="N5" s="6" t="n">
        <v>-2.34</v>
      </c>
      <c r="O5" s="0" t="s">
        <v>151</v>
      </c>
      <c r="P5" s="0"/>
      <c r="Q5" s="8" t="s">
        <f>=-SUM(Q2:Q3)</f>
      </c>
      <c r="R5" s="0" t="s">
        <v>280</v>
      </c>
      <c r="S5" s="0"/>
      <c r="T5" s="8" t="s">
        <f>=-SUM(T2:T3)</f>
      </c>
      <c r="U5" s="0" t="s">
        <v>280</v>
      </c>
      <c r="V5" s="11" t="n">
        <v>44348</v>
      </c>
      <c r="W5" s="6" t="n">
        <v>-0.31</v>
      </c>
      <c r="X5" s="0" t="s">
        <v>141</v>
      </c>
      <c r="Y5" s="11" t="n">
        <v>44335</v>
      </c>
      <c r="Z5" s="6" t="n">
        <v>-0.5</v>
      </c>
      <c r="AA5" s="0" t="s">
        <v>138</v>
      </c>
      <c r="AB5" s="11" t="n">
        <v>44329</v>
      </c>
      <c r="AC5" s="6" t="n">
        <v>-0.29</v>
      </c>
      <c r="AD5" s="0" t="s">
        <v>137</v>
      </c>
      <c r="AE5" s="11" t="n">
        <v>44323</v>
      </c>
      <c r="AF5" s="6" t="n">
        <v>-0.2</v>
      </c>
      <c r="AG5" s="0" t="s">
        <v>156</v>
      </c>
      <c r="AH5" s="11" t="n">
        <v>44259</v>
      </c>
      <c r="AI5" s="6" t="n">
        <v>-0.81</v>
      </c>
      <c r="AJ5" s="0" t="s">
        <v>142</v>
      </c>
      <c r="AK5" s="11" t="n">
        <v>44308</v>
      </c>
      <c r="AL5" s="6" t="n">
        <v>-1.57</v>
      </c>
      <c r="AM5" s="0" t="s">
        <v>155</v>
      </c>
      <c r="AN5" s="11" t="n">
        <v>44383</v>
      </c>
      <c r="AO5" s="6" t="n">
        <v>-0.09</v>
      </c>
      <c r="AP5" s="0" t="s">
        <v>153</v>
      </c>
      <c r="AQ5" s="0"/>
      <c r="AR5" s="8" t="s">
        <f>=-SUM(AR2:AR3)</f>
      </c>
      <c r="AS5" s="0" t="s">
        <v>280</v>
      </c>
      <c r="AT5" s="11" t="n">
        <v>45457</v>
      </c>
      <c r="AU5" s="6" t="n">
        <v>-17.11</v>
      </c>
      <c r="AV5" s="0" t="s">
        <v>229</v>
      </c>
      <c r="AW5" s="11" t="n">
        <v>45481</v>
      </c>
      <c r="AX5" s="6" t="n">
        <v>-0.81</v>
      </c>
      <c r="AY5" s="0" t="s">
        <v>231</v>
      </c>
      <c r="AZ5" s="11" t="n">
        <v>46213</v>
      </c>
      <c r="BA5" s="8" t="s">
        <f>=-Портфель!J19</f>
      </c>
      <c r="BB5" s="0" t="s">
        <v>278</v>
      </c>
      <c r="BC5" s="11" t="n">
        <v>45553</v>
      </c>
      <c r="BD5" s="6" t="n">
        <v>-0.36</v>
      </c>
      <c r="BE5" s="0" t="s">
        <v>223</v>
      </c>
      <c r="BF5" s="11" t="n">
        <v>44533</v>
      </c>
      <c r="BG5" s="6" t="n">
        <v>-0.21</v>
      </c>
      <c r="BH5" s="0" t="s">
        <v>176</v>
      </c>
      <c r="BI5" s="11" t="n">
        <v>44361</v>
      </c>
      <c r="BJ5" s="6" t="n">
        <v>-0.58</v>
      </c>
      <c r="BK5" s="0" t="s">
        <v>144</v>
      </c>
      <c r="BL5" s="11" t="n">
        <v>46213</v>
      </c>
      <c r="BM5" s="8" t="s">
        <f>=-Портфель!J23</f>
      </c>
      <c r="BN5" s="0" t="s">
        <v>278</v>
      </c>
      <c r="BO5" s="11" t="n">
        <v>46213</v>
      </c>
      <c r="BP5" s="8" t="s">
        <f>=-Портфель!J24</f>
      </c>
      <c r="BQ5" s="0" t="s">
        <v>278</v>
      </c>
      <c r="BR5" s="0"/>
      <c r="BS5" s="8" t="s">
        <f>=-SUM(BS2:BS3)</f>
      </c>
      <c r="BT5" s="0" t="s">
        <v>280</v>
      </c>
      <c r="BU5" s="11" t="n">
        <v>44385</v>
      </c>
      <c r="BV5" s="6" t="n">
        <v>-2.34</v>
      </c>
      <c r="BW5" s="0" t="s">
        <v>147</v>
      </c>
      <c r="BX5" s="11" t="n">
        <v>44349</v>
      </c>
      <c r="BY5" s="6" t="n">
        <v>-0.49</v>
      </c>
      <c r="BZ5" s="0" t="s">
        <v>152</v>
      </c>
      <c r="CA5" s="11" t="n">
        <v>44348</v>
      </c>
      <c r="CB5" s="6" t="n">
        <v>-0.35</v>
      </c>
      <c r="CC5" s="0" t="s">
        <v>150</v>
      </c>
      <c r="CD5" s="11" t="n">
        <v>44483</v>
      </c>
      <c r="CE5" s="6" t="n">
        <v>-0.07</v>
      </c>
      <c r="CF5" s="0" t="s">
        <v>154</v>
      </c>
      <c r="CG5" s="11" t="n">
        <v>44344</v>
      </c>
      <c r="CH5" s="6" t="n">
        <v>-0.41</v>
      </c>
      <c r="CI5" s="0" t="s">
        <v>140</v>
      </c>
      <c r="CJ5" s="0"/>
      <c r="CK5" s="10" t="s">
        <f>=XIRR(CK2:CK4,CJ2:CJ4)</f>
      </c>
      <c r="CL5" s="0"/>
      <c r="CM5" s="11" t="n">
        <v>44406</v>
      </c>
      <c r="CN5" s="6" t="n">
        <v>-0.7</v>
      </c>
      <c r="CO5" s="0" t="s">
        <v>149</v>
      </c>
      <c r="CP5" s="11" t="n">
        <v>45484</v>
      </c>
      <c r="CQ5" s="6" t="n">
        <v>-3.3</v>
      </c>
      <c r="CR5" s="0" t="s">
        <v>232</v>
      </c>
      <c r="CS5" s="0"/>
      <c r="CT5" s="8" t="s">
        <f>=-SUM(CT2:CT3)</f>
      </c>
      <c r="CU5" s="0" t="s">
        <v>280</v>
      </c>
      <c r="CV5" s="11" t="n">
        <v>44754</v>
      </c>
      <c r="CW5" s="6" t="n">
        <v>-4.8</v>
      </c>
      <c r="CX5" s="0" t="s">
        <v>189</v>
      </c>
      <c r="CY5" s="11" t="n">
        <v>44364</v>
      </c>
      <c r="CZ5" s="6" t="n">
        <v>-2.17</v>
      </c>
      <c r="DA5" s="0" t="s">
        <v>161</v>
      </c>
      <c r="DB5" s="11" t="n">
        <v>46213</v>
      </c>
      <c r="DC5" s="8" t="s">
        <f>=-Портфель!J37</f>
      </c>
      <c r="DD5" s="0" t="s">
        <v>278</v>
      </c>
      <c r="DE5" s="11" t="n">
        <v>45217</v>
      </c>
      <c r="DF5" s="6" t="n">
        <v>-1.34</v>
      </c>
      <c r="DG5" s="0" t="s">
        <v>209</v>
      </c>
      <c r="DH5" s="0"/>
      <c r="DI5" s="10" t="s">
        <f>=XIRR(DI2:DI4,DH2:DH4)</f>
      </c>
      <c r="DJ5" s="0"/>
      <c r="DK5" s="11" t="n">
        <v>46213</v>
      </c>
      <c r="DL5" s="8" t="s">
        <f>=-Портфель!J40</f>
      </c>
      <c r="DM5" s="0" t="s">
        <v>278</v>
      </c>
      <c r="DN5" s="0"/>
      <c r="DO5" s="8" t="s">
        <f>=-SUM(DO2:DO3)</f>
      </c>
      <c r="DP5" s="0" t="s">
        <v>280</v>
      </c>
      <c r="DQ5" s="11" t="n">
        <v>46213</v>
      </c>
      <c r="DR5" s="8" t="s">
        <f>=-Портфель!J42</f>
      </c>
      <c r="DS5" s="0" t="s">
        <v>278</v>
      </c>
      <c r="DT5" s="0"/>
      <c r="DU5" s="8" t="s">
        <f>=-SUM(DU2:DU3)</f>
      </c>
      <c r="DV5" s="0" t="s">
        <v>280</v>
      </c>
    </row>
    <row collapsed="false" customFormat="false" customHeight="false" hidden="false" ht="12.1" outlineLevel="0" r="6">
      <c r="A6" s="0"/>
      <c r="B6" s="0"/>
      <c r="C6" s="0"/>
      <c r="D6" s="0"/>
      <c r="E6" s="0"/>
      <c r="F6" s="0"/>
      <c r="G6" s="11" t="n">
        <v>45642</v>
      </c>
      <c r="H6" s="6" t="n">
        <v>-0.45</v>
      </c>
      <c r="I6" s="0" t="s">
        <v>220</v>
      </c>
      <c r="J6" s="11" t="n">
        <v>44467</v>
      </c>
      <c r="K6" s="6" t="n">
        <v>-3.37</v>
      </c>
      <c r="L6" s="0" t="s">
        <v>169</v>
      </c>
      <c r="M6" s="11" t="n">
        <v>44529</v>
      </c>
      <c r="N6" s="6" t="n">
        <v>-2.52</v>
      </c>
      <c r="O6" s="0" t="s">
        <v>175</v>
      </c>
      <c r="P6" s="0"/>
      <c r="Q6" s="0"/>
      <c r="R6" s="0"/>
      <c r="S6" s="0"/>
      <c r="T6" s="0"/>
      <c r="U6" s="0"/>
      <c r="V6" s="11" t="n">
        <v>44439</v>
      </c>
      <c r="W6" s="6" t="n">
        <v>-0.31</v>
      </c>
      <c r="X6" s="0" t="s">
        <v>141</v>
      </c>
      <c r="Y6" s="11" t="n">
        <v>44427</v>
      </c>
      <c r="Z6" s="6" t="n">
        <v>-0.5</v>
      </c>
      <c r="AA6" s="0" t="s">
        <v>138</v>
      </c>
      <c r="AB6" s="11" t="n">
        <v>44419</v>
      </c>
      <c r="AC6" s="6" t="n">
        <v>-0.29</v>
      </c>
      <c r="AD6" s="0" t="s">
        <v>137</v>
      </c>
      <c r="AE6" s="11" t="n">
        <v>44417</v>
      </c>
      <c r="AF6" s="6" t="n">
        <v>-0.2</v>
      </c>
      <c r="AG6" s="0" t="s">
        <v>156</v>
      </c>
      <c r="AH6" s="11" t="n">
        <v>44350</v>
      </c>
      <c r="AI6" s="6" t="n">
        <v>-0.81</v>
      </c>
      <c r="AJ6" s="0" t="s">
        <v>142</v>
      </c>
      <c r="AK6" s="11" t="n">
        <v>44399</v>
      </c>
      <c r="AL6" s="6" t="n">
        <v>-1.57</v>
      </c>
      <c r="AM6" s="0" t="s">
        <v>155</v>
      </c>
      <c r="AN6" s="11" t="n">
        <v>44475</v>
      </c>
      <c r="AO6" s="6" t="n">
        <v>-0.09</v>
      </c>
      <c r="AP6" s="0" t="s">
        <v>153</v>
      </c>
      <c r="AQ6" s="0"/>
      <c r="AR6" s="0"/>
      <c r="AS6" s="0"/>
      <c r="AT6" s="11" t="n">
        <v>45848</v>
      </c>
      <c r="AU6" s="6" t="n">
        <v>-29.06</v>
      </c>
      <c r="AV6" s="0" t="s">
        <v>253</v>
      </c>
      <c r="AW6" s="11" t="n">
        <v>45642</v>
      </c>
      <c r="AX6" s="6" t="n">
        <v>-0.9</v>
      </c>
      <c r="AY6" s="0" t="s">
        <v>244</v>
      </c>
      <c r="AZ6" s="0"/>
      <c r="BA6" s="10" t="s">
        <f>=XIRR(BA2:BA5,AZ2:AZ5)</f>
      </c>
      <c r="BB6" s="0"/>
      <c r="BC6" s="11" t="n">
        <v>45644</v>
      </c>
      <c r="BD6" s="6" t="n">
        <v>-0.36</v>
      </c>
      <c r="BE6" s="0" t="s">
        <v>223</v>
      </c>
      <c r="BF6" s="11" t="n">
        <v>44608</v>
      </c>
      <c r="BG6" s="6" t="n">
        <v>-0.21</v>
      </c>
      <c r="BH6" s="0" t="s">
        <v>176</v>
      </c>
      <c r="BI6" s="11" t="n">
        <v>44454</v>
      </c>
      <c r="BJ6" s="6" t="n">
        <v>-0.58</v>
      </c>
      <c r="BK6" s="0" t="s">
        <v>144</v>
      </c>
      <c r="BL6" s="0"/>
      <c r="BM6" s="10" t="s">
        <f>=XIRR(BM2:BM5,BL2:BL5)</f>
      </c>
      <c r="BN6" s="0"/>
      <c r="BO6" s="0"/>
      <c r="BP6" s="10" t="s">
        <f>=XIRR(BP2:BP5,BO2:BO5)</f>
      </c>
      <c r="BQ6" s="0"/>
      <c r="BR6" s="0"/>
      <c r="BS6" s="0"/>
      <c r="BT6" s="0"/>
      <c r="BU6" s="11" t="n">
        <v>44477</v>
      </c>
      <c r="BV6" s="6" t="n">
        <v>-2.34</v>
      </c>
      <c r="BW6" s="0" t="s">
        <v>147</v>
      </c>
      <c r="BX6" s="11" t="n">
        <v>44446</v>
      </c>
      <c r="BY6" s="6" t="n">
        <v>-0.49</v>
      </c>
      <c r="BZ6" s="0" t="s">
        <v>152</v>
      </c>
      <c r="CA6" s="11" t="n">
        <v>44433</v>
      </c>
      <c r="CB6" s="6" t="n">
        <v>-0.35</v>
      </c>
      <c r="CC6" s="0" t="s">
        <v>150</v>
      </c>
      <c r="CD6" s="11" t="n">
        <v>44574</v>
      </c>
      <c r="CE6" s="6" t="n">
        <v>-0.13</v>
      </c>
      <c r="CF6" s="0" t="s">
        <v>180</v>
      </c>
      <c r="CG6" s="11" t="n">
        <v>44439</v>
      </c>
      <c r="CH6" s="6" t="n">
        <v>-0.41</v>
      </c>
      <c r="CI6" s="0" t="s">
        <v>140</v>
      </c>
      <c r="CJ6" s="0"/>
      <c r="CK6" s="8" t="s">
        <f>=-SUM(CK2:CK4)</f>
      </c>
      <c r="CL6" s="0" t="s">
        <v>280</v>
      </c>
      <c r="CM6" s="11" t="n">
        <v>44504</v>
      </c>
      <c r="CN6" s="6" t="n">
        <v>-0.7</v>
      </c>
      <c r="CO6" s="0" t="s">
        <v>149</v>
      </c>
      <c r="CP6" s="11" t="n">
        <v>45856</v>
      </c>
      <c r="CQ6" s="6" t="n">
        <v>-3.88</v>
      </c>
      <c r="CR6" s="0" t="s">
        <v>255</v>
      </c>
      <c r="CS6" s="0"/>
      <c r="CT6" s="0"/>
      <c r="CU6" s="0"/>
      <c r="CV6" s="11" t="n">
        <v>45106</v>
      </c>
      <c r="CW6" s="6" t="n">
        <v>-3.48</v>
      </c>
      <c r="CX6" s="0" t="s">
        <v>205</v>
      </c>
      <c r="CY6" s="11" t="n">
        <v>44466</v>
      </c>
      <c r="CZ6" s="6" t="n">
        <v>-4.21</v>
      </c>
      <c r="DA6" s="0" t="s">
        <v>168</v>
      </c>
      <c r="DB6" s="0"/>
      <c r="DC6" s="10" t="s">
        <f>=XIRR(DC2:DC5,DB2:DB5)</f>
      </c>
      <c r="DD6" s="0"/>
      <c r="DE6" s="11" t="n">
        <v>45443</v>
      </c>
      <c r="DF6" s="6" t="n">
        <v>-0.78</v>
      </c>
      <c r="DG6" s="0" t="s">
        <v>226</v>
      </c>
      <c r="DH6" s="0"/>
      <c r="DI6" s="8" t="s">
        <f>=-SUM(DI2:DI4)</f>
      </c>
      <c r="DJ6" s="0" t="s">
        <v>280</v>
      </c>
      <c r="DK6" s="0"/>
      <c r="DL6" s="10" t="s">
        <f>=XIRR(DL2:DL5,DK2:DK5)</f>
      </c>
      <c r="DM6" s="0"/>
      <c r="DN6" s="0"/>
      <c r="DO6" s="0"/>
      <c r="DP6" s="0"/>
      <c r="DQ6" s="0"/>
      <c r="DR6" s="10" t="s">
        <f>=XIRR(DR2:DR5,DQ2:DQ5)</f>
      </c>
      <c r="DS6" s="0"/>
    </row>
    <row collapsed="false" customFormat="false" customHeight="false" hidden="false" ht="12.1" outlineLevel="0" r="7">
      <c r="A7" s="0"/>
      <c r="B7" s="0"/>
      <c r="C7" s="0"/>
      <c r="D7" s="0"/>
      <c r="E7" s="0"/>
      <c r="F7" s="0"/>
      <c r="G7" s="11" t="n">
        <v>45730</v>
      </c>
      <c r="H7" s="6" t="n">
        <v>-0.48</v>
      </c>
      <c r="I7" s="0" t="s">
        <v>248</v>
      </c>
      <c r="J7" s="11" t="n">
        <v>44551</v>
      </c>
      <c r="K7" s="6" t="n">
        <v>-3.37</v>
      </c>
      <c r="L7" s="0" t="s">
        <v>169</v>
      </c>
      <c r="M7" s="11" t="n">
        <v>44620</v>
      </c>
      <c r="N7" s="6" t="n">
        <v>-2.52</v>
      </c>
      <c r="O7" s="0" t="s">
        <v>175</v>
      </c>
      <c r="P7" s="0"/>
      <c r="Q7" s="0"/>
      <c r="R7" s="0"/>
      <c r="S7" s="0"/>
      <c r="T7" s="0"/>
      <c r="U7" s="0"/>
      <c r="V7" s="11" t="n">
        <v>44537</v>
      </c>
      <c r="W7" s="6" t="n">
        <v>-0.31</v>
      </c>
      <c r="X7" s="0" t="s">
        <v>141</v>
      </c>
      <c r="Y7" s="11" t="n">
        <v>44518</v>
      </c>
      <c r="Z7" s="6" t="n">
        <v>-0.56</v>
      </c>
      <c r="AA7" s="0" t="s">
        <v>173</v>
      </c>
      <c r="AB7" s="11" t="n">
        <v>44509</v>
      </c>
      <c r="AC7" s="6" t="n">
        <v>-0.34</v>
      </c>
      <c r="AD7" s="0" t="s">
        <v>172</v>
      </c>
      <c r="AE7" s="11" t="n">
        <v>44515</v>
      </c>
      <c r="AF7" s="6" t="n">
        <v>-0.2</v>
      </c>
      <c r="AG7" s="0" t="s">
        <v>156</v>
      </c>
      <c r="AH7" s="11" t="n">
        <v>44441</v>
      </c>
      <c r="AI7" s="6" t="n">
        <v>-0.94</v>
      </c>
      <c r="AJ7" s="0" t="s">
        <v>167</v>
      </c>
      <c r="AK7" s="11" t="n">
        <v>44490</v>
      </c>
      <c r="AL7" s="6" t="n">
        <v>-1.57</v>
      </c>
      <c r="AM7" s="0" t="s">
        <v>155</v>
      </c>
      <c r="AN7" s="11" t="n">
        <v>44546</v>
      </c>
      <c r="AO7" s="6" t="n">
        <v>-1.35</v>
      </c>
      <c r="AP7" s="0" t="s">
        <v>178</v>
      </c>
      <c r="AQ7" s="0"/>
      <c r="AR7" s="0"/>
      <c r="AS7" s="0"/>
      <c r="AT7" s="11" t="n">
        <v>46213</v>
      </c>
      <c r="AU7" s="8" t="s">
        <f>=-Портфель!J17</f>
      </c>
      <c r="AV7" s="0" t="s">
        <v>278</v>
      </c>
      <c r="AW7" s="11" t="n">
        <v>45832</v>
      </c>
      <c r="AX7" s="6" t="n">
        <v>-0.9</v>
      </c>
      <c r="AY7" s="0" t="s">
        <v>244</v>
      </c>
      <c r="AZ7" s="0"/>
      <c r="BA7" s="8" t="s">
        <f>=-SUM(BA2:BA5)</f>
      </c>
      <c r="BB7" s="0" t="s">
        <v>280</v>
      </c>
      <c r="BC7" s="11" t="n">
        <v>45757</v>
      </c>
      <c r="BD7" s="6" t="n">
        <v>-0.38</v>
      </c>
      <c r="BE7" s="0" t="s">
        <v>249</v>
      </c>
      <c r="BF7" s="11" t="n">
        <v>44687</v>
      </c>
      <c r="BG7" s="6" t="n">
        <v>-0.21</v>
      </c>
      <c r="BH7" s="0" t="s">
        <v>176</v>
      </c>
      <c r="BI7" s="11" t="n">
        <v>44543</v>
      </c>
      <c r="BJ7" s="6" t="n">
        <v>-0.62</v>
      </c>
      <c r="BK7" s="0" t="s">
        <v>177</v>
      </c>
      <c r="BL7" s="0"/>
      <c r="BM7" s="8" t="s">
        <f>=-SUM(BM2:BM5)</f>
      </c>
      <c r="BN7" s="0" t="s">
        <v>280</v>
      </c>
      <c r="BO7" s="0"/>
      <c r="BP7" s="8" t="s">
        <f>=-SUM(BP2:BP5)</f>
      </c>
      <c r="BQ7" s="0" t="s">
        <v>280</v>
      </c>
      <c r="BR7" s="0"/>
      <c r="BS7" s="0"/>
      <c r="BT7" s="0"/>
      <c r="BU7" s="11" t="n">
        <v>44568</v>
      </c>
      <c r="BV7" s="6" t="n">
        <v>-2.34</v>
      </c>
      <c r="BW7" s="0" t="s">
        <v>147</v>
      </c>
      <c r="BX7" s="11" t="n">
        <v>44538</v>
      </c>
      <c r="BY7" s="6" t="n">
        <v>-0.49</v>
      </c>
      <c r="BZ7" s="0" t="s">
        <v>152</v>
      </c>
      <c r="CA7" s="11" t="n">
        <v>44524</v>
      </c>
      <c r="CB7" s="6" t="n">
        <v>-0.35</v>
      </c>
      <c r="CC7" s="0" t="s">
        <v>150</v>
      </c>
      <c r="CD7" s="11" t="n">
        <v>44664</v>
      </c>
      <c r="CE7" s="6" t="n">
        <v>-0.13</v>
      </c>
      <c r="CF7" s="0" t="s">
        <v>180</v>
      </c>
      <c r="CG7" s="11" t="n">
        <v>44529</v>
      </c>
      <c r="CH7" s="6" t="n">
        <v>-0.41</v>
      </c>
      <c r="CI7" s="0" t="s">
        <v>174</v>
      </c>
      <c r="CJ7" s="0"/>
      <c r="CK7" s="0"/>
      <c r="CL7" s="0"/>
      <c r="CM7" s="11" t="n">
        <v>44588</v>
      </c>
      <c r="CN7" s="6" t="n">
        <v>-0.72</v>
      </c>
      <c r="CO7" s="0" t="s">
        <v>182</v>
      </c>
      <c r="CP7" s="11" t="n">
        <v>46213</v>
      </c>
      <c r="CQ7" s="8" t="s">
        <f>=-Портфель!J33</f>
      </c>
      <c r="CR7" s="0" t="s">
        <v>278</v>
      </c>
      <c r="CS7" s="0"/>
      <c r="CT7" s="0"/>
      <c r="CU7" s="0"/>
      <c r="CV7" s="11" t="n">
        <v>45489</v>
      </c>
      <c r="CW7" s="6" t="n">
        <v>-3.46</v>
      </c>
      <c r="CX7" s="0" t="s">
        <v>233</v>
      </c>
      <c r="CY7" s="11" t="n">
        <v>44574</v>
      </c>
      <c r="CZ7" s="6" t="n">
        <v>-3.1</v>
      </c>
      <c r="DA7" s="0" t="s">
        <v>179</v>
      </c>
      <c r="DB7" s="0"/>
      <c r="DC7" s="8" t="s">
        <f>=-SUM(DC2:DC5)</f>
      </c>
      <c r="DD7" s="0" t="s">
        <v>280</v>
      </c>
      <c r="DE7" s="11" t="n">
        <v>45584</v>
      </c>
      <c r="DF7" s="6" t="n">
        <v>-0.9</v>
      </c>
      <c r="DG7" s="0" t="s">
        <v>238</v>
      </c>
      <c r="DH7" s="0"/>
      <c r="DI7" s="0"/>
      <c r="DJ7" s="0"/>
      <c r="DK7" s="0"/>
      <c r="DL7" s="8" t="s">
        <f>=-SUM(DL2:DL5)</f>
      </c>
      <c r="DM7" s="0" t="s">
        <v>280</v>
      </c>
      <c r="DN7" s="0"/>
      <c r="DO7" s="0"/>
      <c r="DP7" s="0"/>
      <c r="DQ7" s="0"/>
      <c r="DR7" s="8" t="s">
        <f>=-SUM(DR2:DR5)</f>
      </c>
      <c r="DS7" s="0" t="s">
        <v>280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11" t="n">
        <v>45824</v>
      </c>
      <c r="H8" s="6" t="n">
        <v>-0.48</v>
      </c>
      <c r="I8" s="0" t="s">
        <v>248</v>
      </c>
      <c r="J8" s="11" t="n">
        <v>44643</v>
      </c>
      <c r="K8" s="6" t="n">
        <v>-3.37</v>
      </c>
      <c r="L8" s="0" t="s">
        <v>169</v>
      </c>
      <c r="M8" s="11" t="n">
        <v>44712</v>
      </c>
      <c r="N8" s="6" t="n">
        <v>-2.52</v>
      </c>
      <c r="O8" s="0" t="s">
        <v>175</v>
      </c>
      <c r="P8" s="0"/>
      <c r="Q8" s="0"/>
      <c r="R8" s="0"/>
      <c r="S8" s="0"/>
      <c r="T8" s="0"/>
      <c r="U8" s="0"/>
      <c r="V8" s="11" t="n">
        <v>44628</v>
      </c>
      <c r="W8" s="6" t="n">
        <v>-0.31</v>
      </c>
      <c r="X8" s="0" t="s">
        <v>141</v>
      </c>
      <c r="Y8" s="11" t="n">
        <v>44608</v>
      </c>
      <c r="Z8" s="6" t="n">
        <v>-0.56</v>
      </c>
      <c r="AA8" s="0" t="s">
        <v>173</v>
      </c>
      <c r="AB8" s="11" t="n">
        <v>44602</v>
      </c>
      <c r="AC8" s="6" t="n">
        <v>-0.34</v>
      </c>
      <c r="AD8" s="0" t="s">
        <v>172</v>
      </c>
      <c r="AE8" s="11" t="n">
        <v>44596</v>
      </c>
      <c r="AF8" s="6" t="n">
        <v>-0.2</v>
      </c>
      <c r="AG8" s="0" t="s">
        <v>156</v>
      </c>
      <c r="AH8" s="11" t="n">
        <v>44531</v>
      </c>
      <c r="AI8" s="6" t="n">
        <v>-0.94</v>
      </c>
      <c r="AJ8" s="0" t="s">
        <v>167</v>
      </c>
      <c r="AK8" s="11" t="n">
        <v>44581</v>
      </c>
      <c r="AL8" s="6" t="n">
        <v>-1.57</v>
      </c>
      <c r="AM8" s="0" t="s">
        <v>155</v>
      </c>
      <c r="AN8" s="11" t="n">
        <v>44547</v>
      </c>
      <c r="AO8" s="6" t="n">
        <v>-1.35</v>
      </c>
      <c r="AP8" s="0" t="s">
        <v>178</v>
      </c>
      <c r="AQ8" s="0"/>
      <c r="AR8" s="0"/>
      <c r="AS8" s="0"/>
      <c r="AT8" s="0"/>
      <c r="AU8" s="10" t="s">
        <f>=XIRR(AU2:AU7,AT2:AT7)</f>
      </c>
      <c r="AV8" s="0"/>
      <c r="AW8" s="11" t="n">
        <v>46006</v>
      </c>
      <c r="AX8" s="6" t="n">
        <v>-1.35</v>
      </c>
      <c r="AY8" s="0" t="s">
        <v>263</v>
      </c>
      <c r="AZ8" s="0"/>
      <c r="BA8" s="0"/>
      <c r="BB8" s="0"/>
      <c r="BC8" s="11" t="n">
        <v>45826</v>
      </c>
      <c r="BD8" s="6" t="n">
        <v>-0.38</v>
      </c>
      <c r="BE8" s="0" t="s">
        <v>249</v>
      </c>
      <c r="BF8" s="11" t="n">
        <v>44776</v>
      </c>
      <c r="BG8" s="6" t="n">
        <v>-0.21</v>
      </c>
      <c r="BH8" s="0" t="s">
        <v>176</v>
      </c>
      <c r="BI8" s="11" t="n">
        <v>44635</v>
      </c>
      <c r="BJ8" s="6" t="n">
        <v>-0.62</v>
      </c>
      <c r="BK8" s="0" t="s">
        <v>177</v>
      </c>
      <c r="BL8" s="0"/>
      <c r="BM8" s="0"/>
      <c r="BN8" s="0"/>
      <c r="BO8" s="0"/>
      <c r="BP8" s="0"/>
      <c r="BQ8" s="0"/>
      <c r="BR8" s="0"/>
      <c r="BS8" s="0"/>
      <c r="BT8" s="0"/>
      <c r="BU8" s="11" t="n">
        <v>44664</v>
      </c>
      <c r="BV8" s="6" t="n">
        <v>-1.25</v>
      </c>
      <c r="BW8" s="0" t="s">
        <v>184</v>
      </c>
      <c r="BX8" s="11" t="n">
        <v>44629</v>
      </c>
      <c r="BY8" s="6" t="n">
        <v>-0.49</v>
      </c>
      <c r="BZ8" s="0" t="s">
        <v>152</v>
      </c>
      <c r="CA8" s="11" t="n">
        <v>44620</v>
      </c>
      <c r="CB8" s="6" t="n">
        <v>-0.39</v>
      </c>
      <c r="CC8" s="0" t="s">
        <v>183</v>
      </c>
      <c r="CD8" s="11" t="n">
        <v>44756</v>
      </c>
      <c r="CE8" s="6" t="n">
        <v>-0.13</v>
      </c>
      <c r="CF8" s="0" t="s">
        <v>180</v>
      </c>
      <c r="CG8" s="11" t="n">
        <v>44620</v>
      </c>
      <c r="CH8" s="6" t="n">
        <v>-0.41</v>
      </c>
      <c r="CI8" s="0" t="s">
        <v>174</v>
      </c>
      <c r="CJ8" s="0"/>
      <c r="CK8" s="0"/>
      <c r="CL8" s="0"/>
      <c r="CM8" s="11" t="n">
        <v>44693</v>
      </c>
      <c r="CN8" s="6" t="n">
        <v>-0.72</v>
      </c>
      <c r="CO8" s="0" t="s">
        <v>182</v>
      </c>
      <c r="CP8" s="0"/>
      <c r="CQ8" s="10" t="s">
        <f>=XIRR(CQ2:CQ7,CP2:CP7)</f>
      </c>
      <c r="CR8" s="0"/>
      <c r="CS8" s="0"/>
      <c r="CT8" s="0"/>
      <c r="CU8" s="0"/>
      <c r="CV8" s="11" t="n">
        <v>45845</v>
      </c>
      <c r="CW8" s="6" t="n">
        <v>-3.86</v>
      </c>
      <c r="CX8" s="0" t="s">
        <v>252</v>
      </c>
      <c r="CY8" s="11" t="n">
        <v>45453</v>
      </c>
      <c r="CZ8" s="6" t="n">
        <v>-2.69</v>
      </c>
      <c r="DA8" s="0" t="s">
        <v>227</v>
      </c>
      <c r="DB8" s="0"/>
      <c r="DC8" s="0"/>
      <c r="DD8" s="0"/>
      <c r="DE8" s="11" t="n">
        <v>46213</v>
      </c>
      <c r="DF8" s="8" t="s">
        <f>=-Портфель!J38</f>
      </c>
      <c r="DG8" s="0" t="s">
        <v>278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11" t="n">
        <v>45922</v>
      </c>
      <c r="H9" s="6" t="n">
        <v>-0.48</v>
      </c>
      <c r="I9" s="0" t="s">
        <v>248</v>
      </c>
      <c r="J9" s="11" t="n">
        <v>44742</v>
      </c>
      <c r="K9" s="6" t="n">
        <v>-3.37</v>
      </c>
      <c r="L9" s="0" t="s">
        <v>169</v>
      </c>
      <c r="M9" s="11" t="n">
        <v>44805</v>
      </c>
      <c r="N9" s="6" t="n">
        <v>-2.52</v>
      </c>
      <c r="O9" s="0" t="s">
        <v>175</v>
      </c>
      <c r="P9" s="0"/>
      <c r="Q9" s="0"/>
      <c r="R9" s="0"/>
      <c r="S9" s="0"/>
      <c r="T9" s="0"/>
      <c r="U9" s="0"/>
      <c r="V9" s="11" t="n">
        <v>44719</v>
      </c>
      <c r="W9" s="6" t="n">
        <v>-0.34</v>
      </c>
      <c r="X9" s="0" t="s">
        <v>188</v>
      </c>
      <c r="Y9" s="11" t="n">
        <v>44699</v>
      </c>
      <c r="Z9" s="6" t="n">
        <v>-0.56</v>
      </c>
      <c r="AA9" s="0" t="s">
        <v>173</v>
      </c>
      <c r="AB9" s="11" t="n">
        <v>44693</v>
      </c>
      <c r="AC9" s="6" t="n">
        <v>-0.34</v>
      </c>
      <c r="AD9" s="0" t="s">
        <v>172</v>
      </c>
      <c r="AE9" s="11" t="n">
        <v>44687</v>
      </c>
      <c r="AF9" s="6" t="n">
        <v>-0.21</v>
      </c>
      <c r="AG9" s="0" t="s">
        <v>187</v>
      </c>
      <c r="AH9" s="11" t="n">
        <v>44623</v>
      </c>
      <c r="AI9" s="6" t="n">
        <v>-0.94</v>
      </c>
      <c r="AJ9" s="0" t="s">
        <v>167</v>
      </c>
      <c r="AK9" s="11" t="n">
        <v>44672</v>
      </c>
      <c r="AL9" s="6" t="n">
        <v>-1.65</v>
      </c>
      <c r="AM9" s="0" t="s">
        <v>186</v>
      </c>
      <c r="AN9" s="11" t="n">
        <v>44567</v>
      </c>
      <c r="AO9" s="6" t="n">
        <v>-0.09</v>
      </c>
      <c r="AP9" s="0" t="s">
        <v>153</v>
      </c>
      <c r="AQ9" s="0"/>
      <c r="AR9" s="0"/>
      <c r="AS9" s="0"/>
      <c r="AT9" s="0"/>
      <c r="AU9" s="8" t="s">
        <f>=-SUM(AU2:AU7)</f>
      </c>
      <c r="AV9" s="0" t="s">
        <v>280</v>
      </c>
      <c r="AW9" s="11" t="n">
        <v>46213</v>
      </c>
      <c r="AX9" s="8" t="s">
        <f>=-Портфель!J18</f>
      </c>
      <c r="AY9" s="0" t="s">
        <v>278</v>
      </c>
      <c r="AZ9" s="0"/>
      <c r="BA9" s="0"/>
      <c r="BB9" s="0"/>
      <c r="BC9" s="11" t="n">
        <v>45917</v>
      </c>
      <c r="BD9" s="6" t="n">
        <v>-0.38</v>
      </c>
      <c r="BE9" s="0" t="s">
        <v>249</v>
      </c>
      <c r="BF9" s="11" t="n">
        <v>44896</v>
      </c>
      <c r="BG9" s="6" t="n">
        <v>-0.22</v>
      </c>
      <c r="BH9" s="0" t="s">
        <v>197</v>
      </c>
      <c r="BI9" s="11" t="n">
        <v>44727</v>
      </c>
      <c r="BJ9" s="6" t="n">
        <v>-0.62</v>
      </c>
      <c r="BK9" s="0" t="s">
        <v>177</v>
      </c>
      <c r="BL9" s="0"/>
      <c r="BM9" s="0"/>
      <c r="BN9" s="0"/>
      <c r="BO9" s="0"/>
      <c r="BP9" s="0"/>
      <c r="BQ9" s="0"/>
      <c r="BR9" s="0"/>
      <c r="BS9" s="0"/>
      <c r="BT9" s="0"/>
      <c r="BU9" s="11" t="n">
        <v>44750</v>
      </c>
      <c r="BV9" s="6" t="n">
        <v>-1.25</v>
      </c>
      <c r="BW9" s="0" t="s">
        <v>184</v>
      </c>
      <c r="BX9" s="11" t="n">
        <v>44713</v>
      </c>
      <c r="BY9" s="6" t="n">
        <v>-0.49</v>
      </c>
      <c r="BZ9" s="0" t="s">
        <v>152</v>
      </c>
      <c r="CA9" s="11" t="n">
        <v>44708</v>
      </c>
      <c r="CB9" s="6" t="n">
        <v>-0.39</v>
      </c>
      <c r="CC9" s="0" t="s">
        <v>183</v>
      </c>
      <c r="CD9" s="11" t="n">
        <v>44847</v>
      </c>
      <c r="CE9" s="6" t="n">
        <v>-0.13</v>
      </c>
      <c r="CF9" s="0" t="s">
        <v>180</v>
      </c>
      <c r="CG9" s="11" t="n">
        <v>44712</v>
      </c>
      <c r="CH9" s="6" t="n">
        <v>-0.41</v>
      </c>
      <c r="CI9" s="0" t="s">
        <v>174</v>
      </c>
      <c r="CJ9" s="0"/>
      <c r="CK9" s="0"/>
      <c r="CL9" s="0"/>
      <c r="CM9" s="11" t="n">
        <v>44770</v>
      </c>
      <c r="CN9" s="6" t="n">
        <v>-0.72</v>
      </c>
      <c r="CO9" s="0" t="s">
        <v>182</v>
      </c>
      <c r="CP9" s="0"/>
      <c r="CQ9" s="8" t="s">
        <f>=-SUM(CQ2:CQ7)</f>
      </c>
      <c r="CR9" s="0" t="s">
        <v>280</v>
      </c>
      <c r="CS9" s="0"/>
      <c r="CT9" s="0"/>
      <c r="CU9" s="0"/>
      <c r="CV9" s="11" t="n">
        <v>46213</v>
      </c>
      <c r="CW9" s="8" t="s">
        <f>=-Портфель!J35</f>
      </c>
      <c r="CX9" s="0" t="s">
        <v>278</v>
      </c>
      <c r="CY9" s="11" t="n">
        <v>45582</v>
      </c>
      <c r="CZ9" s="6" t="n">
        <v>-2.24</v>
      </c>
      <c r="DA9" s="0" t="s">
        <v>237</v>
      </c>
      <c r="DB9" s="0"/>
      <c r="DC9" s="0"/>
      <c r="DD9" s="0"/>
      <c r="DE9" s="0"/>
      <c r="DF9" s="10" t="s">
        <f>=XIRR(DF2:DF8,DE2:DE8)</f>
      </c>
      <c r="DG9" s="0"/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11" t="n">
        <v>46006</v>
      </c>
      <c r="H10" s="6" t="n">
        <v>-0.48</v>
      </c>
      <c r="I10" s="0" t="s">
        <v>248</v>
      </c>
      <c r="J10" s="11" t="n">
        <v>44831</v>
      </c>
      <c r="K10" s="6" t="n">
        <v>-3.43</v>
      </c>
      <c r="L10" s="0" t="s">
        <v>191</v>
      </c>
      <c r="M10" s="11" t="n">
        <v>44895</v>
      </c>
      <c r="N10" s="6" t="n">
        <v>-2.7</v>
      </c>
      <c r="O10" s="0" t="s">
        <v>196</v>
      </c>
      <c r="P10" s="0"/>
      <c r="Q10" s="0"/>
      <c r="R10" s="0"/>
      <c r="S10" s="0"/>
      <c r="T10" s="0"/>
      <c r="U10" s="0"/>
      <c r="V10" s="11" t="n">
        <v>44803</v>
      </c>
      <c r="W10" s="6" t="n">
        <v>-0.34</v>
      </c>
      <c r="X10" s="0" t="s">
        <v>188</v>
      </c>
      <c r="Y10" s="11" t="n">
        <v>44790</v>
      </c>
      <c r="Z10" s="6" t="n">
        <v>-0.56</v>
      </c>
      <c r="AA10" s="0" t="s">
        <v>173</v>
      </c>
      <c r="AB10" s="11" t="n">
        <v>44784</v>
      </c>
      <c r="AC10" s="6" t="n">
        <v>-0.34</v>
      </c>
      <c r="AD10" s="0" t="s">
        <v>172</v>
      </c>
      <c r="AE10" s="11" t="n">
        <v>44778</v>
      </c>
      <c r="AF10" s="6" t="n">
        <v>-0.21</v>
      </c>
      <c r="AG10" s="0" t="s">
        <v>187</v>
      </c>
      <c r="AH10" s="11" t="n">
        <v>44714</v>
      </c>
      <c r="AI10" s="6" t="n">
        <v>-0.94</v>
      </c>
      <c r="AJ10" s="0" t="s">
        <v>167</v>
      </c>
      <c r="AK10" s="11" t="n">
        <v>44763</v>
      </c>
      <c r="AL10" s="6" t="n">
        <v>-1.65</v>
      </c>
      <c r="AM10" s="0" t="s">
        <v>186</v>
      </c>
      <c r="AN10" s="11" t="n">
        <v>45021</v>
      </c>
      <c r="AO10" s="6" t="n">
        <v>-0.09</v>
      </c>
      <c r="AP10" s="0" t="s">
        <v>153</v>
      </c>
      <c r="AQ10" s="0"/>
      <c r="AR10" s="0"/>
      <c r="AS10" s="0"/>
      <c r="AT10" s="0"/>
      <c r="AU10" s="0"/>
      <c r="AV10" s="0"/>
      <c r="AW10" s="0"/>
      <c r="AX10" s="10" t="s">
        <f>=XIRR(AX2:AX9,AW2:AW9)</f>
      </c>
      <c r="AY10" s="0"/>
      <c r="AZ10" s="0"/>
      <c r="BA10" s="0"/>
      <c r="BB10" s="0"/>
      <c r="BC10" s="11" t="n">
        <v>46009</v>
      </c>
      <c r="BD10" s="6" t="n">
        <v>-0.38</v>
      </c>
      <c r="BE10" s="0" t="s">
        <v>249</v>
      </c>
      <c r="BF10" s="11" t="n">
        <v>44963</v>
      </c>
      <c r="BG10" s="6" t="n">
        <v>-0.22</v>
      </c>
      <c r="BH10" s="0" t="s">
        <v>197</v>
      </c>
      <c r="BI10" s="11" t="n">
        <v>44819</v>
      </c>
      <c r="BJ10" s="6" t="n">
        <v>-0.62</v>
      </c>
      <c r="BK10" s="0" t="s">
        <v>177</v>
      </c>
      <c r="BL10" s="0"/>
      <c r="BM10" s="0"/>
      <c r="BN10" s="0"/>
      <c r="BO10" s="0"/>
      <c r="BP10" s="0"/>
      <c r="BQ10" s="0"/>
      <c r="BR10" s="0"/>
      <c r="BS10" s="0"/>
      <c r="BT10" s="0"/>
      <c r="BU10" s="11" t="n">
        <v>44840</v>
      </c>
      <c r="BV10" s="6" t="n">
        <v>-1.25</v>
      </c>
      <c r="BW10" s="0" t="s">
        <v>184</v>
      </c>
      <c r="BX10" s="11" t="n">
        <v>44811</v>
      </c>
      <c r="BY10" s="6" t="n">
        <v>-0.49</v>
      </c>
      <c r="BZ10" s="0" t="s">
        <v>152</v>
      </c>
      <c r="CA10" s="11" t="n">
        <v>44802</v>
      </c>
      <c r="CB10" s="6" t="n">
        <v>-0.39</v>
      </c>
      <c r="CC10" s="0" t="s">
        <v>183</v>
      </c>
      <c r="CD10" s="11" t="n">
        <v>44938</v>
      </c>
      <c r="CE10" s="6" t="n">
        <v>-0.13</v>
      </c>
      <c r="CF10" s="0" t="s">
        <v>180</v>
      </c>
      <c r="CG10" s="11" t="n">
        <v>44804</v>
      </c>
      <c r="CH10" s="6" t="n">
        <v>-0.41</v>
      </c>
      <c r="CI10" s="0" t="s">
        <v>174</v>
      </c>
      <c r="CJ10" s="0"/>
      <c r="CK10" s="0"/>
      <c r="CL10" s="0"/>
      <c r="CM10" s="11" t="n">
        <v>44868</v>
      </c>
      <c r="CN10" s="6" t="n">
        <v>-0.72</v>
      </c>
      <c r="CO10" s="0" t="s">
        <v>182</v>
      </c>
      <c r="CP10" s="0"/>
      <c r="CQ10" s="0"/>
      <c r="CR10" s="0"/>
      <c r="CS10" s="0"/>
      <c r="CT10" s="0"/>
      <c r="CU10" s="0"/>
      <c r="CV10" s="0"/>
      <c r="CW10" s="10" t="s">
        <f>=XIRR(CW2:CW9,CV2:CV9)</f>
      </c>
      <c r="CX10" s="0"/>
      <c r="CY10" s="11" t="n">
        <v>46213</v>
      </c>
      <c r="CZ10" s="8" t="s">
        <f>=-Портфель!J36</f>
      </c>
      <c r="DA10" s="0" t="s">
        <v>278</v>
      </c>
      <c r="DB10" s="0"/>
      <c r="DC10" s="0"/>
      <c r="DD10" s="0"/>
      <c r="DE10" s="0"/>
      <c r="DF10" s="8" t="s">
        <f>=-SUM(DF2:DF8)</f>
      </c>
      <c r="DG10" s="0" t="s">
        <v>280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11" t="n">
        <v>46097</v>
      </c>
      <c r="H11" s="6" t="n">
        <v>-0.48</v>
      </c>
      <c r="I11" s="0" t="s">
        <v>248</v>
      </c>
      <c r="J11" s="11" t="n">
        <v>44916</v>
      </c>
      <c r="K11" s="6" t="n">
        <v>-3.43</v>
      </c>
      <c r="L11" s="0" t="s">
        <v>191</v>
      </c>
      <c r="M11" s="11" t="n">
        <v>44985</v>
      </c>
      <c r="N11" s="6" t="n">
        <v>-2.7</v>
      </c>
      <c r="O11" s="0" t="s">
        <v>196</v>
      </c>
      <c r="P11" s="0"/>
      <c r="Q11" s="0"/>
      <c r="R11" s="0"/>
      <c r="S11" s="0"/>
      <c r="T11" s="0"/>
      <c r="U11" s="0"/>
      <c r="V11" s="11" t="n">
        <v>44894</v>
      </c>
      <c r="W11" s="6" t="n">
        <v>-0.34</v>
      </c>
      <c r="X11" s="0" t="s">
        <v>188</v>
      </c>
      <c r="Y11" s="11" t="n">
        <v>44881</v>
      </c>
      <c r="Z11" s="6" t="n">
        <v>-0.61</v>
      </c>
      <c r="AA11" s="0" t="s">
        <v>194</v>
      </c>
      <c r="AB11" s="11" t="n">
        <v>44874</v>
      </c>
      <c r="AC11" s="6" t="n">
        <v>-0.4</v>
      </c>
      <c r="AD11" s="0" t="s">
        <v>193</v>
      </c>
      <c r="AE11" s="11" t="n">
        <v>44869</v>
      </c>
      <c r="AF11" s="6" t="n">
        <v>-0.21</v>
      </c>
      <c r="AG11" s="0" t="s">
        <v>187</v>
      </c>
      <c r="AH11" s="11" t="n">
        <v>44804</v>
      </c>
      <c r="AI11" s="6" t="n">
        <v>-0.99</v>
      </c>
      <c r="AJ11" s="0" t="s">
        <v>190</v>
      </c>
      <c r="AK11" s="11" t="n">
        <v>44854</v>
      </c>
      <c r="AL11" s="6" t="n">
        <v>-1.65</v>
      </c>
      <c r="AM11" s="0" t="s">
        <v>186</v>
      </c>
      <c r="AN11" s="11" t="n">
        <v>45113</v>
      </c>
      <c r="AO11" s="6" t="n">
        <v>-0.09</v>
      </c>
      <c r="AP11" s="0" t="s">
        <v>153</v>
      </c>
      <c r="AQ11" s="0"/>
      <c r="AR11" s="0"/>
      <c r="AS11" s="0"/>
      <c r="AT11" s="0"/>
      <c r="AU11" s="0"/>
      <c r="AV11" s="0"/>
      <c r="AW11" s="0"/>
      <c r="AX11" s="8" t="s">
        <f>=-SUM(AX2:AX9)</f>
      </c>
      <c r="AY11" s="0" t="s">
        <v>280</v>
      </c>
      <c r="AZ11" s="0"/>
      <c r="BA11" s="0"/>
      <c r="BB11" s="0"/>
      <c r="BC11" s="11" t="n">
        <v>46121</v>
      </c>
      <c r="BD11" s="6" t="n">
        <v>-0.4</v>
      </c>
      <c r="BE11" s="0" t="s">
        <v>268</v>
      </c>
      <c r="BF11" s="11" t="n">
        <v>45048</v>
      </c>
      <c r="BG11" s="6" t="n">
        <v>-0.22</v>
      </c>
      <c r="BH11" s="0" t="s">
        <v>197</v>
      </c>
      <c r="BI11" s="11" t="n">
        <v>44909</v>
      </c>
      <c r="BJ11" s="6" t="n">
        <v>-0.66</v>
      </c>
      <c r="BK11" s="0" t="s">
        <v>198</v>
      </c>
      <c r="BL11" s="0"/>
      <c r="BM11" s="0"/>
      <c r="BN11" s="0"/>
      <c r="BO11" s="0"/>
      <c r="BP11" s="0"/>
      <c r="BQ11" s="0"/>
      <c r="BR11" s="0"/>
      <c r="BS11" s="0"/>
      <c r="BT11" s="0"/>
      <c r="BU11" s="11" t="n">
        <v>44935</v>
      </c>
      <c r="BV11" s="6" t="n">
        <v>-1.25</v>
      </c>
      <c r="BW11" s="0" t="s">
        <v>184</v>
      </c>
      <c r="BX11" s="11" t="n">
        <v>44902</v>
      </c>
      <c r="BY11" s="6" t="n">
        <v>-0.49</v>
      </c>
      <c r="BZ11" s="0" t="s">
        <v>152</v>
      </c>
      <c r="CA11" s="11" t="n">
        <v>44888</v>
      </c>
      <c r="CB11" s="6" t="n">
        <v>-0.39</v>
      </c>
      <c r="CC11" s="0" t="s">
        <v>183</v>
      </c>
      <c r="CD11" s="11" t="n">
        <v>45029</v>
      </c>
      <c r="CE11" s="6" t="n">
        <v>-0.13</v>
      </c>
      <c r="CF11" s="0" t="s">
        <v>180</v>
      </c>
      <c r="CG11" s="11" t="n">
        <v>44895</v>
      </c>
      <c r="CH11" s="6" t="n">
        <v>-0.43</v>
      </c>
      <c r="CI11" s="0" t="s">
        <v>195</v>
      </c>
      <c r="CJ11" s="0"/>
      <c r="CK11" s="0"/>
      <c r="CL11" s="0"/>
      <c r="CM11" s="11" t="n">
        <v>44952</v>
      </c>
      <c r="CN11" s="6" t="n">
        <v>-0.74</v>
      </c>
      <c r="CO11" s="0" t="s">
        <v>199</v>
      </c>
      <c r="CP11" s="0"/>
      <c r="CQ11" s="0"/>
      <c r="CR11" s="0"/>
      <c r="CS11" s="0"/>
      <c r="CT11" s="0"/>
      <c r="CU11" s="0"/>
      <c r="CV11" s="0"/>
      <c r="CW11" s="8" t="s">
        <f>=-SUM(CW2:CW9)</f>
      </c>
      <c r="CX11" s="0" t="s">
        <v>280</v>
      </c>
      <c r="CY11" s="0"/>
      <c r="CZ11" s="10" t="s">
        <f>=XIRR(CZ2:CZ10,CY2:CY10)</f>
      </c>
      <c r="DA11" s="0"/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11" t="n">
        <v>46213</v>
      </c>
      <c r="H12" s="8" t="s">
        <f>=-Портфель!J4</f>
      </c>
      <c r="I12" s="0" t="s">
        <v>278</v>
      </c>
      <c r="J12" s="11" t="n">
        <v>45007</v>
      </c>
      <c r="K12" s="6" t="n">
        <v>-3.43</v>
      </c>
      <c r="L12" s="0" t="s">
        <v>191</v>
      </c>
      <c r="M12" s="11" t="n">
        <v>45077</v>
      </c>
      <c r="N12" s="6" t="n">
        <v>-2.7</v>
      </c>
      <c r="O12" s="0" t="s">
        <v>196</v>
      </c>
      <c r="P12" s="0"/>
      <c r="Q12" s="0"/>
      <c r="R12" s="0"/>
      <c r="S12" s="0"/>
      <c r="T12" s="0"/>
      <c r="U12" s="0"/>
      <c r="V12" s="11" t="n">
        <v>44985</v>
      </c>
      <c r="W12" s="6" t="n">
        <v>-0.34</v>
      </c>
      <c r="X12" s="0" t="s">
        <v>188</v>
      </c>
      <c r="Y12" s="11" t="n">
        <v>44972</v>
      </c>
      <c r="Z12" s="6" t="n">
        <v>-0.61</v>
      </c>
      <c r="AA12" s="0" t="s">
        <v>194</v>
      </c>
      <c r="AB12" s="11" t="n">
        <v>44966</v>
      </c>
      <c r="AC12" s="6" t="n">
        <v>-0.4</v>
      </c>
      <c r="AD12" s="0" t="s">
        <v>193</v>
      </c>
      <c r="AE12" s="11" t="n">
        <v>44967</v>
      </c>
      <c r="AF12" s="6" t="n">
        <v>-0.21</v>
      </c>
      <c r="AG12" s="0" t="s">
        <v>187</v>
      </c>
      <c r="AH12" s="11" t="n">
        <v>44895</v>
      </c>
      <c r="AI12" s="6" t="n">
        <v>-0.99</v>
      </c>
      <c r="AJ12" s="0" t="s">
        <v>190</v>
      </c>
      <c r="AK12" s="11" t="n">
        <v>44945</v>
      </c>
      <c r="AL12" s="6" t="n">
        <v>-1.65</v>
      </c>
      <c r="AM12" s="0" t="s">
        <v>186</v>
      </c>
      <c r="AN12" s="11" t="n">
        <v>45203</v>
      </c>
      <c r="AO12" s="6" t="n">
        <v>-0.09</v>
      </c>
      <c r="AP12" s="0" t="s">
        <v>153</v>
      </c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11" t="n">
        <v>46213</v>
      </c>
      <c r="BD12" s="8" t="s">
        <f>=-Портфель!J20</f>
      </c>
      <c r="BE12" s="0" t="s">
        <v>278</v>
      </c>
      <c r="BF12" s="11" t="n">
        <v>45142</v>
      </c>
      <c r="BG12" s="6" t="n">
        <v>-0.22</v>
      </c>
      <c r="BH12" s="0" t="s">
        <v>197</v>
      </c>
      <c r="BI12" s="11" t="n">
        <v>44999</v>
      </c>
      <c r="BJ12" s="6" t="n">
        <v>-0.66</v>
      </c>
      <c r="BK12" s="0" t="s">
        <v>198</v>
      </c>
      <c r="BL12" s="0"/>
      <c r="BM12" s="0"/>
      <c r="BN12" s="0"/>
      <c r="BO12" s="0"/>
      <c r="BP12" s="0"/>
      <c r="BQ12" s="0"/>
      <c r="BR12" s="0"/>
      <c r="BS12" s="0"/>
      <c r="BT12" s="0"/>
      <c r="BU12" s="11" t="n">
        <v>45022</v>
      </c>
      <c r="BV12" s="6" t="n">
        <v>-1.25</v>
      </c>
      <c r="BW12" s="0" t="s">
        <v>184</v>
      </c>
      <c r="BX12" s="11" t="n">
        <v>44993</v>
      </c>
      <c r="BY12" s="6" t="n">
        <v>-0.36</v>
      </c>
      <c r="BZ12" s="0" t="s">
        <v>143</v>
      </c>
      <c r="CA12" s="11" t="n">
        <v>44984</v>
      </c>
      <c r="CB12" s="6" t="n">
        <v>-0.42</v>
      </c>
      <c r="CC12" s="0" t="s">
        <v>200</v>
      </c>
      <c r="CD12" s="11" t="n">
        <v>45120</v>
      </c>
      <c r="CE12" s="6" t="n">
        <v>-0.13</v>
      </c>
      <c r="CF12" s="0" t="s">
        <v>180</v>
      </c>
      <c r="CG12" s="11" t="n">
        <v>44985</v>
      </c>
      <c r="CH12" s="6" t="n">
        <v>-0.43</v>
      </c>
      <c r="CI12" s="0" t="s">
        <v>195</v>
      </c>
      <c r="CJ12" s="0"/>
      <c r="CK12" s="0"/>
      <c r="CL12" s="0"/>
      <c r="CM12" s="11" t="n">
        <v>45057</v>
      </c>
      <c r="CN12" s="6" t="n">
        <v>-0.74</v>
      </c>
      <c r="CO12" s="0" t="s">
        <v>199</v>
      </c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8" t="s">
        <f>=-SUM(CZ2:CZ10)</f>
      </c>
      <c r="DA12" s="0" t="s">
        <v>280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10" t="s">
        <f>=XIRR(H2:H12,G2:G12)</f>
      </c>
      <c r="I13" s="0"/>
      <c r="J13" s="11" t="n">
        <v>45099</v>
      </c>
      <c r="K13" s="6" t="n">
        <v>-3.43</v>
      </c>
      <c r="L13" s="0" t="s">
        <v>191</v>
      </c>
      <c r="M13" s="11" t="n">
        <v>45169</v>
      </c>
      <c r="N13" s="6" t="n">
        <v>-2.7</v>
      </c>
      <c r="O13" s="0" t="s">
        <v>196</v>
      </c>
      <c r="P13" s="0"/>
      <c r="Q13" s="0"/>
      <c r="R13" s="0"/>
      <c r="S13" s="0"/>
      <c r="T13" s="0"/>
      <c r="U13" s="0"/>
      <c r="V13" s="11" t="n">
        <v>45076</v>
      </c>
      <c r="W13" s="6" t="n">
        <v>-0.34</v>
      </c>
      <c r="X13" s="0" t="s">
        <v>188</v>
      </c>
      <c r="Y13" s="11" t="n">
        <v>45063</v>
      </c>
      <c r="Z13" s="6" t="n">
        <v>-0.61</v>
      </c>
      <c r="AA13" s="0" t="s">
        <v>194</v>
      </c>
      <c r="AB13" s="11" t="n">
        <v>45057</v>
      </c>
      <c r="AC13" s="6" t="n">
        <v>-0.4</v>
      </c>
      <c r="AD13" s="0" t="s">
        <v>193</v>
      </c>
      <c r="AE13" s="11" t="n">
        <v>45058</v>
      </c>
      <c r="AF13" s="6" t="n">
        <v>-0.22</v>
      </c>
      <c r="AG13" s="0" t="s">
        <v>203</v>
      </c>
      <c r="AH13" s="11" t="n">
        <v>44896</v>
      </c>
      <c r="AI13" s="6" t="n">
        <v>-0.99</v>
      </c>
      <c r="AJ13" s="0" t="s">
        <v>190</v>
      </c>
      <c r="AK13" s="11" t="n">
        <v>45036</v>
      </c>
      <c r="AL13" s="6" t="n">
        <v>-1.69</v>
      </c>
      <c r="AM13" s="0" t="s">
        <v>201</v>
      </c>
      <c r="AN13" s="11" t="n">
        <v>45309</v>
      </c>
      <c r="AO13" s="6" t="n">
        <v>-0.76</v>
      </c>
      <c r="AP13" s="0" t="s">
        <v>218</v>
      </c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10" t="s">
        <f>=XIRR(BD2:BD12,BC2:BC12)</f>
      </c>
      <c r="BE13" s="0"/>
      <c r="BF13" s="11" t="n">
        <v>45250</v>
      </c>
      <c r="BG13" s="6" t="n">
        <v>-0.27</v>
      </c>
      <c r="BH13" s="0" t="s">
        <v>212</v>
      </c>
      <c r="BI13" s="11" t="n">
        <v>45091</v>
      </c>
      <c r="BJ13" s="6" t="n">
        <v>-0.66</v>
      </c>
      <c r="BK13" s="0" t="s">
        <v>198</v>
      </c>
      <c r="BL13" s="0"/>
      <c r="BM13" s="0"/>
      <c r="BN13" s="0"/>
      <c r="BO13" s="0"/>
      <c r="BP13" s="0"/>
      <c r="BQ13" s="0"/>
      <c r="BR13" s="0"/>
      <c r="BS13" s="0"/>
      <c r="BT13" s="0"/>
      <c r="BU13" s="11" t="n">
        <v>45114</v>
      </c>
      <c r="BV13" s="6" t="n">
        <v>-1.25</v>
      </c>
      <c r="BW13" s="0" t="s">
        <v>184</v>
      </c>
      <c r="BX13" s="11" t="n">
        <v>45077</v>
      </c>
      <c r="BY13" s="6" t="n">
        <v>-0.36</v>
      </c>
      <c r="BZ13" s="0" t="s">
        <v>143</v>
      </c>
      <c r="CA13" s="11" t="n">
        <v>45072</v>
      </c>
      <c r="CB13" s="6" t="n">
        <v>-0.42</v>
      </c>
      <c r="CC13" s="0" t="s">
        <v>200</v>
      </c>
      <c r="CD13" s="11" t="n">
        <v>45211</v>
      </c>
      <c r="CE13" s="6" t="n">
        <v>-0.13</v>
      </c>
      <c r="CF13" s="0" t="s">
        <v>180</v>
      </c>
      <c r="CG13" s="11" t="n">
        <v>45077</v>
      </c>
      <c r="CH13" s="6" t="n">
        <v>-0.43</v>
      </c>
      <c r="CI13" s="0" t="s">
        <v>195</v>
      </c>
      <c r="CJ13" s="0"/>
      <c r="CK13" s="0"/>
      <c r="CL13" s="0"/>
      <c r="CM13" s="11" t="n">
        <v>45134</v>
      </c>
      <c r="CN13" s="6" t="n">
        <v>-0.74</v>
      </c>
      <c r="CO13" s="0" t="s">
        <v>199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8" t="s">
        <f>=-SUM(H2:H12)</f>
      </c>
      <c r="I14" s="0" t="s">
        <v>280</v>
      </c>
      <c r="J14" s="11" t="n">
        <v>45195</v>
      </c>
      <c r="K14" s="6" t="n">
        <v>-3.51</v>
      </c>
      <c r="L14" s="0" t="s">
        <v>208</v>
      </c>
      <c r="M14" s="11" t="n">
        <v>45260</v>
      </c>
      <c r="N14" s="6" t="n">
        <v>-2.83</v>
      </c>
      <c r="O14" s="0" t="s">
        <v>214</v>
      </c>
      <c r="P14" s="0"/>
      <c r="Q14" s="0"/>
      <c r="R14" s="0"/>
      <c r="S14" s="0"/>
      <c r="T14" s="0"/>
      <c r="U14" s="0"/>
      <c r="V14" s="11" t="n">
        <v>45167</v>
      </c>
      <c r="W14" s="6" t="n">
        <v>-0.34</v>
      </c>
      <c r="X14" s="0" t="s">
        <v>188</v>
      </c>
      <c r="Y14" s="11" t="n">
        <v>45154</v>
      </c>
      <c r="Z14" s="6" t="n">
        <v>-0.61</v>
      </c>
      <c r="AA14" s="0" t="s">
        <v>194</v>
      </c>
      <c r="AB14" s="11" t="n">
        <v>45148</v>
      </c>
      <c r="AC14" s="6" t="n">
        <v>-0.4</v>
      </c>
      <c r="AD14" s="0" t="s">
        <v>193</v>
      </c>
      <c r="AE14" s="11" t="n">
        <v>45149</v>
      </c>
      <c r="AF14" s="6" t="n">
        <v>-0.22</v>
      </c>
      <c r="AG14" s="0" t="s">
        <v>203</v>
      </c>
      <c r="AH14" s="11" t="n">
        <v>44987</v>
      </c>
      <c r="AI14" s="6" t="n">
        <v>-0.99</v>
      </c>
      <c r="AJ14" s="0" t="s">
        <v>190</v>
      </c>
      <c r="AK14" s="11" t="n">
        <v>45127</v>
      </c>
      <c r="AL14" s="6" t="n">
        <v>-1.69</v>
      </c>
      <c r="AM14" s="0" t="s">
        <v>201</v>
      </c>
      <c r="AN14" s="11" t="n">
        <v>45385</v>
      </c>
      <c r="AO14" s="6" t="n">
        <v>-0.09</v>
      </c>
      <c r="AP14" s="0" t="s">
        <v>153</v>
      </c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8" t="s">
        <f>=-SUM(BD2:BD12)</f>
      </c>
      <c r="BE14" s="0" t="s">
        <v>280</v>
      </c>
      <c r="BF14" s="11" t="n">
        <v>45327</v>
      </c>
      <c r="BG14" s="6" t="n">
        <v>-0.27</v>
      </c>
      <c r="BH14" s="0" t="s">
        <v>212</v>
      </c>
      <c r="BI14" s="11" t="n">
        <v>45183</v>
      </c>
      <c r="BJ14" s="6" t="n">
        <v>-0.66</v>
      </c>
      <c r="BK14" s="0" t="s">
        <v>198</v>
      </c>
      <c r="BL14" s="0"/>
      <c r="BM14" s="0"/>
      <c r="BN14" s="0"/>
      <c r="BO14" s="0"/>
      <c r="BP14" s="0"/>
      <c r="BQ14" s="0"/>
      <c r="BR14" s="0"/>
      <c r="BS14" s="0"/>
      <c r="BT14" s="0"/>
      <c r="BU14" s="11" t="n">
        <v>45205</v>
      </c>
      <c r="BV14" s="6" t="n">
        <v>-1.25</v>
      </c>
      <c r="BW14" s="0" t="s">
        <v>184</v>
      </c>
      <c r="BX14" s="11" t="n">
        <v>45175</v>
      </c>
      <c r="BY14" s="6" t="n">
        <v>-0.36</v>
      </c>
      <c r="BZ14" s="0" t="s">
        <v>143</v>
      </c>
      <c r="CA14" s="11" t="n">
        <v>45167</v>
      </c>
      <c r="CB14" s="6" t="n">
        <v>-0.42</v>
      </c>
      <c r="CC14" s="0" t="s">
        <v>200</v>
      </c>
      <c r="CD14" s="11" t="n">
        <v>45302</v>
      </c>
      <c r="CE14" s="6" t="n">
        <v>-0.13</v>
      </c>
      <c r="CF14" s="0" t="s">
        <v>180</v>
      </c>
      <c r="CG14" s="11" t="n">
        <v>45169</v>
      </c>
      <c r="CH14" s="6" t="n">
        <v>-0.43</v>
      </c>
      <c r="CI14" s="0" t="s">
        <v>195</v>
      </c>
      <c r="CJ14" s="0"/>
      <c r="CK14" s="0"/>
      <c r="CL14" s="0"/>
      <c r="CM14" s="11" t="n">
        <v>45239</v>
      </c>
      <c r="CN14" s="6" t="n">
        <v>-0.74</v>
      </c>
      <c r="CO14" s="0" t="s">
        <v>199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11" t="n">
        <v>45280</v>
      </c>
      <c r="K15" s="6" t="n">
        <v>-3.51</v>
      </c>
      <c r="L15" s="0" t="s">
        <v>208</v>
      </c>
      <c r="M15" s="11" t="n">
        <v>45351</v>
      </c>
      <c r="N15" s="6" t="n">
        <v>-2.83</v>
      </c>
      <c r="O15" s="0" t="s">
        <v>214</v>
      </c>
      <c r="P15" s="0"/>
      <c r="Q15" s="0"/>
      <c r="R15" s="0"/>
      <c r="S15" s="0"/>
      <c r="T15" s="0"/>
      <c r="U15" s="0"/>
      <c r="V15" s="11" t="n">
        <v>45258</v>
      </c>
      <c r="W15" s="6" t="n">
        <v>-0.34</v>
      </c>
      <c r="X15" s="0" t="s">
        <v>188</v>
      </c>
      <c r="Y15" s="11" t="n">
        <v>45245</v>
      </c>
      <c r="Z15" s="6" t="n">
        <v>-0.67</v>
      </c>
      <c r="AA15" s="0" t="s">
        <v>211</v>
      </c>
      <c r="AB15" s="11" t="n">
        <v>45238</v>
      </c>
      <c r="AC15" s="6" t="n">
        <v>-0.47</v>
      </c>
      <c r="AD15" s="0" t="s">
        <v>210</v>
      </c>
      <c r="AE15" s="11" t="n">
        <v>45240</v>
      </c>
      <c r="AF15" s="6" t="n">
        <v>-0.22</v>
      </c>
      <c r="AG15" s="0" t="s">
        <v>203</v>
      </c>
      <c r="AH15" s="11" t="n">
        <v>45078</v>
      </c>
      <c r="AI15" s="6" t="n">
        <v>-0.99</v>
      </c>
      <c r="AJ15" s="0" t="s">
        <v>190</v>
      </c>
      <c r="AK15" s="11" t="n">
        <v>45218</v>
      </c>
      <c r="AL15" s="6" t="n">
        <v>-1.69</v>
      </c>
      <c r="AM15" s="0" t="s">
        <v>201</v>
      </c>
      <c r="AN15" s="11" t="n">
        <v>45476</v>
      </c>
      <c r="AO15" s="6" t="n">
        <v>-0.09</v>
      </c>
      <c r="AP15" s="0" t="s">
        <v>153</v>
      </c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11" t="n">
        <v>45413</v>
      </c>
      <c r="BG15" s="6" t="n">
        <v>-0.27</v>
      </c>
      <c r="BH15" s="0" t="s">
        <v>212</v>
      </c>
      <c r="BI15" s="11" t="n">
        <v>45274</v>
      </c>
      <c r="BJ15" s="6" t="n">
        <v>-0.69</v>
      </c>
      <c r="BK15" s="0" t="s">
        <v>216</v>
      </c>
      <c r="BL15" s="0"/>
      <c r="BM15" s="0"/>
      <c r="BN15" s="0"/>
      <c r="BO15" s="0"/>
      <c r="BP15" s="0"/>
      <c r="BQ15" s="0"/>
      <c r="BR15" s="0"/>
      <c r="BS15" s="0"/>
      <c r="BT15" s="0"/>
      <c r="BU15" s="11" t="n">
        <v>45300</v>
      </c>
      <c r="BV15" s="6" t="n">
        <v>-1.25</v>
      </c>
      <c r="BW15" s="0" t="s">
        <v>184</v>
      </c>
      <c r="BX15" s="11" t="n">
        <v>45259</v>
      </c>
      <c r="BY15" s="6" t="n">
        <v>-0.36</v>
      </c>
      <c r="BZ15" s="0" t="s">
        <v>143</v>
      </c>
      <c r="CA15" s="11" t="n">
        <v>45252</v>
      </c>
      <c r="CB15" s="6" t="n">
        <v>-0.42</v>
      </c>
      <c r="CC15" s="0" t="s">
        <v>200</v>
      </c>
      <c r="CD15" s="11" t="n">
        <v>45394</v>
      </c>
      <c r="CE15" s="6" t="n">
        <v>-0.13</v>
      </c>
      <c r="CF15" s="0" t="s">
        <v>180</v>
      </c>
      <c r="CG15" s="11" t="n">
        <v>45260</v>
      </c>
      <c r="CH15" s="6" t="n">
        <v>-0.44</v>
      </c>
      <c r="CI15" s="0" t="s">
        <v>213</v>
      </c>
      <c r="CJ15" s="0"/>
      <c r="CK15" s="0"/>
      <c r="CL15" s="0"/>
      <c r="CM15" s="11" t="n">
        <v>45316</v>
      </c>
      <c r="CN15" s="6" t="n">
        <v>-0.76</v>
      </c>
      <c r="CO15" s="0" t="s">
        <v>219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11" t="n">
        <v>45371</v>
      </c>
      <c r="K16" s="6" t="n">
        <v>-3.51</v>
      </c>
      <c r="L16" s="0" t="s">
        <v>208</v>
      </c>
      <c r="M16" s="11" t="n">
        <v>45446</v>
      </c>
      <c r="N16" s="6" t="n">
        <v>-2.83</v>
      </c>
      <c r="O16" s="0" t="s">
        <v>214</v>
      </c>
      <c r="P16" s="0"/>
      <c r="Q16" s="0"/>
      <c r="R16" s="0"/>
      <c r="S16" s="0"/>
      <c r="T16" s="0"/>
      <c r="U16" s="0"/>
      <c r="V16" s="11" t="n">
        <v>45349</v>
      </c>
      <c r="W16" s="6" t="n">
        <v>-0.34</v>
      </c>
      <c r="X16" s="0" t="s">
        <v>188</v>
      </c>
      <c r="Y16" s="11" t="n">
        <v>45336</v>
      </c>
      <c r="Z16" s="6" t="n">
        <v>-0.67</v>
      </c>
      <c r="AA16" s="0" t="s">
        <v>211</v>
      </c>
      <c r="AB16" s="11" t="n">
        <v>45330</v>
      </c>
      <c r="AC16" s="6" t="n">
        <v>-0.47</v>
      </c>
      <c r="AD16" s="0" t="s">
        <v>210</v>
      </c>
      <c r="AE16" s="11" t="n">
        <v>45331</v>
      </c>
      <c r="AF16" s="6" t="n">
        <v>-0.22</v>
      </c>
      <c r="AG16" s="0" t="s">
        <v>203</v>
      </c>
      <c r="AH16" s="11" t="n">
        <v>45169</v>
      </c>
      <c r="AI16" s="6" t="n">
        <v>-1.08</v>
      </c>
      <c r="AJ16" s="0" t="s">
        <v>207</v>
      </c>
      <c r="AK16" s="11" t="n">
        <v>45309</v>
      </c>
      <c r="AL16" s="6" t="n">
        <v>-1.69</v>
      </c>
      <c r="AM16" s="0" t="s">
        <v>201</v>
      </c>
      <c r="AN16" s="11" t="n">
        <v>45568</v>
      </c>
      <c r="AO16" s="6" t="n">
        <v>-0.09</v>
      </c>
      <c r="AP16" s="0" t="s">
        <v>153</v>
      </c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11" t="n">
        <v>45505</v>
      </c>
      <c r="BG16" s="6" t="n">
        <v>-0.27</v>
      </c>
      <c r="BH16" s="0" t="s">
        <v>212</v>
      </c>
      <c r="BI16" s="11" t="n">
        <v>45365</v>
      </c>
      <c r="BJ16" s="6" t="n">
        <v>-0.69</v>
      </c>
      <c r="BK16" s="0" t="s">
        <v>216</v>
      </c>
      <c r="BL16" s="0"/>
      <c r="BM16" s="0"/>
      <c r="BN16" s="0"/>
      <c r="BO16" s="0"/>
      <c r="BP16" s="0"/>
      <c r="BQ16" s="0"/>
      <c r="BR16" s="0"/>
      <c r="BS16" s="0"/>
      <c r="BT16" s="0"/>
      <c r="BU16" s="11" t="n">
        <v>45391</v>
      </c>
      <c r="BV16" s="6" t="n">
        <v>-1.25</v>
      </c>
      <c r="BW16" s="0" t="s">
        <v>184</v>
      </c>
      <c r="BX16" s="11" t="n">
        <v>45355</v>
      </c>
      <c r="BY16" s="6" t="n">
        <v>-0.22</v>
      </c>
      <c r="BZ16" s="0" t="s">
        <v>222</v>
      </c>
      <c r="CA16" s="11" t="n">
        <v>45348</v>
      </c>
      <c r="CB16" s="6" t="n">
        <v>-0.47</v>
      </c>
      <c r="CC16" s="0" t="s">
        <v>221</v>
      </c>
      <c r="CD16" s="11" t="n">
        <v>45488</v>
      </c>
      <c r="CE16" s="6" t="n">
        <v>-0.13</v>
      </c>
      <c r="CF16" s="0" t="s">
        <v>180</v>
      </c>
      <c r="CG16" s="11" t="n">
        <v>45351</v>
      </c>
      <c r="CH16" s="6" t="n">
        <v>-0.44</v>
      </c>
      <c r="CI16" s="0" t="s">
        <v>213</v>
      </c>
      <c r="CJ16" s="0"/>
      <c r="CK16" s="0"/>
      <c r="CL16" s="0"/>
      <c r="CM16" s="11" t="n">
        <v>45499</v>
      </c>
      <c r="CN16" s="6" t="n">
        <v>-0.76</v>
      </c>
      <c r="CO16" s="0" t="s">
        <v>219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11" t="n">
        <v>45464</v>
      </c>
      <c r="K17" s="6" t="n">
        <v>-3.51</v>
      </c>
      <c r="L17" s="0" t="s">
        <v>208</v>
      </c>
      <c r="M17" s="11" t="n">
        <v>45538</v>
      </c>
      <c r="N17" s="6" t="n">
        <v>-2.83</v>
      </c>
      <c r="O17" s="0" t="s">
        <v>214</v>
      </c>
      <c r="P17" s="0"/>
      <c r="Q17" s="0"/>
      <c r="R17" s="0"/>
      <c r="S17" s="0"/>
      <c r="T17" s="0"/>
      <c r="U17" s="0"/>
      <c r="V17" s="11" t="n">
        <v>45441</v>
      </c>
      <c r="W17" s="6" t="n">
        <v>-0.34</v>
      </c>
      <c r="X17" s="0" t="s">
        <v>188</v>
      </c>
      <c r="Y17" s="11" t="n">
        <v>45427</v>
      </c>
      <c r="Z17" s="6" t="n">
        <v>-0.67</v>
      </c>
      <c r="AA17" s="0" t="s">
        <v>211</v>
      </c>
      <c r="AB17" s="11" t="n">
        <v>45428</v>
      </c>
      <c r="AC17" s="6" t="n">
        <v>-0.47</v>
      </c>
      <c r="AD17" s="0" t="s">
        <v>210</v>
      </c>
      <c r="AE17" s="11" t="n">
        <v>45422</v>
      </c>
      <c r="AF17" s="6" t="n">
        <v>-0.22</v>
      </c>
      <c r="AG17" s="0" t="s">
        <v>225</v>
      </c>
      <c r="AH17" s="11" t="n">
        <v>45260</v>
      </c>
      <c r="AI17" s="6" t="n">
        <v>-1.08</v>
      </c>
      <c r="AJ17" s="0" t="s">
        <v>207</v>
      </c>
      <c r="AK17" s="11" t="n">
        <v>45400</v>
      </c>
      <c r="AL17" s="6" t="n">
        <v>-1.81</v>
      </c>
      <c r="AM17" s="0" t="s">
        <v>224</v>
      </c>
      <c r="AN17" s="11" t="n">
        <v>45667</v>
      </c>
      <c r="AO17" s="6" t="n">
        <v>-4.14</v>
      </c>
      <c r="AP17" s="0" t="s">
        <v>146</v>
      </c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11" t="n">
        <v>45608</v>
      </c>
      <c r="BG17" s="6" t="n">
        <v>-0.36</v>
      </c>
      <c r="BH17" s="0" t="s">
        <v>240</v>
      </c>
      <c r="BI17" s="11" t="n">
        <v>45460</v>
      </c>
      <c r="BJ17" s="6" t="n">
        <v>-0.69</v>
      </c>
      <c r="BK17" s="0" t="s">
        <v>216</v>
      </c>
      <c r="BL17" s="0"/>
      <c r="BM17" s="0"/>
      <c r="BN17" s="0"/>
      <c r="BO17" s="0"/>
      <c r="BP17" s="0"/>
      <c r="BQ17" s="0"/>
      <c r="BR17" s="0"/>
      <c r="BS17" s="0"/>
      <c r="BT17" s="0"/>
      <c r="BU17" s="11" t="n">
        <v>45483</v>
      </c>
      <c r="BV17" s="6" t="n">
        <v>-1.25</v>
      </c>
      <c r="BW17" s="0" t="s">
        <v>184</v>
      </c>
      <c r="BX17" s="11" t="n">
        <v>45447</v>
      </c>
      <c r="BY17" s="6" t="n">
        <v>-0.22</v>
      </c>
      <c r="BZ17" s="0" t="s">
        <v>222</v>
      </c>
      <c r="CA17" s="11" t="n">
        <v>45446</v>
      </c>
      <c r="CB17" s="6" t="n">
        <v>-0.47</v>
      </c>
      <c r="CC17" s="0" t="s">
        <v>221</v>
      </c>
      <c r="CD17" s="11" t="n">
        <v>45580</v>
      </c>
      <c r="CE17" s="6" t="n">
        <v>-0.13</v>
      </c>
      <c r="CF17" s="0" t="s">
        <v>180</v>
      </c>
      <c r="CG17" s="11" t="n">
        <v>45443</v>
      </c>
      <c r="CH17" s="6" t="n">
        <v>-0.44</v>
      </c>
      <c r="CI17" s="0" t="s">
        <v>213</v>
      </c>
      <c r="CJ17" s="0"/>
      <c r="CK17" s="0"/>
      <c r="CL17" s="0"/>
      <c r="CM17" s="11" t="n">
        <v>45604</v>
      </c>
      <c r="CN17" s="6" t="n">
        <v>-0.76</v>
      </c>
      <c r="CO17" s="0" t="s">
        <v>219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11" t="n">
        <v>45561</v>
      </c>
      <c r="K18" s="6" t="n">
        <v>-3.64</v>
      </c>
      <c r="L18" s="0" t="s">
        <v>236</v>
      </c>
      <c r="M18" s="11" t="n">
        <v>45628</v>
      </c>
      <c r="N18" s="6" t="n">
        <v>-2.97</v>
      </c>
      <c r="O18" s="0" t="s">
        <v>243</v>
      </c>
      <c r="P18" s="0"/>
      <c r="Q18" s="0"/>
      <c r="R18" s="0"/>
      <c r="S18" s="0"/>
      <c r="T18" s="0"/>
      <c r="U18" s="0"/>
      <c r="V18" s="11" t="n">
        <v>45532</v>
      </c>
      <c r="W18" s="6" t="n">
        <v>-0.34</v>
      </c>
      <c r="X18" s="0" t="s">
        <v>188</v>
      </c>
      <c r="Y18" s="11" t="n">
        <v>45519</v>
      </c>
      <c r="Z18" s="6" t="n">
        <v>-0.67</v>
      </c>
      <c r="AA18" s="0" t="s">
        <v>211</v>
      </c>
      <c r="AB18" s="11" t="n">
        <v>45513</v>
      </c>
      <c r="AC18" s="6" t="n">
        <v>-0.47</v>
      </c>
      <c r="AD18" s="0" t="s">
        <v>210</v>
      </c>
      <c r="AE18" s="11" t="n">
        <v>45516</v>
      </c>
      <c r="AF18" s="6" t="n">
        <v>-0.22</v>
      </c>
      <c r="AG18" s="0" t="s">
        <v>225</v>
      </c>
      <c r="AH18" s="11" t="n">
        <v>45351</v>
      </c>
      <c r="AI18" s="6" t="n">
        <v>-1.08</v>
      </c>
      <c r="AJ18" s="0" t="s">
        <v>207</v>
      </c>
      <c r="AK18" s="11" t="n">
        <v>45492</v>
      </c>
      <c r="AL18" s="6" t="n">
        <v>-1.81</v>
      </c>
      <c r="AM18" s="0" t="s">
        <v>224</v>
      </c>
      <c r="AN18" s="11" t="n">
        <v>45750</v>
      </c>
      <c r="AO18" s="6" t="n">
        <v>-0.09</v>
      </c>
      <c r="AP18" s="0" t="s">
        <v>153</v>
      </c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11" t="n">
        <v>45695</v>
      </c>
      <c r="BG18" s="6" t="n">
        <v>-0.36</v>
      </c>
      <c r="BH18" s="0" t="s">
        <v>240</v>
      </c>
      <c r="BI18" s="11" t="n">
        <v>45551</v>
      </c>
      <c r="BJ18" s="6" t="n">
        <v>-0.69</v>
      </c>
      <c r="BK18" s="0" t="s">
        <v>216</v>
      </c>
      <c r="BL18" s="0"/>
      <c r="BM18" s="0"/>
      <c r="BN18" s="0"/>
      <c r="BO18" s="0"/>
      <c r="BP18" s="0"/>
      <c r="BQ18" s="0"/>
      <c r="BR18" s="0"/>
      <c r="BS18" s="0"/>
      <c r="BT18" s="0"/>
      <c r="BU18" s="11" t="n">
        <v>45575</v>
      </c>
      <c r="BV18" s="6" t="n">
        <v>-1.25</v>
      </c>
      <c r="BW18" s="0" t="s">
        <v>184</v>
      </c>
      <c r="BX18" s="11" t="n">
        <v>45540</v>
      </c>
      <c r="BY18" s="6" t="n">
        <v>-0.22</v>
      </c>
      <c r="BZ18" s="0" t="s">
        <v>222</v>
      </c>
      <c r="CA18" s="11" t="n">
        <v>45534</v>
      </c>
      <c r="CB18" s="6" t="n">
        <v>-0.47</v>
      </c>
      <c r="CC18" s="0" t="s">
        <v>221</v>
      </c>
      <c r="CD18" s="11" t="n">
        <v>45672</v>
      </c>
      <c r="CE18" s="6" t="n">
        <v>-0.13</v>
      </c>
      <c r="CF18" s="0" t="s">
        <v>180</v>
      </c>
      <c r="CG18" s="11" t="n">
        <v>45534</v>
      </c>
      <c r="CH18" s="6" t="n">
        <v>-0.44</v>
      </c>
      <c r="CI18" s="0" t="s">
        <v>213</v>
      </c>
      <c r="CJ18" s="0"/>
      <c r="CK18" s="0"/>
      <c r="CL18" s="0"/>
      <c r="CM18" s="11" t="n">
        <v>45681</v>
      </c>
      <c r="CN18" s="6" t="n">
        <v>-0.77</v>
      </c>
      <c r="CO18" s="0" t="s">
        <v>246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11" t="n">
        <v>45652</v>
      </c>
      <c r="K19" s="6" t="n">
        <v>-3.64</v>
      </c>
      <c r="L19" s="0" t="s">
        <v>236</v>
      </c>
      <c r="M19" s="11" t="n">
        <v>45719</v>
      </c>
      <c r="N19" s="6" t="n">
        <v>-2.97</v>
      </c>
      <c r="O19" s="0" t="s">
        <v>243</v>
      </c>
      <c r="P19" s="0"/>
      <c r="Q19" s="0"/>
      <c r="R19" s="0"/>
      <c r="S19" s="0"/>
      <c r="T19" s="0"/>
      <c r="U19" s="0"/>
      <c r="V19" s="11" t="n">
        <v>45623</v>
      </c>
      <c r="W19" s="6" t="n">
        <v>-0.34</v>
      </c>
      <c r="X19" s="0" t="s">
        <v>188</v>
      </c>
      <c r="Y19" s="11" t="n">
        <v>45617</v>
      </c>
      <c r="Z19" s="6" t="n">
        <v>-0.75</v>
      </c>
      <c r="AA19" s="0" t="s">
        <v>241</v>
      </c>
      <c r="AB19" s="11" t="n">
        <v>45608</v>
      </c>
      <c r="AC19" s="6" t="n">
        <v>-0.53</v>
      </c>
      <c r="AD19" s="0" t="s">
        <v>239</v>
      </c>
      <c r="AE19" s="11" t="n">
        <v>45604</v>
      </c>
      <c r="AF19" s="6" t="n">
        <v>-0.22</v>
      </c>
      <c r="AG19" s="0" t="s">
        <v>225</v>
      </c>
      <c r="AH19" s="11" t="n">
        <v>45450</v>
      </c>
      <c r="AI19" s="6" t="n">
        <v>-1.08</v>
      </c>
      <c r="AJ19" s="0" t="s">
        <v>207</v>
      </c>
      <c r="AK19" s="11" t="n">
        <v>45583</v>
      </c>
      <c r="AL19" s="6" t="n">
        <v>-1.81</v>
      </c>
      <c r="AM19" s="0" t="s">
        <v>224</v>
      </c>
      <c r="AN19" s="11" t="n">
        <v>45841</v>
      </c>
      <c r="AO19" s="6" t="n">
        <v>-0.09</v>
      </c>
      <c r="AP19" s="0" t="s">
        <v>153</v>
      </c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11" t="n">
        <v>45779</v>
      </c>
      <c r="BG19" s="6" t="n">
        <v>-0.36</v>
      </c>
      <c r="BH19" s="0" t="s">
        <v>240</v>
      </c>
      <c r="BI19" s="11" t="n">
        <v>45642</v>
      </c>
      <c r="BJ19" s="6" t="n">
        <v>-0.73</v>
      </c>
      <c r="BK19" s="0" t="s">
        <v>245</v>
      </c>
      <c r="BL19" s="0"/>
      <c r="BM19" s="0"/>
      <c r="BN19" s="0"/>
      <c r="BO19" s="0"/>
      <c r="BP19" s="0"/>
      <c r="BQ19" s="0"/>
      <c r="BR19" s="0"/>
      <c r="BS19" s="0"/>
      <c r="BT19" s="0"/>
      <c r="BU19" s="11" t="n">
        <v>45667</v>
      </c>
      <c r="BV19" s="6" t="n">
        <v>-1.25</v>
      </c>
      <c r="BW19" s="0" t="s">
        <v>184</v>
      </c>
      <c r="BX19" s="11" t="n">
        <v>45623</v>
      </c>
      <c r="BY19" s="6" t="n">
        <v>-0.22</v>
      </c>
      <c r="BZ19" s="0" t="s">
        <v>222</v>
      </c>
      <c r="CA19" s="11" t="n">
        <v>45618</v>
      </c>
      <c r="CB19" s="6" t="n">
        <v>-0.47</v>
      </c>
      <c r="CC19" s="0" t="s">
        <v>221</v>
      </c>
      <c r="CD19" s="11" t="n">
        <v>45762</v>
      </c>
      <c r="CE19" s="6" t="n">
        <v>-0.13</v>
      </c>
      <c r="CF19" s="0" t="s">
        <v>180</v>
      </c>
      <c r="CG19" s="11" t="n">
        <v>45625</v>
      </c>
      <c r="CH19" s="6" t="n">
        <v>-0.45</v>
      </c>
      <c r="CI19" s="0" t="s">
        <v>242</v>
      </c>
      <c r="CJ19" s="0"/>
      <c r="CK19" s="0"/>
      <c r="CL19" s="0"/>
      <c r="CM19" s="11" t="n">
        <v>45786</v>
      </c>
      <c r="CN19" s="6" t="n">
        <v>-0.77</v>
      </c>
      <c r="CO19" s="0" t="s">
        <v>246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11" t="n">
        <v>45736</v>
      </c>
      <c r="K20" s="6" t="n">
        <v>-3.64</v>
      </c>
      <c r="L20" s="0" t="s">
        <v>236</v>
      </c>
      <c r="M20" s="11" t="n">
        <v>45810</v>
      </c>
      <c r="N20" s="6" t="n">
        <v>-2.97</v>
      </c>
      <c r="O20" s="0" t="s">
        <v>243</v>
      </c>
      <c r="P20" s="0"/>
      <c r="Q20" s="0"/>
      <c r="R20" s="0"/>
      <c r="S20" s="0"/>
      <c r="T20" s="0"/>
      <c r="U20" s="0"/>
      <c r="V20" s="11" t="n">
        <v>45714</v>
      </c>
      <c r="W20" s="6" t="n">
        <v>-0.34</v>
      </c>
      <c r="X20" s="0" t="s">
        <v>188</v>
      </c>
      <c r="Y20" s="11" t="n">
        <v>45708</v>
      </c>
      <c r="Z20" s="6" t="n">
        <v>-0.75</v>
      </c>
      <c r="AA20" s="0" t="s">
        <v>241</v>
      </c>
      <c r="AB20" s="11" t="n">
        <v>45699</v>
      </c>
      <c r="AC20" s="6" t="n">
        <v>-0.53</v>
      </c>
      <c r="AD20" s="0" t="s">
        <v>239</v>
      </c>
      <c r="AE20" s="11" t="n">
        <v>45698</v>
      </c>
      <c r="AF20" s="6" t="n">
        <v>-0.22</v>
      </c>
      <c r="AG20" s="0" t="s">
        <v>225</v>
      </c>
      <c r="AH20" s="11" t="n">
        <v>45541</v>
      </c>
      <c r="AI20" s="6" t="n">
        <v>-1.17</v>
      </c>
      <c r="AJ20" s="0" t="s">
        <v>234</v>
      </c>
      <c r="AK20" s="11" t="n">
        <v>45681</v>
      </c>
      <c r="AL20" s="6" t="n">
        <v>-1.81</v>
      </c>
      <c r="AM20" s="0" t="s">
        <v>224</v>
      </c>
      <c r="AN20" s="11" t="n">
        <v>45932</v>
      </c>
      <c r="AO20" s="6" t="n">
        <v>-0.09</v>
      </c>
      <c r="AP20" s="0" t="s">
        <v>153</v>
      </c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11" t="n">
        <v>45876</v>
      </c>
      <c r="BG20" s="6" t="n">
        <v>-0.36</v>
      </c>
      <c r="BH20" s="0" t="s">
        <v>240</v>
      </c>
      <c r="BI20" s="11" t="n">
        <v>45733</v>
      </c>
      <c r="BJ20" s="6" t="n">
        <v>-0.73</v>
      </c>
      <c r="BK20" s="0" t="s">
        <v>245</v>
      </c>
      <c r="BL20" s="0"/>
      <c r="BM20" s="0"/>
      <c r="BN20" s="0"/>
      <c r="BO20" s="0"/>
      <c r="BP20" s="0"/>
      <c r="BQ20" s="0"/>
      <c r="BR20" s="0"/>
      <c r="BS20" s="0"/>
      <c r="BT20" s="0"/>
      <c r="BU20" s="11" t="n">
        <v>45757</v>
      </c>
      <c r="BV20" s="6" t="n">
        <v>-1.25</v>
      </c>
      <c r="BW20" s="0" t="s">
        <v>184</v>
      </c>
      <c r="BX20" s="11" t="n">
        <v>45720</v>
      </c>
      <c r="BY20" s="6" t="n">
        <v>-0.22</v>
      </c>
      <c r="BZ20" s="0" t="s">
        <v>222</v>
      </c>
      <c r="CA20" s="11" t="n">
        <v>45716</v>
      </c>
      <c r="CB20" s="6" t="n">
        <v>-0.51</v>
      </c>
      <c r="CC20" s="0" t="s">
        <v>247</v>
      </c>
      <c r="CD20" s="11" t="n">
        <v>45853</v>
      </c>
      <c r="CE20" s="6" t="n">
        <v>-0.13</v>
      </c>
      <c r="CF20" s="0" t="s">
        <v>180</v>
      </c>
      <c r="CG20" s="11" t="n">
        <v>45716</v>
      </c>
      <c r="CH20" s="6" t="n">
        <v>-0.45</v>
      </c>
      <c r="CI20" s="0" t="s">
        <v>242</v>
      </c>
      <c r="CJ20" s="0"/>
      <c r="CK20" s="0"/>
      <c r="CL20" s="0"/>
      <c r="CM20" s="11" t="n">
        <v>45863</v>
      </c>
      <c r="CN20" s="6" t="n">
        <v>-0.77</v>
      </c>
      <c r="CO20" s="0" t="s">
        <v>246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11" t="n">
        <v>45835</v>
      </c>
      <c r="K21" s="6" t="n">
        <v>-3.64</v>
      </c>
      <c r="L21" s="0" t="s">
        <v>236</v>
      </c>
      <c r="M21" s="11" t="n">
        <v>45902</v>
      </c>
      <c r="N21" s="6" t="n">
        <v>-2.97</v>
      </c>
      <c r="O21" s="0" t="s">
        <v>243</v>
      </c>
      <c r="P21" s="0"/>
      <c r="Q21" s="0"/>
      <c r="R21" s="0"/>
      <c r="S21" s="0"/>
      <c r="T21" s="0"/>
      <c r="U21" s="0"/>
      <c r="V21" s="11" t="n">
        <v>45805</v>
      </c>
      <c r="W21" s="6" t="n">
        <v>-0.34</v>
      </c>
      <c r="X21" s="0" t="s">
        <v>188</v>
      </c>
      <c r="Y21" s="11" t="n">
        <v>45792</v>
      </c>
      <c r="Z21" s="6" t="n">
        <v>-0.75</v>
      </c>
      <c r="AA21" s="0" t="s">
        <v>241</v>
      </c>
      <c r="AB21" s="11" t="n">
        <v>45790</v>
      </c>
      <c r="AC21" s="6" t="n">
        <v>-0.53</v>
      </c>
      <c r="AD21" s="0" t="s">
        <v>239</v>
      </c>
      <c r="AE21" s="11" t="n">
        <v>45789</v>
      </c>
      <c r="AF21" s="6" t="n">
        <v>-0.23</v>
      </c>
      <c r="AG21" s="0" t="s">
        <v>251</v>
      </c>
      <c r="AH21" s="11" t="n">
        <v>45632</v>
      </c>
      <c r="AI21" s="6" t="n">
        <v>-1.17</v>
      </c>
      <c r="AJ21" s="0" t="s">
        <v>234</v>
      </c>
      <c r="AK21" s="11" t="n">
        <v>45768</v>
      </c>
      <c r="AL21" s="6" t="n">
        <v>-1.9</v>
      </c>
      <c r="AM21" s="0" t="s">
        <v>250</v>
      </c>
      <c r="AN21" s="11" t="n">
        <v>46024</v>
      </c>
      <c r="AO21" s="6" t="n">
        <v>-12.24</v>
      </c>
      <c r="AP21" s="0" t="s">
        <v>265</v>
      </c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11" t="n">
        <v>45974</v>
      </c>
      <c r="BG21" s="6" t="n">
        <v>-0.4</v>
      </c>
      <c r="BH21" s="0" t="s">
        <v>259</v>
      </c>
      <c r="BI21" s="11" t="n">
        <v>45824</v>
      </c>
      <c r="BJ21" s="6" t="n">
        <v>-0.73</v>
      </c>
      <c r="BK21" s="0" t="s">
        <v>245</v>
      </c>
      <c r="BL21" s="0"/>
      <c r="BM21" s="0"/>
      <c r="BN21" s="0"/>
      <c r="BO21" s="0"/>
      <c r="BP21" s="0"/>
      <c r="BQ21" s="0"/>
      <c r="BR21" s="0"/>
      <c r="BS21" s="0"/>
      <c r="BT21" s="0"/>
      <c r="BU21" s="11" t="n">
        <v>45848</v>
      </c>
      <c r="BV21" s="6" t="n">
        <v>-1.25</v>
      </c>
      <c r="BW21" s="0" t="s">
        <v>184</v>
      </c>
      <c r="BX21" s="11" t="n">
        <v>45804</v>
      </c>
      <c r="BY21" s="6" t="n">
        <v>-0.22</v>
      </c>
      <c r="BZ21" s="0" t="s">
        <v>222</v>
      </c>
      <c r="CA21" s="11" t="n">
        <v>45810</v>
      </c>
      <c r="CB21" s="6" t="n">
        <v>-0.51</v>
      </c>
      <c r="CC21" s="0" t="s">
        <v>247</v>
      </c>
      <c r="CD21" s="11" t="n">
        <v>45945</v>
      </c>
      <c r="CE21" s="6" t="n">
        <v>-0.13</v>
      </c>
      <c r="CF21" s="0" t="s">
        <v>180</v>
      </c>
      <c r="CG21" s="11" t="n">
        <v>45807</v>
      </c>
      <c r="CH21" s="6" t="n">
        <v>-0.45</v>
      </c>
      <c r="CI21" s="0" t="s">
        <v>242</v>
      </c>
      <c r="CJ21" s="0"/>
      <c r="CK21" s="0"/>
      <c r="CL21" s="0"/>
      <c r="CM21" s="11" t="n">
        <v>45968</v>
      </c>
      <c r="CN21" s="6" t="n">
        <v>-0.77</v>
      </c>
      <c r="CO21" s="0" t="s">
        <v>246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11" t="n">
        <v>45933</v>
      </c>
      <c r="K22" s="6" t="n">
        <v>-3.97</v>
      </c>
      <c r="L22" s="0" t="s">
        <v>257</v>
      </c>
      <c r="M22" s="11" t="n">
        <v>45992</v>
      </c>
      <c r="N22" s="6" t="n">
        <v>-3.1</v>
      </c>
      <c r="O22" s="0" t="s">
        <v>262</v>
      </c>
      <c r="P22" s="0"/>
      <c r="Q22" s="0"/>
      <c r="R22" s="0"/>
      <c r="S22" s="0"/>
      <c r="T22" s="0"/>
      <c r="U22" s="0"/>
      <c r="V22" s="11" t="n">
        <v>45896</v>
      </c>
      <c r="W22" s="6" t="n">
        <v>-0.34</v>
      </c>
      <c r="X22" s="0" t="s">
        <v>188</v>
      </c>
      <c r="Y22" s="11" t="n">
        <v>45890</v>
      </c>
      <c r="Z22" s="6" t="n">
        <v>-0.75</v>
      </c>
      <c r="AA22" s="0" t="s">
        <v>241</v>
      </c>
      <c r="AB22" s="11" t="n">
        <v>45881</v>
      </c>
      <c r="AC22" s="6" t="n">
        <v>-0.53</v>
      </c>
      <c r="AD22" s="0" t="s">
        <v>239</v>
      </c>
      <c r="AE22" s="11" t="n">
        <v>45880</v>
      </c>
      <c r="AF22" s="6" t="n">
        <v>-0.23</v>
      </c>
      <c r="AG22" s="0" t="s">
        <v>251</v>
      </c>
      <c r="AH22" s="11" t="n">
        <v>45723</v>
      </c>
      <c r="AI22" s="6" t="n">
        <v>-1.17</v>
      </c>
      <c r="AJ22" s="0" t="s">
        <v>234</v>
      </c>
      <c r="AK22" s="11" t="n">
        <v>45856</v>
      </c>
      <c r="AL22" s="6" t="n">
        <v>-1.9</v>
      </c>
      <c r="AM22" s="0" t="s">
        <v>250</v>
      </c>
      <c r="AN22" s="11" t="n">
        <v>46114</v>
      </c>
      <c r="AO22" s="6" t="n">
        <v>-0.09</v>
      </c>
      <c r="AP22" s="0" t="s">
        <v>153</v>
      </c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11" t="n">
        <v>46058</v>
      </c>
      <c r="BG22" s="6" t="n">
        <v>-0.4</v>
      </c>
      <c r="BH22" s="0" t="s">
        <v>259</v>
      </c>
      <c r="BI22" s="11" t="n">
        <v>45915</v>
      </c>
      <c r="BJ22" s="6" t="n">
        <v>-0.73</v>
      </c>
      <c r="BK22" s="0" t="s">
        <v>245</v>
      </c>
      <c r="BL22" s="0"/>
      <c r="BM22" s="0"/>
      <c r="BN22" s="0"/>
      <c r="BO22" s="0"/>
      <c r="BP22" s="0"/>
      <c r="BQ22" s="0"/>
      <c r="BR22" s="0"/>
      <c r="BS22" s="0"/>
      <c r="BT22" s="0"/>
      <c r="BU22" s="11" t="n">
        <v>45940</v>
      </c>
      <c r="BV22" s="6" t="n">
        <v>-1.25</v>
      </c>
      <c r="BW22" s="0" t="s">
        <v>184</v>
      </c>
      <c r="BX22" s="11" t="n">
        <v>45904</v>
      </c>
      <c r="BY22" s="6" t="n">
        <v>-0.22</v>
      </c>
      <c r="BZ22" s="0" t="s">
        <v>222</v>
      </c>
      <c r="CA22" s="11" t="n">
        <v>45897</v>
      </c>
      <c r="CB22" s="6" t="n">
        <v>-0.51</v>
      </c>
      <c r="CC22" s="0" t="s">
        <v>247</v>
      </c>
      <c r="CD22" s="11" t="n">
        <v>46037</v>
      </c>
      <c r="CE22" s="6" t="n">
        <v>-0.13</v>
      </c>
      <c r="CF22" s="0" t="s">
        <v>180</v>
      </c>
      <c r="CG22" s="11" t="n">
        <v>45898</v>
      </c>
      <c r="CH22" s="6" t="n">
        <v>-0.45</v>
      </c>
      <c r="CI22" s="0" t="s">
        <v>242</v>
      </c>
      <c r="CJ22" s="0"/>
      <c r="CK22" s="0"/>
      <c r="CL22" s="0"/>
      <c r="CM22" s="11" t="n">
        <v>46045</v>
      </c>
      <c r="CN22" s="6" t="n">
        <v>-0.77</v>
      </c>
      <c r="CO22" s="0" t="s">
        <v>246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11" t="n">
        <v>46017</v>
      </c>
      <c r="K23" s="6" t="n">
        <v>-3.97</v>
      </c>
      <c r="L23" s="0" t="s">
        <v>257</v>
      </c>
      <c r="M23" s="11" t="n">
        <v>46083</v>
      </c>
      <c r="N23" s="6" t="n">
        <v>-3.1</v>
      </c>
      <c r="O23" s="0" t="s">
        <v>262</v>
      </c>
      <c r="P23" s="0"/>
      <c r="Q23" s="0"/>
      <c r="R23" s="0"/>
      <c r="S23" s="0"/>
      <c r="T23" s="0"/>
      <c r="U23" s="0"/>
      <c r="V23" s="11" t="n">
        <v>45994</v>
      </c>
      <c r="W23" s="6" t="n">
        <v>-0.34</v>
      </c>
      <c r="X23" s="0" t="s">
        <v>188</v>
      </c>
      <c r="Y23" s="11" t="n">
        <v>45981</v>
      </c>
      <c r="Z23" s="6" t="n">
        <v>-0.82</v>
      </c>
      <c r="AA23" s="0" t="s">
        <v>260</v>
      </c>
      <c r="AB23" s="11" t="n">
        <v>45973</v>
      </c>
      <c r="AC23" s="6" t="n">
        <v>-0.6</v>
      </c>
      <c r="AD23" s="0" t="s">
        <v>258</v>
      </c>
      <c r="AE23" s="11" t="n">
        <v>45971</v>
      </c>
      <c r="AF23" s="6" t="n">
        <v>-0.23</v>
      </c>
      <c r="AG23" s="0" t="s">
        <v>251</v>
      </c>
      <c r="AH23" s="11" t="n">
        <v>45814</v>
      </c>
      <c r="AI23" s="6" t="n">
        <v>-1.17</v>
      </c>
      <c r="AJ23" s="0" t="s">
        <v>234</v>
      </c>
      <c r="AK23" s="11" t="n">
        <v>45954</v>
      </c>
      <c r="AL23" s="6" t="n">
        <v>-1.9</v>
      </c>
      <c r="AM23" s="0" t="s">
        <v>250</v>
      </c>
      <c r="AN23" s="11" t="n">
        <v>46213</v>
      </c>
      <c r="AO23" s="8" t="s">
        <f>=-Портфель!J15</f>
      </c>
      <c r="AP23" s="0" t="s">
        <v>278</v>
      </c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11" t="n">
        <v>46149</v>
      </c>
      <c r="BG23" s="6" t="n">
        <v>-0.4</v>
      </c>
      <c r="BH23" s="0" t="s">
        <v>259</v>
      </c>
      <c r="BI23" s="11" t="n">
        <v>46006</v>
      </c>
      <c r="BJ23" s="6" t="n">
        <v>-0.76</v>
      </c>
      <c r="BK23" s="0" t="s">
        <v>264</v>
      </c>
      <c r="BL23" s="0"/>
      <c r="BM23" s="0"/>
      <c r="BN23" s="0"/>
      <c r="BO23" s="0"/>
      <c r="BP23" s="0"/>
      <c r="BQ23" s="0"/>
      <c r="BR23" s="0"/>
      <c r="BS23" s="0"/>
      <c r="BT23" s="0"/>
      <c r="BU23" s="11" t="n">
        <v>46034</v>
      </c>
      <c r="BV23" s="6" t="n">
        <v>-1.25</v>
      </c>
      <c r="BW23" s="0" t="s">
        <v>184</v>
      </c>
      <c r="BX23" s="11" t="n">
        <v>45987</v>
      </c>
      <c r="BY23" s="6" t="n">
        <v>-0.22</v>
      </c>
      <c r="BZ23" s="0" t="s">
        <v>222</v>
      </c>
      <c r="CA23" s="11" t="n">
        <v>45982</v>
      </c>
      <c r="CB23" s="6" t="n">
        <v>-0.51</v>
      </c>
      <c r="CC23" s="0" t="s">
        <v>247</v>
      </c>
      <c r="CD23" s="11" t="n">
        <v>46127</v>
      </c>
      <c r="CE23" s="6" t="n">
        <v>-0.13</v>
      </c>
      <c r="CF23" s="0" t="s">
        <v>180</v>
      </c>
      <c r="CG23" s="11" t="n">
        <v>45992</v>
      </c>
      <c r="CH23" s="6" t="n">
        <v>-0.46</v>
      </c>
      <c r="CI23" s="0" t="s">
        <v>261</v>
      </c>
      <c r="CJ23" s="0"/>
      <c r="CK23" s="0"/>
      <c r="CL23" s="0"/>
      <c r="CM23" s="11" t="n">
        <v>46150</v>
      </c>
      <c r="CN23" s="6" t="n">
        <v>-0.77</v>
      </c>
      <c r="CO23" s="0" t="s">
        <v>246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11" t="n">
        <v>46100</v>
      </c>
      <c r="K24" s="6" t="n">
        <v>-3.97</v>
      </c>
      <c r="L24" s="0" t="s">
        <v>257</v>
      </c>
      <c r="M24" s="11" t="n">
        <v>46174</v>
      </c>
      <c r="N24" s="6" t="n">
        <v>-3.1</v>
      </c>
      <c r="O24" s="0" t="s">
        <v>262</v>
      </c>
      <c r="P24" s="0"/>
      <c r="Q24" s="0"/>
      <c r="R24" s="0"/>
      <c r="S24" s="0"/>
      <c r="T24" s="0"/>
      <c r="U24" s="0"/>
      <c r="V24" s="11" t="n">
        <v>46078</v>
      </c>
      <c r="W24" s="6" t="n">
        <v>-0.34</v>
      </c>
      <c r="X24" s="0" t="s">
        <v>188</v>
      </c>
      <c r="Y24" s="11" t="n">
        <v>46072</v>
      </c>
      <c r="Z24" s="6" t="n">
        <v>-0.82</v>
      </c>
      <c r="AA24" s="0" t="s">
        <v>260</v>
      </c>
      <c r="AB24" s="11" t="n">
        <v>46063</v>
      </c>
      <c r="AC24" s="6" t="n">
        <v>-0.6</v>
      </c>
      <c r="AD24" s="0" t="s">
        <v>258</v>
      </c>
      <c r="AE24" s="11" t="n">
        <v>46062</v>
      </c>
      <c r="AF24" s="6" t="n">
        <v>-0.23</v>
      </c>
      <c r="AG24" s="0" t="s">
        <v>251</v>
      </c>
      <c r="AH24" s="11" t="n">
        <v>45905</v>
      </c>
      <c r="AI24" s="6" t="n">
        <v>-1.26</v>
      </c>
      <c r="AJ24" s="0" t="s">
        <v>256</v>
      </c>
      <c r="AK24" s="11" t="n">
        <v>46045</v>
      </c>
      <c r="AL24" s="6" t="n">
        <v>-1.9</v>
      </c>
      <c r="AM24" s="0" t="s">
        <v>250</v>
      </c>
      <c r="AN24" s="0"/>
      <c r="AO24" s="10" t="s">
        <f>=XIRR(AO2:AO23,AN2:AN23)</f>
      </c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11" t="n">
        <v>46213</v>
      </c>
      <c r="BG24" s="8" t="s">
        <f>=-Портфель!J21</f>
      </c>
      <c r="BH24" s="0" t="s">
        <v>278</v>
      </c>
      <c r="BI24" s="11" t="n">
        <v>46097</v>
      </c>
      <c r="BJ24" s="6" t="n">
        <v>-0.76</v>
      </c>
      <c r="BK24" s="0" t="s">
        <v>264</v>
      </c>
      <c r="BL24" s="0"/>
      <c r="BM24" s="0"/>
      <c r="BN24" s="0"/>
      <c r="BO24" s="0"/>
      <c r="BP24" s="0"/>
      <c r="BQ24" s="0"/>
      <c r="BR24" s="0"/>
      <c r="BS24" s="0"/>
      <c r="BT24" s="0"/>
      <c r="BU24" s="11" t="n">
        <v>46122</v>
      </c>
      <c r="BV24" s="6" t="n">
        <v>-1.25</v>
      </c>
      <c r="BW24" s="0" t="s">
        <v>184</v>
      </c>
      <c r="BX24" s="11" t="n">
        <v>46084</v>
      </c>
      <c r="BY24" s="6" t="n">
        <v>-0.23</v>
      </c>
      <c r="BZ24" s="0" t="s">
        <v>267</v>
      </c>
      <c r="CA24" s="11" t="n">
        <v>46080</v>
      </c>
      <c r="CB24" s="6" t="n">
        <v>-0.56</v>
      </c>
      <c r="CC24" s="0" t="s">
        <v>266</v>
      </c>
      <c r="CD24" s="11" t="n">
        <v>46213</v>
      </c>
      <c r="CE24" s="8" t="s">
        <f>=-Портфель!J29</f>
      </c>
      <c r="CF24" s="0" t="s">
        <v>278</v>
      </c>
      <c r="CG24" s="11" t="n">
        <v>46080</v>
      </c>
      <c r="CH24" s="6" t="n">
        <v>-0.46</v>
      </c>
      <c r="CI24" s="0" t="s">
        <v>261</v>
      </c>
      <c r="CJ24" s="0"/>
      <c r="CK24" s="0"/>
      <c r="CL24" s="0"/>
      <c r="CM24" s="11" t="n">
        <v>46213</v>
      </c>
      <c r="CN24" s="8" t="s">
        <f>=-Портфель!J32</f>
      </c>
      <c r="CO24" s="0" t="s">
        <v>278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11" t="n">
        <v>46213</v>
      </c>
      <c r="K25" s="8" t="s">
        <f>=-Портфель!J5</f>
      </c>
      <c r="L25" s="0" t="s">
        <v>278</v>
      </c>
      <c r="M25" s="11" t="n">
        <v>46213</v>
      </c>
      <c r="N25" s="8" t="s">
        <f>=-Портфель!J6</f>
      </c>
      <c r="O25" s="0" t="s">
        <v>278</v>
      </c>
      <c r="P25" s="0"/>
      <c r="Q25" s="0"/>
      <c r="R25" s="0"/>
      <c r="S25" s="0"/>
      <c r="T25" s="0"/>
      <c r="U25" s="0"/>
      <c r="V25" s="11" t="n">
        <v>46169</v>
      </c>
      <c r="W25" s="6" t="n">
        <v>-0.34</v>
      </c>
      <c r="X25" s="0" t="s">
        <v>188</v>
      </c>
      <c r="Y25" s="11" t="n">
        <v>46163</v>
      </c>
      <c r="Z25" s="6" t="n">
        <v>-0.82</v>
      </c>
      <c r="AA25" s="0" t="s">
        <v>260</v>
      </c>
      <c r="AB25" s="11" t="n">
        <v>46154</v>
      </c>
      <c r="AC25" s="6" t="n">
        <v>-0.6</v>
      </c>
      <c r="AD25" s="0" t="s">
        <v>258</v>
      </c>
      <c r="AE25" s="11" t="n">
        <v>46153</v>
      </c>
      <c r="AF25" s="6" t="n">
        <v>-0.24</v>
      </c>
      <c r="AG25" s="0" t="s">
        <v>270</v>
      </c>
      <c r="AH25" s="11" t="n">
        <v>45996</v>
      </c>
      <c r="AI25" s="6" t="n">
        <v>-1.26</v>
      </c>
      <c r="AJ25" s="0" t="s">
        <v>256</v>
      </c>
      <c r="AK25" s="11" t="n">
        <v>46136</v>
      </c>
      <c r="AL25" s="6" t="n">
        <v>-1.96</v>
      </c>
      <c r="AM25" s="0" t="s">
        <v>269</v>
      </c>
      <c r="AN25" s="0"/>
      <c r="AO25" s="8" t="s">
        <f>=-SUM(AO2:AO23)</f>
      </c>
      <c r="AP25" s="0" t="s">
        <v>280</v>
      </c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10" t="s">
        <f>=XIRR(BG2:BG24,BF2:BF24)</f>
      </c>
      <c r="BH25" s="0"/>
      <c r="BI25" s="11" t="n">
        <v>46213</v>
      </c>
      <c r="BJ25" s="8" t="s">
        <f>=-Портфель!J22</f>
      </c>
      <c r="BK25" s="0" t="s">
        <v>278</v>
      </c>
      <c r="BL25" s="0"/>
      <c r="BM25" s="0"/>
      <c r="BN25" s="0"/>
      <c r="BO25" s="0"/>
      <c r="BP25" s="0"/>
      <c r="BQ25" s="0"/>
      <c r="BR25" s="0"/>
      <c r="BS25" s="0"/>
      <c r="BT25" s="0"/>
      <c r="BU25" s="11" t="n">
        <v>46213</v>
      </c>
      <c r="BV25" s="8" t="s">
        <f>=-Портфель!J26</f>
      </c>
      <c r="BW25" s="0" t="s">
        <v>278</v>
      </c>
      <c r="BX25" s="11" t="n">
        <v>46169</v>
      </c>
      <c r="BY25" s="6" t="n">
        <v>-0.23</v>
      </c>
      <c r="BZ25" s="0" t="s">
        <v>267</v>
      </c>
      <c r="CA25" s="11" t="n">
        <v>46178</v>
      </c>
      <c r="CB25" s="6" t="n">
        <v>-0.56</v>
      </c>
      <c r="CC25" s="0" t="s">
        <v>266</v>
      </c>
      <c r="CD25" s="0"/>
      <c r="CE25" s="10" t="s">
        <f>=XIRR(CE2:CE24,CD2:CD24)</f>
      </c>
      <c r="CF25" s="0"/>
      <c r="CG25" s="11" t="n">
        <v>46174</v>
      </c>
      <c r="CH25" s="6" t="n">
        <v>-0.46</v>
      </c>
      <c r="CI25" s="0" t="s">
        <v>261</v>
      </c>
      <c r="CJ25" s="0"/>
      <c r="CK25" s="0"/>
      <c r="CL25" s="0"/>
      <c r="CM25" s="0"/>
      <c r="CN25" s="10" t="s">
        <f>=XIRR(CN2:CN24,CM2:CM24)</f>
      </c>
      <c r="CO25" s="0"/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10" t="s">
        <f>=XIRR(K2:K25,J2:J25)</f>
      </c>
      <c r="L26" s="0"/>
      <c r="M26" s="0"/>
      <c r="N26" s="10" t="s">
        <f>=XIRR(N2:N25,M2:M25)</f>
      </c>
      <c r="O26" s="0"/>
      <c r="P26" s="0"/>
      <c r="Q26" s="0"/>
      <c r="R26" s="0"/>
      <c r="S26" s="0"/>
      <c r="T26" s="0"/>
      <c r="U26" s="0"/>
      <c r="V26" s="11" t="n">
        <v>46213</v>
      </c>
      <c r="W26" s="8" t="s">
        <f>=-Портфель!J9</f>
      </c>
      <c r="X26" s="0" t="s">
        <v>278</v>
      </c>
      <c r="Y26" s="11" t="n">
        <v>46213</v>
      </c>
      <c r="Z26" s="8" t="s">
        <f>=-Портфель!J10</f>
      </c>
      <c r="AA26" s="0" t="s">
        <v>278</v>
      </c>
      <c r="AB26" s="11" t="n">
        <v>46213</v>
      </c>
      <c r="AC26" s="8" t="s">
        <f>=-Портфель!J11</f>
      </c>
      <c r="AD26" s="0" t="s">
        <v>278</v>
      </c>
      <c r="AE26" s="11" t="n">
        <v>46213</v>
      </c>
      <c r="AF26" s="8" t="s">
        <f>=-Портфель!J12</f>
      </c>
      <c r="AG26" s="0" t="s">
        <v>278</v>
      </c>
      <c r="AH26" s="11" t="n">
        <v>46087</v>
      </c>
      <c r="AI26" s="6" t="n">
        <v>-1.26</v>
      </c>
      <c r="AJ26" s="0" t="s">
        <v>256</v>
      </c>
      <c r="AK26" s="11" t="n">
        <v>46213</v>
      </c>
      <c r="AL26" s="8" t="s">
        <f>=-Портфель!J14</f>
      </c>
      <c r="AM26" s="0" t="s">
        <v>278</v>
      </c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8" t="s">
        <f>=-SUM(BG2:BG24)</f>
      </c>
      <c r="BH26" s="0" t="s">
        <v>280</v>
      </c>
      <c r="BI26" s="0"/>
      <c r="BJ26" s="10" t="s">
        <f>=XIRR(BJ2:BJ25,BI2:BI25)</f>
      </c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10" t="s">
        <f>=XIRR(BV2:BV25,BU2:BU25)</f>
      </c>
      <c r="BW26" s="0"/>
      <c r="BX26" s="11" t="n">
        <v>46213</v>
      </c>
      <c r="BY26" s="8" t="s">
        <f>=-Портфель!J27</f>
      </c>
      <c r="BZ26" s="0" t="s">
        <v>278</v>
      </c>
      <c r="CA26" s="11" t="n">
        <v>46213</v>
      </c>
      <c r="CB26" s="8" t="s">
        <f>=-Портфель!J28</f>
      </c>
      <c r="CC26" s="0" t="s">
        <v>278</v>
      </c>
      <c r="CD26" s="0"/>
      <c r="CE26" s="8" t="s">
        <f>=-SUM(CE2:CE24)</f>
      </c>
      <c r="CF26" s="0" t="s">
        <v>280</v>
      </c>
      <c r="CG26" s="11" t="n">
        <v>46213</v>
      </c>
      <c r="CH26" s="8" t="s">
        <f>=-Портфель!J30</f>
      </c>
      <c r="CI26" s="0" t="s">
        <v>278</v>
      </c>
      <c r="CJ26" s="0"/>
      <c r="CK26" s="0"/>
      <c r="CL26" s="0"/>
      <c r="CM26" s="0"/>
      <c r="CN26" s="8" t="s">
        <f>=-SUM(CN2:CN24)</f>
      </c>
      <c r="CO26" s="0" t="s">
        <v>280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8" t="s">
        <f>=-SUM(K2:K25)</f>
      </c>
      <c r="L27" s="0" t="s">
        <v>280</v>
      </c>
      <c r="M27" s="0"/>
      <c r="N27" s="8" t="s">
        <f>=-SUM(N2:N25)</f>
      </c>
      <c r="O27" s="0" t="s">
        <v>280</v>
      </c>
      <c r="P27" s="0"/>
      <c r="Q27" s="0"/>
      <c r="R27" s="0"/>
      <c r="S27" s="0"/>
      <c r="T27" s="0"/>
      <c r="U27" s="0"/>
      <c r="V27" s="0"/>
      <c r="W27" s="10" t="s">
        <f>=XIRR(W2:W26,V2:V26)</f>
      </c>
      <c r="X27" s="0"/>
      <c r="Y27" s="0"/>
      <c r="Z27" s="10" t="s">
        <f>=XIRR(Z2:Z26,Y2:Y26)</f>
      </c>
      <c r="AA27" s="0"/>
      <c r="AB27" s="0"/>
      <c r="AC27" s="10" t="s">
        <f>=XIRR(AC2:AC26,AB2:AB26)</f>
      </c>
      <c r="AD27" s="0"/>
      <c r="AE27" s="0"/>
      <c r="AF27" s="10" t="s">
        <f>=XIRR(AF2:AF26,AE2:AE26)</f>
      </c>
      <c r="AG27" s="0"/>
      <c r="AH27" s="11" t="n">
        <v>46178</v>
      </c>
      <c r="AI27" s="6" t="n">
        <v>-1.26</v>
      </c>
      <c r="AJ27" s="0" t="s">
        <v>256</v>
      </c>
      <c r="AK27" s="0"/>
      <c r="AL27" s="10" t="s">
        <f>=XIRR(AL2:AL26,AK2:AK26)</f>
      </c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8" t="s">
        <f>=-SUM(BJ2:BJ25)</f>
      </c>
      <c r="BK27" s="0" t="s">
        <v>280</v>
      </c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8" t="s">
        <f>=-SUM(BV2:BV25)</f>
      </c>
      <c r="BW27" s="0" t="s">
        <v>280</v>
      </c>
      <c r="BX27" s="0"/>
      <c r="BY27" s="10" t="s">
        <f>=XIRR(BY2:BY26,BX2:BX26)</f>
      </c>
      <c r="BZ27" s="0"/>
      <c r="CA27" s="0"/>
      <c r="CB27" s="10" t="s">
        <f>=XIRR(CB2:CB26,CA2:CA26)</f>
      </c>
      <c r="CC27" s="0"/>
      <c r="CD27" s="0"/>
      <c r="CE27" s="0"/>
      <c r="CF27" s="0"/>
      <c r="CG27" s="0"/>
      <c r="CH27" s="10" t="s">
        <f>=XIRR(CH2:CH26,CG2:CG26)</f>
      </c>
      <c r="CI27" s="0"/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8" t="s">
        <f>=-SUM(W2:W26)</f>
      </c>
      <c r="X28" s="0" t="s">
        <v>280</v>
      </c>
      <c r="Y28" s="0"/>
      <c r="Z28" s="8" t="s">
        <f>=-SUM(Z2:Z26)</f>
      </c>
      <c r="AA28" s="0" t="s">
        <v>280</v>
      </c>
      <c r="AB28" s="0"/>
      <c r="AC28" s="8" t="s">
        <f>=-SUM(AC2:AC26)</f>
      </c>
      <c r="AD28" s="0" t="s">
        <v>280</v>
      </c>
      <c r="AE28" s="0"/>
      <c r="AF28" s="8" t="s">
        <f>=-SUM(AF2:AF26)</f>
      </c>
      <c r="AG28" s="0" t="s">
        <v>280</v>
      </c>
      <c r="AH28" s="11" t="n">
        <v>46213</v>
      </c>
      <c r="AI28" s="8" t="s">
        <f>=-Портфель!J13</f>
      </c>
      <c r="AJ28" s="0" t="s">
        <v>278</v>
      </c>
      <c r="AK28" s="0"/>
      <c r="AL28" s="8" t="s">
        <f>=-SUM(AL2:AL26)</f>
      </c>
      <c r="AM28" s="0" t="s">
        <v>280</v>
      </c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8" t="s">
        <f>=-SUM(BY2:BY26)</f>
      </c>
      <c r="BZ28" s="0" t="s">
        <v>280</v>
      </c>
      <c r="CA28" s="0"/>
      <c r="CB28" s="8" t="s">
        <f>=-SUM(CB2:CB26)</f>
      </c>
      <c r="CC28" s="0" t="s">
        <v>280</v>
      </c>
      <c r="CD28" s="0"/>
      <c r="CE28" s="0"/>
      <c r="CF28" s="0"/>
      <c r="CG28" s="0"/>
      <c r="CH28" s="8" t="s">
        <f>=-SUM(CH2:CH26)</f>
      </c>
      <c r="CI28" s="0" t="s">
        <v>280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10" t="s">
        <f>=XIRR(AI2:AI28,AH2:AH28)</f>
      </c>
      <c r="AJ29" s="0"/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8" t="s">
        <f>=-SUM(AI2:AI28)</f>
      </c>
      <c r="AJ30" s="0" t="s">
        <v>280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281</v>
      </c>
      <c r="C1" s="0"/>
      <c r="D1" s="0"/>
      <c r="E1" s="4" t="s">
        <v>282</v>
      </c>
      <c r="F1" s="0"/>
    </row>
    <row collapsed="false" customFormat="false" customHeight="false" hidden="false" ht="12.1" outlineLevel="0" r="2">
      <c r="A2" s="11" t="n">
        <v>44120</v>
      </c>
      <c r="B2" s="6" t="n">
        <v>54.07</v>
      </c>
      <c r="C2" s="0" t="s">
        <v>276</v>
      </c>
      <c r="D2" s="11" t="n">
        <v>44120</v>
      </c>
      <c r="E2" s="6" t="n">
        <v>17.713522549557</v>
      </c>
      <c r="F2" s="0" t="s">
        <v>276</v>
      </c>
    </row>
    <row collapsed="false" customFormat="false" customHeight="false" hidden="false" ht="12.1" outlineLevel="0" r="3">
      <c r="A3" s="11" t="n">
        <v>44120</v>
      </c>
      <c r="B3" s="6" t="n">
        <v>108.14</v>
      </c>
      <c r="C3" s="0" t="s">
        <v>276</v>
      </c>
      <c r="D3" s="11" t="n">
        <v>44393</v>
      </c>
      <c r="E3" s="6" t="n">
        <v>-0.29</v>
      </c>
      <c r="F3" s="0" t="s">
        <v>165</v>
      </c>
    </row>
    <row collapsed="false" customFormat="false" customHeight="false" hidden="false" ht="12.1" outlineLevel="0" r="4">
      <c r="A4" s="11" t="n">
        <v>44120</v>
      </c>
      <c r="B4" s="6" t="n">
        <v>108.14</v>
      </c>
      <c r="C4" s="0" t="s">
        <v>276</v>
      </c>
      <c r="D4" s="0"/>
      <c r="E4" s="10" t="s">
        <f>=XIRR(E2:E3,D2:D3)</f>
      </c>
      <c r="F4" s="0"/>
    </row>
    <row collapsed="false" customFormat="false" customHeight="false" hidden="false" ht="12.1" outlineLevel="0" r="5">
      <c r="A5" s="11" t="n">
        <v>44120</v>
      </c>
      <c r="B5" s="6" t="n">
        <v>162.21</v>
      </c>
      <c r="C5" s="0" t="s">
        <v>276</v>
      </c>
      <c r="D5" s="0"/>
      <c r="E5" s="8" t="s">
        <f>=-SUM(E2:E3)</f>
      </c>
      <c r="F5" s="0" t="s">
        <v>280</v>
      </c>
    </row>
    <row collapsed="false" customFormat="false" customHeight="false" hidden="false" ht="12.1" outlineLevel="0" r="6">
      <c r="A6" s="11" t="n">
        <v>44140</v>
      </c>
      <c r="B6" s="6" t="n">
        <v>-2.38</v>
      </c>
      <c r="C6" s="0" t="s">
        <v>135</v>
      </c>
    </row>
    <row collapsed="false" customFormat="false" customHeight="false" hidden="false" ht="12.1" outlineLevel="0" r="7">
      <c r="A7" s="11" t="n">
        <v>44193</v>
      </c>
      <c r="B7" s="6" t="n">
        <v>-376.08</v>
      </c>
      <c r="C7" s="0" t="s">
        <v>283</v>
      </c>
    </row>
    <row collapsed="false" customFormat="false" customHeight="false" hidden="false" ht="12.1" outlineLevel="0" r="8">
      <c r="A8" s="0"/>
      <c r="B8" s="10" t="s">
        <f>=XIRR(B2:B7,A2:A7)</f>
      </c>
      <c r="C8" s="0"/>
    </row>
    <row collapsed="false" customFormat="false" customHeight="false" hidden="false" ht="12.1" outlineLevel="0" r="9">
      <c r="A9" s="0"/>
      <c r="B9" s="8" t="s">
        <f>=-SUM(B2:B7)</f>
      </c>
      <c r="C9" s="0" t="s">
        <v>280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V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284</v>
      </c>
      <c r="C1" s="0"/>
      <c r="D1" s="0"/>
      <c r="E1" s="3" t="s">
        <v>285</v>
      </c>
      <c r="F1" s="0"/>
      <c r="G1" s="0"/>
      <c r="H1" s="3" t="s">
        <v>286</v>
      </c>
      <c r="I1" s="0"/>
      <c r="J1" s="0"/>
      <c r="K1" s="3" t="s">
        <v>287</v>
      </c>
      <c r="L1" s="0"/>
      <c r="M1" s="0"/>
      <c r="N1" s="3" t="s">
        <v>288</v>
      </c>
      <c r="O1" s="0"/>
      <c r="P1" s="0"/>
      <c r="Q1" s="3" t="s">
        <v>289</v>
      </c>
      <c r="R1" s="0"/>
      <c r="S1" s="0"/>
      <c r="T1" s="3" t="s">
        <v>290</v>
      </c>
      <c r="U1" s="0"/>
      <c r="V1" s="0"/>
      <c r="W1" s="3" t="s">
        <v>291</v>
      </c>
      <c r="X1" s="0"/>
      <c r="Y1" s="0"/>
      <c r="Z1" s="3" t="s">
        <v>292</v>
      </c>
      <c r="AA1" s="0"/>
      <c r="AB1" s="0"/>
      <c r="AC1" s="3" t="s">
        <v>293</v>
      </c>
      <c r="AD1" s="0"/>
      <c r="AE1" s="0"/>
      <c r="AF1" s="3" t="s">
        <v>294</v>
      </c>
      <c r="AG1" s="0"/>
      <c r="AH1" s="0"/>
      <c r="AI1" s="3" t="s">
        <v>295</v>
      </c>
      <c r="AJ1" s="0"/>
      <c r="AK1" s="0"/>
      <c r="AL1" s="3" t="s">
        <v>296</v>
      </c>
      <c r="AM1" s="0"/>
      <c r="AN1" s="0"/>
      <c r="AO1" s="3" t="s">
        <v>297</v>
      </c>
      <c r="AP1" s="0"/>
      <c r="AQ1" s="0"/>
      <c r="AR1" s="3" t="s">
        <v>298</v>
      </c>
      <c r="AS1" s="0"/>
      <c r="AT1" s="0"/>
      <c r="AU1" s="3" t="s">
        <v>299</v>
      </c>
      <c r="AV1" s="0"/>
      <c r="AW1" s="0"/>
      <c r="AX1" s="3" t="s">
        <v>300</v>
      </c>
      <c r="AY1" s="0"/>
      <c r="AZ1" s="0"/>
      <c r="BA1" s="3" t="s">
        <v>301</v>
      </c>
      <c r="BB1" s="0"/>
      <c r="BC1" s="0"/>
      <c r="BD1" s="3" t="s">
        <v>302</v>
      </c>
      <c r="BE1" s="0"/>
      <c r="BF1" s="0"/>
      <c r="BG1" s="3" t="s">
        <v>303</v>
      </c>
      <c r="BH1" s="0"/>
      <c r="BI1" s="0"/>
      <c r="BJ1" s="3" t="s">
        <v>304</v>
      </c>
      <c r="BK1" s="0"/>
      <c r="BL1" s="0"/>
      <c r="BM1" s="3" t="s">
        <v>305</v>
      </c>
      <c r="BN1" s="0"/>
      <c r="BO1" s="0"/>
      <c r="BP1" s="3" t="s">
        <v>306</v>
      </c>
      <c r="BQ1" s="0"/>
      <c r="BR1" s="0"/>
      <c r="BS1" s="3" t="s">
        <v>307</v>
      </c>
      <c r="BT1" s="0"/>
      <c r="BU1" s="0"/>
      <c r="BV1" s="3" t="s">
        <v>308</v>
      </c>
      <c r="BW1" s="0"/>
      <c r="BX1" s="0"/>
      <c r="BY1" s="3" t="s">
        <v>309</v>
      </c>
      <c r="BZ1" s="0"/>
      <c r="CA1" s="0"/>
      <c r="CB1" s="3" t="s">
        <v>310</v>
      </c>
      <c r="CC1" s="0"/>
      <c r="CD1" s="0"/>
      <c r="CE1" s="3" t="s">
        <v>311</v>
      </c>
      <c r="CF1" s="0"/>
      <c r="CG1" s="0"/>
      <c r="CH1" s="3" t="s">
        <v>312</v>
      </c>
      <c r="CI1" s="0"/>
      <c r="CJ1" s="0"/>
      <c r="CK1" s="3" t="s">
        <v>313</v>
      </c>
      <c r="CL1" s="0"/>
      <c r="CM1" s="0"/>
      <c r="CN1" s="3" t="s">
        <v>314</v>
      </c>
      <c r="CO1" s="0"/>
      <c r="CP1" s="0"/>
      <c r="CQ1" s="3" t="s">
        <v>315</v>
      </c>
      <c r="CR1" s="0"/>
      <c r="CS1" s="0"/>
      <c r="CT1" s="3" t="s">
        <v>316</v>
      </c>
      <c r="CU1" s="0"/>
      <c r="CV1" s="0"/>
      <c r="CW1" s="3" t="s">
        <v>317</v>
      </c>
      <c r="CX1" s="0"/>
      <c r="CY1" s="0"/>
      <c r="CZ1" s="3" t="s">
        <v>318</v>
      </c>
      <c r="DA1" s="0"/>
      <c r="DB1" s="0"/>
      <c r="DC1" s="3" t="s">
        <v>319</v>
      </c>
      <c r="DD1" s="0"/>
      <c r="DE1" s="0"/>
      <c r="DF1" s="3" t="s">
        <v>320</v>
      </c>
      <c r="DG1" s="0"/>
      <c r="DH1" s="0"/>
      <c r="DI1" s="3" t="s">
        <v>321</v>
      </c>
      <c r="DJ1" s="0"/>
      <c r="DK1" s="0"/>
      <c r="DL1" s="3" t="s">
        <v>322</v>
      </c>
      <c r="DM1" s="0"/>
      <c r="DN1" s="0"/>
      <c r="DO1" s="3" t="s">
        <v>323</v>
      </c>
      <c r="DP1" s="0"/>
      <c r="DQ1" s="0"/>
      <c r="DR1" s="3" t="s">
        <v>324</v>
      </c>
      <c r="DS1" s="0"/>
      <c r="DT1" s="0"/>
      <c r="DU1" s="3" t="s">
        <v>325</v>
      </c>
      <c r="DV1" s="0"/>
    </row>
    <row collapsed="false" customFormat="false" customHeight="false" hidden="false" ht="12.1" outlineLevel="0" r="2">
      <c r="A2" s="11" t="n">
        <v>44123</v>
      </c>
      <c r="B2" s="6" t="n">
        <v>3</v>
      </c>
      <c r="C2" s="6" t="n">
        <v>437</v>
      </c>
      <c r="D2" s="11" t="n">
        <v>44151</v>
      </c>
      <c r="E2" s="6" t="n">
        <v>5</v>
      </c>
      <c r="F2" s="6" t="n">
        <v>117.99</v>
      </c>
      <c r="G2" s="11" t="n">
        <v>44130</v>
      </c>
      <c r="H2" s="6" t="n">
        <v>1</v>
      </c>
      <c r="I2" s="6" t="n">
        <v>282.9</v>
      </c>
      <c r="J2" s="11" t="n">
        <v>44130</v>
      </c>
      <c r="K2" s="6" t="n">
        <v>3</v>
      </c>
      <c r="L2" s="6" t="n">
        <v>220.11</v>
      </c>
      <c r="M2" s="11" t="n">
        <v>44200</v>
      </c>
      <c r="N2" s="6" t="n">
        <v>1</v>
      </c>
      <c r="O2" s="6" t="n">
        <v>347.86</v>
      </c>
      <c r="P2" s="11" t="n">
        <v>44153</v>
      </c>
      <c r="Q2" s="6" t="n">
        <v>1</v>
      </c>
      <c r="R2" s="6" t="n">
        <v>223.88</v>
      </c>
      <c r="S2" s="11" t="n">
        <v>44120</v>
      </c>
      <c r="T2" s="6" t="n">
        <v>2</v>
      </c>
      <c r="U2" s="6" t="n">
        <v>337.16</v>
      </c>
      <c r="V2" s="11" t="n">
        <v>44120</v>
      </c>
      <c r="W2" s="6" t="n">
        <v>2</v>
      </c>
      <c r="X2" s="6" t="n">
        <v>264.34</v>
      </c>
      <c r="Y2" s="11" t="n">
        <v>44151</v>
      </c>
      <c r="Z2" s="6" t="n">
        <v>1</v>
      </c>
      <c r="AA2" s="6" t="n">
        <v>218.8</v>
      </c>
      <c r="AB2" s="11" t="n">
        <v>44120</v>
      </c>
      <c r="AC2" s="6" t="n">
        <v>1</v>
      </c>
      <c r="AD2" s="6" t="n">
        <v>200.72</v>
      </c>
      <c r="AE2" s="11" t="n">
        <v>44120</v>
      </c>
      <c r="AF2" s="6" t="n">
        <v>1</v>
      </c>
      <c r="AG2" s="6" t="n">
        <v>120.15</v>
      </c>
      <c r="AH2" s="11" t="n">
        <v>44120</v>
      </c>
      <c r="AI2" s="6" t="n">
        <v>3</v>
      </c>
      <c r="AJ2" s="6" t="n">
        <v>72.84</v>
      </c>
      <c r="AK2" s="11" t="n">
        <v>44124</v>
      </c>
      <c r="AL2" s="6" t="n">
        <v>2</v>
      </c>
      <c r="AM2" s="6" t="n">
        <v>285.58</v>
      </c>
      <c r="AN2" s="11" t="n">
        <v>44151</v>
      </c>
      <c r="AO2" s="6" t="n">
        <v>1</v>
      </c>
      <c r="AP2" s="6" t="n">
        <v>96.63</v>
      </c>
      <c r="AQ2" s="11" t="n">
        <v>44153</v>
      </c>
      <c r="AR2" s="6" t="n">
        <v>1</v>
      </c>
      <c r="AS2" s="6" t="n">
        <v>244.22</v>
      </c>
      <c r="AT2" s="11" t="n">
        <v>44127</v>
      </c>
      <c r="AU2" s="6" t="n">
        <v>100</v>
      </c>
      <c r="AV2" s="6" t="n">
        <v>184.02743091998</v>
      </c>
      <c r="AW2" s="11" t="n">
        <v>44120</v>
      </c>
      <c r="AX2" s="6" t="n">
        <v>1</v>
      </c>
      <c r="AY2" s="6" t="n">
        <v>127.24</v>
      </c>
      <c r="AZ2" s="11" t="n">
        <v>44460</v>
      </c>
      <c r="BA2" s="6" t="n">
        <v>2</v>
      </c>
      <c r="BB2" s="6" t="n">
        <v>146.8</v>
      </c>
      <c r="BC2" s="11" t="n">
        <v>44200</v>
      </c>
      <c r="BD2" s="6" t="n">
        <v>1</v>
      </c>
      <c r="BE2" s="6" t="n">
        <v>221</v>
      </c>
      <c r="BF2" s="11" t="n">
        <v>44253</v>
      </c>
      <c r="BG2" s="6" t="n">
        <v>1</v>
      </c>
      <c r="BH2" s="6" t="n">
        <v>74.7</v>
      </c>
      <c r="BI2" s="11" t="n">
        <v>44151</v>
      </c>
      <c r="BJ2" s="6" t="n">
        <v>1</v>
      </c>
      <c r="BK2" s="6" t="n">
        <v>81.75</v>
      </c>
      <c r="BL2" s="11" t="n">
        <v>44124</v>
      </c>
      <c r="BM2" s="6" t="n">
        <v>100</v>
      </c>
      <c r="BN2" s="6" t="n">
        <v>209.75539018096</v>
      </c>
      <c r="BO2" s="11" t="n">
        <v>44145</v>
      </c>
      <c r="BP2" s="6" t="n">
        <v>1</v>
      </c>
      <c r="BQ2" s="6" t="n">
        <v>284.85</v>
      </c>
      <c r="BR2" s="11" t="n">
        <v>44155</v>
      </c>
      <c r="BS2" s="6" t="n">
        <v>1</v>
      </c>
      <c r="BT2" s="6" t="n">
        <v>51</v>
      </c>
      <c r="BU2" s="11" t="n">
        <v>44123</v>
      </c>
      <c r="BV2" s="6" t="n">
        <v>5</v>
      </c>
      <c r="BW2" s="6" t="n">
        <v>134.65</v>
      </c>
      <c r="BX2" s="11" t="n">
        <v>44151</v>
      </c>
      <c r="BY2" s="6" t="n">
        <v>1</v>
      </c>
      <c r="BZ2" s="6" t="n">
        <v>66.02</v>
      </c>
      <c r="CA2" s="11" t="n">
        <v>44144</v>
      </c>
      <c r="CB2" s="6" t="n">
        <v>1</v>
      </c>
      <c r="CC2" s="6" t="n">
        <v>80.6</v>
      </c>
      <c r="CD2" s="11" t="n">
        <v>44151</v>
      </c>
      <c r="CE2" s="6" t="n">
        <v>1</v>
      </c>
      <c r="CF2" s="6" t="n">
        <v>20.51</v>
      </c>
      <c r="CG2" s="11" t="n">
        <v>44151</v>
      </c>
      <c r="CH2" s="6" t="n">
        <v>1</v>
      </c>
      <c r="CI2" s="6" t="n">
        <v>62.91</v>
      </c>
      <c r="CJ2" s="11" t="n">
        <v>44120</v>
      </c>
      <c r="CK2" s="6" t="n">
        <v>1</v>
      </c>
      <c r="CL2" s="6" t="n">
        <v>59.887537670262</v>
      </c>
      <c r="CM2" s="11" t="n">
        <v>44144</v>
      </c>
      <c r="CN2" s="6" t="n">
        <v>2</v>
      </c>
      <c r="CO2" s="6" t="n">
        <v>80.76</v>
      </c>
      <c r="CP2" s="11" t="n">
        <v>44120</v>
      </c>
      <c r="CQ2" s="6" t="n">
        <v>10</v>
      </c>
      <c r="CR2" s="6" t="n">
        <v>24.778661151745</v>
      </c>
      <c r="CS2" s="11" t="n">
        <v>44665</v>
      </c>
      <c r="CT2" s="6" t="n">
        <v>1</v>
      </c>
      <c r="CU2" s="6" t="n">
        <v>26</v>
      </c>
      <c r="CV2" s="11" t="n">
        <v>44119</v>
      </c>
      <c r="CW2" s="6" t="n">
        <v>10</v>
      </c>
      <c r="CX2" s="6" t="n">
        <v>41.630055424783</v>
      </c>
      <c r="CY2" s="11" t="n">
        <v>44120</v>
      </c>
      <c r="CZ2" s="6" t="n">
        <v>100</v>
      </c>
      <c r="DA2" s="6" t="n">
        <v>44.800188848448</v>
      </c>
      <c r="DB2" s="11" t="n">
        <v>44123</v>
      </c>
      <c r="DC2" s="6" t="n">
        <v>5</v>
      </c>
      <c r="DD2" s="6" t="n">
        <v>114.25</v>
      </c>
      <c r="DE2" s="11" t="n">
        <v>44119</v>
      </c>
      <c r="DF2" s="6" t="n">
        <v>40</v>
      </c>
      <c r="DG2" s="6" t="n">
        <v>39.199802266942</v>
      </c>
      <c r="DH2" s="11" t="n">
        <v>44120</v>
      </c>
      <c r="DI2" s="6" t="n">
        <v>20</v>
      </c>
      <c r="DJ2" s="6" t="n">
        <v>14.984713795815</v>
      </c>
      <c r="DK2" s="11" t="n">
        <v>44120</v>
      </c>
      <c r="DL2" s="6" t="n">
        <v>10000</v>
      </c>
      <c r="DM2" s="6" t="n">
        <v>23.770272021307</v>
      </c>
      <c r="DN2" s="11" t="n">
        <v>44180</v>
      </c>
      <c r="DO2" s="6" t="n">
        <v>2</v>
      </c>
      <c r="DP2" s="6" t="n">
        <v>57.043188275431</v>
      </c>
      <c r="DQ2" s="11" t="n">
        <v>44217</v>
      </c>
      <c r="DR2" s="6" t="n">
        <v>1</v>
      </c>
      <c r="DS2" s="6" t="n">
        <v>16.6</v>
      </c>
      <c r="DT2" s="11" t="n">
        <v>44120</v>
      </c>
      <c r="DU2" s="6" t="n">
        <v>150</v>
      </c>
      <c r="DV2" s="6" t="n">
        <v>193.74927032911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  <c r="D3" s="0"/>
      <c r="E3" s="5" t="s">
        <f>=SUM(F2:F2)/SUM(E2:E2)</f>
      </c>
      <c r="F3" s="0" t="s">
        <v>11</v>
      </c>
      <c r="G3" s="0"/>
      <c r="H3" s="5" t="s">
        <f>=SUM(I2:I2)/SUM(H2:H2)</f>
      </c>
      <c r="I3" s="0" t="s">
        <v>11</v>
      </c>
      <c r="J3" s="0"/>
      <c r="K3" s="5" t="s">
        <f>=SUM(L2:L2)/SUM(K2:K2)</f>
      </c>
      <c r="L3" s="0" t="s">
        <v>11</v>
      </c>
      <c r="M3" s="0"/>
      <c r="N3" s="5" t="s">
        <f>=SUM(O2:O2)/SUM(N2:N2)</f>
      </c>
      <c r="O3" s="0" t="s">
        <v>11</v>
      </c>
      <c r="P3" s="0"/>
      <c r="Q3" s="5" t="s">
        <f>=SUM(R2:R2)/SUM(Q2:Q2)</f>
      </c>
      <c r="R3" s="0" t="s">
        <v>11</v>
      </c>
      <c r="S3" s="0"/>
      <c r="T3" s="5" t="s">
        <f>=SUM(U2:U2)/SUM(T2:T2)</f>
      </c>
      <c r="U3" s="0" t="s">
        <v>11</v>
      </c>
      <c r="V3" s="0"/>
      <c r="W3" s="5" t="s">
        <f>=SUM(X2:X2)/SUM(W2:W2)</f>
      </c>
      <c r="X3" s="0" t="s">
        <v>11</v>
      </c>
      <c r="Y3" s="0"/>
      <c r="Z3" s="5" t="s">
        <f>=SUM(AA2:AA2)/SUM(Z2:Z2)</f>
      </c>
      <c r="AA3" s="0" t="s">
        <v>11</v>
      </c>
      <c r="AB3" s="0"/>
      <c r="AC3" s="5" t="s">
        <f>=SUM(AD2:AD2)/SUM(AC2:AC2)</f>
      </c>
      <c r="AD3" s="0" t="s">
        <v>11</v>
      </c>
      <c r="AE3" s="0"/>
      <c r="AF3" s="5" t="s">
        <f>=SUM(AG2:AG2)/SUM(AF2:AF2)</f>
      </c>
      <c r="AG3" s="0" t="s">
        <v>11</v>
      </c>
      <c r="AH3" s="11" t="n">
        <v>44120</v>
      </c>
      <c r="AI3" s="6" t="n">
        <v>2</v>
      </c>
      <c r="AJ3" s="6" t="n">
        <v>48.56</v>
      </c>
      <c r="AK3" s="0"/>
      <c r="AL3" s="5" t="s">
        <f>=SUM(AM2:AM2)/SUM(AL2:AL2)</f>
      </c>
      <c r="AM3" s="0" t="s">
        <v>11</v>
      </c>
      <c r="AN3" s="0"/>
      <c r="AO3" s="5" t="s">
        <f>=SUM(AP2:AP2)/SUM(AO2:AO2)</f>
      </c>
      <c r="AP3" s="0" t="s">
        <v>11</v>
      </c>
      <c r="AQ3" s="0"/>
      <c r="AR3" s="5" t="s">
        <f>=SUM(AS2:AS2)/SUM(AR2:AR2)</f>
      </c>
      <c r="AS3" s="0" t="s">
        <v>11</v>
      </c>
      <c r="AT3" s="0"/>
      <c r="AU3" s="5" t="s">
        <f>=SUM(AV2:AV2)/SUM(AU2:AU2)</f>
      </c>
      <c r="AV3" s="0" t="s">
        <v>11</v>
      </c>
      <c r="AW3" s="11" t="n">
        <v>44120</v>
      </c>
      <c r="AX3" s="6" t="n">
        <v>1</v>
      </c>
      <c r="AY3" s="6" t="n">
        <v>127.24</v>
      </c>
      <c r="AZ3" s="0"/>
      <c r="BA3" s="5" t="s">
        <f>=SUM(BB2:BB2)/SUM(BA2:BA2)</f>
      </c>
      <c r="BB3" s="0" t="s">
        <v>11</v>
      </c>
      <c r="BC3" s="0"/>
      <c r="BD3" s="5" t="s">
        <f>=SUM(BE2:BE2)/SUM(BD2:BD2)</f>
      </c>
      <c r="BE3" s="0" t="s">
        <v>11</v>
      </c>
      <c r="BF3" s="0"/>
      <c r="BG3" s="5" t="s">
        <f>=SUM(BH2:BH2)/SUM(BG2:BG2)</f>
      </c>
      <c r="BH3" s="0" t="s">
        <v>11</v>
      </c>
      <c r="BI3" s="0"/>
      <c r="BJ3" s="5" t="s">
        <f>=SUM(BK2:BK2)/SUM(BJ2:BJ2)</f>
      </c>
      <c r="BK3" s="0" t="s">
        <v>11</v>
      </c>
      <c r="BL3" s="0"/>
      <c r="BM3" s="5" t="s">
        <f>=SUM(BN2:BN2)/SUM(BM2:BM2)</f>
      </c>
      <c r="BN3" s="0" t="s">
        <v>11</v>
      </c>
      <c r="BO3" s="0"/>
      <c r="BP3" s="5" t="s">
        <f>=SUM(BQ2:BQ2)/SUM(BP2:BP2)</f>
      </c>
      <c r="BQ3" s="0" t="s">
        <v>11</v>
      </c>
      <c r="BR3" s="0"/>
      <c r="BS3" s="5" t="s">
        <f>=SUM(BT2:BT2)/SUM(BS2:BS2)</f>
      </c>
      <c r="BT3" s="0" t="s">
        <v>11</v>
      </c>
      <c r="BU3" s="0"/>
      <c r="BV3" s="5" t="s">
        <f>=SUM(BW2:BW2)/SUM(BV2:BV2)</f>
      </c>
      <c r="BW3" s="0" t="s">
        <v>11</v>
      </c>
      <c r="BX3" s="0"/>
      <c r="BY3" s="5" t="s">
        <f>=SUM(BZ2:BZ2)/SUM(BY2:BY2)</f>
      </c>
      <c r="BZ3" s="0" t="s">
        <v>11</v>
      </c>
      <c r="CA3" s="0"/>
      <c r="CB3" s="5" t="s">
        <f>=SUM(CC2:CC2)/SUM(CB2:CB2)</f>
      </c>
      <c r="CC3" s="0" t="s">
        <v>11</v>
      </c>
      <c r="CD3" s="0"/>
      <c r="CE3" s="5" t="s">
        <f>=SUM(CF2:CF2)/SUM(CE2:CE2)</f>
      </c>
      <c r="CF3" s="0" t="s">
        <v>11</v>
      </c>
      <c r="CG3" s="0"/>
      <c r="CH3" s="5" t="s">
        <f>=SUM(CI2:CI2)/SUM(CH2:CH2)</f>
      </c>
      <c r="CI3" s="0" t="s">
        <v>11</v>
      </c>
      <c r="CJ3" s="0"/>
      <c r="CK3" s="5" t="s">
        <f>=SUM(CL2:CL2)/SUM(CK2:CK2)</f>
      </c>
      <c r="CL3" s="0" t="s">
        <v>11</v>
      </c>
      <c r="CM3" s="0"/>
      <c r="CN3" s="5" t="s">
        <f>=SUM(CO2:CO2)/SUM(CN2:CN2)</f>
      </c>
      <c r="CO3" s="0" t="s">
        <v>11</v>
      </c>
      <c r="CP3" s="0"/>
      <c r="CQ3" s="5" t="s">
        <f>=SUM(CR2:CR2)/SUM(CQ2:CQ2)</f>
      </c>
      <c r="CR3" s="0" t="s">
        <v>11</v>
      </c>
      <c r="CS3" s="0"/>
      <c r="CT3" s="5" t="s">
        <f>=SUM(CU2:CU2)/SUM(CT2:CT2)</f>
      </c>
      <c r="CU3" s="0" t="s">
        <v>11</v>
      </c>
      <c r="CV3" s="0"/>
      <c r="CW3" s="5" t="s">
        <f>=SUM(CX2:CX2)/SUM(CW2:CW2)</f>
      </c>
      <c r="CX3" s="0" t="s">
        <v>11</v>
      </c>
      <c r="CY3" s="0"/>
      <c r="CZ3" s="5" t="s">
        <f>=SUM(DA2:DA2)/SUM(CZ2:CZ2)</f>
      </c>
      <c r="DA3" s="0" t="s">
        <v>11</v>
      </c>
      <c r="DB3" s="11" t="n">
        <v>44127</v>
      </c>
      <c r="DC3" s="6" t="n">
        <v>1</v>
      </c>
      <c r="DD3" s="6" t="n">
        <v>19.85</v>
      </c>
      <c r="DE3" s="0"/>
      <c r="DF3" s="5" t="s">
        <f>=SUM(DG2:DG2)/SUM(DF2:DF2)</f>
      </c>
      <c r="DG3" s="0" t="s">
        <v>11</v>
      </c>
      <c r="DH3" s="0"/>
      <c r="DI3" s="5" t="s">
        <f>=SUM(DJ2:DJ2)/SUM(DI2:DI2)</f>
      </c>
      <c r="DJ3" s="0" t="s">
        <v>11</v>
      </c>
      <c r="DK3" s="11" t="n">
        <v>44938</v>
      </c>
      <c r="DL3" s="6" t="n">
        <v>6701</v>
      </c>
      <c r="DM3" s="6" t="n">
        <v>8.4815656865671</v>
      </c>
      <c r="DN3" s="0"/>
      <c r="DO3" s="5" t="s">
        <f>=SUM(DP2:DP2)/SUM(DO2:DO2)</f>
      </c>
      <c r="DP3" s="0" t="s">
        <v>11</v>
      </c>
      <c r="DQ3" s="11" t="n">
        <v>44217</v>
      </c>
      <c r="DR3" s="6" t="n">
        <v>1</v>
      </c>
      <c r="DS3" s="6" t="n">
        <v>18.43</v>
      </c>
      <c r="DT3" s="0"/>
      <c r="DU3" s="5" t="s">
        <f>=SUM(DV2:DV2)/SUM(DU2:DU2)</f>
      </c>
      <c r="DV3" s="0" t="s">
        <v>11</v>
      </c>
    </row>
    <row collapsed="false" customFormat="false" customHeight="false" hidden="false" ht="12.1" outlineLevel="0" r="4">
      <c r="A4" s="0"/>
      <c r="B4" s="6" t="n">
        <v>409.25</v>
      </c>
      <c r="C4" s="0" t="s">
        <v>326</v>
      </c>
      <c r="D4" s="0"/>
      <c r="E4" s="6" t="n">
        <v>161.99</v>
      </c>
      <c r="F4" s="0" t="s">
        <v>326</v>
      </c>
      <c r="G4" s="0"/>
      <c r="H4" s="6" t="n">
        <v>664.845</v>
      </c>
      <c r="I4" s="0" t="s">
        <v>326</v>
      </c>
      <c r="J4" s="0"/>
      <c r="K4" s="6" t="n">
        <v>180.03</v>
      </c>
      <c r="L4" s="0" t="s">
        <v>326</v>
      </c>
      <c r="M4" s="0"/>
      <c r="N4" s="6" t="n">
        <v>515.985</v>
      </c>
      <c r="O4" s="0" t="s">
        <v>326</v>
      </c>
      <c r="P4" s="0"/>
      <c r="Q4" s="6" t="n">
        <v>490.41</v>
      </c>
      <c r="R4" s="0" t="s">
        <v>326</v>
      </c>
      <c r="S4" s="0"/>
      <c r="T4" s="6" t="n">
        <v>221.72</v>
      </c>
      <c r="U4" s="0" t="s">
        <v>326</v>
      </c>
      <c r="V4" s="0"/>
      <c r="W4" s="6" t="n">
        <v>206.41</v>
      </c>
      <c r="X4" s="0" t="s">
        <v>326</v>
      </c>
      <c r="Y4" s="0"/>
      <c r="Z4" s="6" t="n">
        <v>386.21</v>
      </c>
      <c r="AA4" s="0" t="s">
        <v>326</v>
      </c>
      <c r="AB4" s="0"/>
      <c r="AC4" s="6" t="n">
        <v>347.345</v>
      </c>
      <c r="AD4" s="0" t="s">
        <v>326</v>
      </c>
      <c r="AE4" s="0"/>
      <c r="AF4" s="6" t="n">
        <v>314.525</v>
      </c>
      <c r="AG4" s="0" t="s">
        <v>326</v>
      </c>
      <c r="AH4" s="0"/>
      <c r="AI4" s="5" t="s">
        <f>=SUM(AJ2:AJ3)/SUM(AI2:AI3)</f>
      </c>
      <c r="AJ4" s="0" t="s">
        <v>11</v>
      </c>
      <c r="AK4" s="0"/>
      <c r="AL4" s="6" t="n">
        <v>147.837</v>
      </c>
      <c r="AM4" s="0" t="s">
        <v>326</v>
      </c>
      <c r="AN4" s="0"/>
      <c r="AO4" s="6" t="n">
        <v>229.82</v>
      </c>
      <c r="AP4" s="0" t="s">
        <v>326</v>
      </c>
      <c r="AQ4" s="0"/>
      <c r="AR4" s="6" t="n">
        <v>196.86</v>
      </c>
      <c r="AS4" s="0" t="s">
        <v>326</v>
      </c>
      <c r="AT4" s="0"/>
      <c r="AU4" s="6" t="n">
        <v>146.81</v>
      </c>
      <c r="AV4" s="0" t="s">
        <v>326</v>
      </c>
      <c r="AW4" s="0"/>
      <c r="AX4" s="5" t="s">
        <f>=SUM(AY2:AY3)/SUM(AX2:AX3)</f>
      </c>
      <c r="AY4" s="0" t="s">
        <v>11</v>
      </c>
      <c r="AZ4" s="0"/>
      <c r="BA4" s="6" t="n">
        <v>94.42</v>
      </c>
      <c r="BB4" s="0" t="s">
        <v>326</v>
      </c>
      <c r="BC4" s="0"/>
      <c r="BD4" s="6" t="n">
        <v>165.45</v>
      </c>
      <c r="BE4" s="0" t="s">
        <v>326</v>
      </c>
      <c r="BF4" s="0"/>
      <c r="BG4" s="6" t="n">
        <v>153.155</v>
      </c>
      <c r="BH4" s="0" t="s">
        <v>326</v>
      </c>
      <c r="BI4" s="0"/>
      <c r="BJ4" s="6" t="n">
        <v>124.43</v>
      </c>
      <c r="BK4" s="0" t="s">
        <v>326</v>
      </c>
      <c r="BL4" s="0"/>
      <c r="BM4" s="6" t="n">
        <v>93.04</v>
      </c>
      <c r="BN4" s="0" t="s">
        <v>326</v>
      </c>
      <c r="BO4" s="0"/>
      <c r="BP4" s="6" t="n">
        <v>113.68</v>
      </c>
      <c r="BQ4" s="0" t="s">
        <v>326</v>
      </c>
      <c r="BR4" s="0"/>
      <c r="BS4" s="6" t="n">
        <v>111.85</v>
      </c>
      <c r="BT4" s="0" t="s">
        <v>326</v>
      </c>
      <c r="BU4" s="0"/>
      <c r="BV4" s="6" t="n">
        <v>20.975</v>
      </c>
      <c r="BW4" s="0" t="s">
        <v>326</v>
      </c>
      <c r="BX4" s="0"/>
      <c r="BY4" s="6" t="n">
        <v>94.87</v>
      </c>
      <c r="BZ4" s="0" t="s">
        <v>326</v>
      </c>
      <c r="CA4" s="0"/>
      <c r="CB4" s="6" t="n">
        <v>87.445</v>
      </c>
      <c r="CC4" s="0" t="s">
        <v>326</v>
      </c>
      <c r="CD4" s="0"/>
      <c r="CE4" s="6" t="n">
        <v>60.375</v>
      </c>
      <c r="CF4" s="0" t="s">
        <v>326</v>
      </c>
      <c r="CG4" s="0"/>
      <c r="CH4" s="6" t="n">
        <v>57.965</v>
      </c>
      <c r="CI4" s="0" t="s">
        <v>326</v>
      </c>
      <c r="CJ4" s="0"/>
      <c r="CK4" s="6" t="n">
        <v>4071.2</v>
      </c>
      <c r="CL4" s="0" t="s">
        <v>326</v>
      </c>
      <c r="CM4" s="0"/>
      <c r="CN4" s="6" t="n">
        <v>24.37</v>
      </c>
      <c r="CO4" s="0" t="s">
        <v>326</v>
      </c>
      <c r="CP4" s="0"/>
      <c r="CQ4" s="6" t="n">
        <v>292.04</v>
      </c>
      <c r="CR4" s="0" t="s">
        <v>326</v>
      </c>
      <c r="CS4" s="0"/>
      <c r="CT4" s="6" t="n">
        <v>26.825</v>
      </c>
      <c r="CU4" s="0" t="s">
        <v>326</v>
      </c>
      <c r="CV4" s="0"/>
      <c r="CW4" s="6" t="n">
        <v>179.55</v>
      </c>
      <c r="CX4" s="0" t="s">
        <v>326</v>
      </c>
      <c r="CY4" s="0"/>
      <c r="CZ4" s="6" t="n">
        <v>16.075</v>
      </c>
      <c r="DA4" s="0" t="s">
        <v>326</v>
      </c>
      <c r="DB4" s="0"/>
      <c r="DC4" s="5" t="s">
        <f>=SUM(DD2:DD3)/SUM(DC2:DC3)</f>
      </c>
      <c r="DD4" s="0" t="s">
        <v>11</v>
      </c>
      <c r="DE4" s="0"/>
      <c r="DF4" s="6" t="n">
        <v>18.33</v>
      </c>
      <c r="DG4" s="0" t="s">
        <v>326</v>
      </c>
      <c r="DH4" s="0"/>
      <c r="DI4" s="6" t="n">
        <v>36.67</v>
      </c>
      <c r="DJ4" s="0" t="s">
        <v>326</v>
      </c>
      <c r="DK4" s="0"/>
      <c r="DL4" s="5" t="s">
        <f>=SUM(DM2:DM3)/SUM(DL2:DL3)</f>
      </c>
      <c r="DM4" s="0" t="s">
        <v>11</v>
      </c>
      <c r="DN4" s="0"/>
      <c r="DO4" s="6" t="n">
        <v>168.4</v>
      </c>
      <c r="DP4" s="0" t="s">
        <v>326</v>
      </c>
      <c r="DQ4" s="0"/>
      <c r="DR4" s="5" t="s">
        <f>=SUM(DS2:DS3)/SUM(DR2:DR3)</f>
      </c>
      <c r="DS4" s="0" t="s">
        <v>11</v>
      </c>
      <c r="DT4" s="0"/>
      <c r="DU4" s="6" t="n">
        <v>207.1214892</v>
      </c>
      <c r="DV4" s="0" t="s">
        <v>326</v>
      </c>
    </row>
    <row collapsed="false" customFormat="false" customHeight="false" hidden="false" ht="12.1" outlineLevel="0" r="5">
      <c r="A5" s="0"/>
      <c r="B5" s="6" t="n">
        <v>3</v>
      </c>
      <c r="C5" s="0" t="s">
        <v>327</v>
      </c>
      <c r="D5" s="0"/>
      <c r="E5" s="6" t="n">
        <v>5</v>
      </c>
      <c r="F5" s="0" t="s">
        <v>327</v>
      </c>
      <c r="G5" s="0"/>
      <c r="H5" s="6" t="n">
        <v>1</v>
      </c>
      <c r="I5" s="0" t="s">
        <v>327</v>
      </c>
      <c r="J5" s="0"/>
      <c r="K5" s="6" t="n">
        <v>3</v>
      </c>
      <c r="L5" s="0" t="s">
        <v>327</v>
      </c>
      <c r="M5" s="0"/>
      <c r="N5" s="6" t="n">
        <v>1</v>
      </c>
      <c r="O5" s="0" t="s">
        <v>327</v>
      </c>
      <c r="P5" s="0"/>
      <c r="Q5" s="6" t="n">
        <v>1</v>
      </c>
      <c r="R5" s="0" t="s">
        <v>327</v>
      </c>
      <c r="S5" s="0"/>
      <c r="T5" s="6" t="n">
        <v>2</v>
      </c>
      <c r="U5" s="0" t="s">
        <v>327</v>
      </c>
      <c r="V5" s="0"/>
      <c r="W5" s="6" t="n">
        <v>2</v>
      </c>
      <c r="X5" s="0" t="s">
        <v>327</v>
      </c>
      <c r="Y5" s="0"/>
      <c r="Z5" s="6" t="n">
        <v>1</v>
      </c>
      <c r="AA5" s="0" t="s">
        <v>327</v>
      </c>
      <c r="AB5" s="0"/>
      <c r="AC5" s="6" t="n">
        <v>1</v>
      </c>
      <c r="AD5" s="0" t="s">
        <v>327</v>
      </c>
      <c r="AE5" s="0"/>
      <c r="AF5" s="6" t="n">
        <v>1</v>
      </c>
      <c r="AG5" s="0" t="s">
        <v>327</v>
      </c>
      <c r="AH5" s="0"/>
      <c r="AI5" s="6" t="n">
        <v>59.69</v>
      </c>
      <c r="AJ5" s="0" t="s">
        <v>326</v>
      </c>
      <c r="AK5" s="0"/>
      <c r="AL5" s="6" t="n">
        <v>2</v>
      </c>
      <c r="AM5" s="0" t="s">
        <v>327</v>
      </c>
      <c r="AN5" s="0"/>
      <c r="AO5" s="6" t="n">
        <v>1</v>
      </c>
      <c r="AP5" s="0" t="s">
        <v>327</v>
      </c>
      <c r="AQ5" s="0"/>
      <c r="AR5" s="6" t="n">
        <v>1</v>
      </c>
      <c r="AS5" s="0" t="s">
        <v>327</v>
      </c>
      <c r="AT5" s="0"/>
      <c r="AU5" s="6" t="n">
        <v>100</v>
      </c>
      <c r="AV5" s="0" t="s">
        <v>327</v>
      </c>
      <c r="AW5" s="0"/>
      <c r="AX5" s="6" t="n">
        <v>96.365</v>
      </c>
      <c r="AY5" s="0" t="s">
        <v>326</v>
      </c>
      <c r="AZ5" s="0"/>
      <c r="BA5" s="6" t="n">
        <v>2</v>
      </c>
      <c r="BB5" s="0" t="s">
        <v>327</v>
      </c>
      <c r="BC5" s="0"/>
      <c r="BD5" s="6" t="n">
        <v>1</v>
      </c>
      <c r="BE5" s="0" t="s">
        <v>327</v>
      </c>
      <c r="BF5" s="0"/>
      <c r="BG5" s="6" t="n">
        <v>1</v>
      </c>
      <c r="BH5" s="0" t="s">
        <v>327</v>
      </c>
      <c r="BI5" s="0"/>
      <c r="BJ5" s="6" t="n">
        <v>1</v>
      </c>
      <c r="BK5" s="0" t="s">
        <v>327</v>
      </c>
      <c r="BL5" s="0"/>
      <c r="BM5" s="6" t="n">
        <v>100</v>
      </c>
      <c r="BN5" s="0" t="s">
        <v>327</v>
      </c>
      <c r="BO5" s="0"/>
      <c r="BP5" s="6" t="n">
        <v>1</v>
      </c>
      <c r="BQ5" s="0" t="s">
        <v>327</v>
      </c>
      <c r="BR5" s="0"/>
      <c r="BS5" s="6" t="n">
        <v>1</v>
      </c>
      <c r="BT5" s="0" t="s">
        <v>327</v>
      </c>
      <c r="BU5" s="0"/>
      <c r="BV5" s="6" t="n">
        <v>5</v>
      </c>
      <c r="BW5" s="0" t="s">
        <v>327</v>
      </c>
      <c r="BX5" s="0"/>
      <c r="BY5" s="6" t="n">
        <v>1</v>
      </c>
      <c r="BZ5" s="0" t="s">
        <v>327</v>
      </c>
      <c r="CA5" s="0"/>
      <c r="CB5" s="6" t="n">
        <v>1</v>
      </c>
      <c r="CC5" s="0" t="s">
        <v>327</v>
      </c>
      <c r="CD5" s="0"/>
      <c r="CE5" s="6" t="n">
        <v>1</v>
      </c>
      <c r="CF5" s="0" t="s">
        <v>327</v>
      </c>
      <c r="CG5" s="0"/>
      <c r="CH5" s="6" t="n">
        <v>1</v>
      </c>
      <c r="CI5" s="0" t="s">
        <v>327</v>
      </c>
      <c r="CJ5" s="0"/>
      <c r="CK5" s="6" t="n">
        <v>1</v>
      </c>
      <c r="CL5" s="0" t="s">
        <v>327</v>
      </c>
      <c r="CM5" s="0"/>
      <c r="CN5" s="6" t="n">
        <v>2</v>
      </c>
      <c r="CO5" s="0" t="s">
        <v>327</v>
      </c>
      <c r="CP5" s="0"/>
      <c r="CQ5" s="6" t="n">
        <v>10</v>
      </c>
      <c r="CR5" s="0" t="s">
        <v>327</v>
      </c>
      <c r="CS5" s="0"/>
      <c r="CT5" s="6" t="n">
        <v>1</v>
      </c>
      <c r="CU5" s="0" t="s">
        <v>327</v>
      </c>
      <c r="CV5" s="0"/>
      <c r="CW5" s="6" t="n">
        <v>10</v>
      </c>
      <c r="CX5" s="0" t="s">
        <v>327</v>
      </c>
      <c r="CY5" s="0"/>
      <c r="CZ5" s="6" t="n">
        <v>100</v>
      </c>
      <c r="DA5" s="0" t="s">
        <v>327</v>
      </c>
      <c r="DB5" s="0"/>
      <c r="DC5" s="6" t="n">
        <v>2.62</v>
      </c>
      <c r="DD5" s="0" t="s">
        <v>326</v>
      </c>
      <c r="DE5" s="0"/>
      <c r="DF5" s="6" t="n">
        <v>40</v>
      </c>
      <c r="DG5" s="0" t="s">
        <v>327</v>
      </c>
      <c r="DH5" s="0"/>
      <c r="DI5" s="6" t="n">
        <v>20</v>
      </c>
      <c r="DJ5" s="0" t="s">
        <v>327</v>
      </c>
      <c r="DK5" s="0"/>
      <c r="DL5" s="6" t="n">
        <v>0.0437</v>
      </c>
      <c r="DM5" s="0" t="s">
        <v>326</v>
      </c>
      <c r="DN5" s="0"/>
      <c r="DO5" s="6" t="n">
        <v>2</v>
      </c>
      <c r="DP5" s="0" t="s">
        <v>327</v>
      </c>
      <c r="DQ5" s="0"/>
      <c r="DR5" s="6" t="n">
        <v>0.125</v>
      </c>
      <c r="DS5" s="0" t="s">
        <v>326</v>
      </c>
      <c r="DT5" s="0"/>
      <c r="DU5" s="6" t="n">
        <v>150</v>
      </c>
      <c r="DV5" s="0" t="s">
        <v>327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328</v>
      </c>
      <c r="D6" s="0"/>
      <c r="E6" s="5" t="s">
        <f>=E5*(ABS(E4)-ABS(E3))</f>
      </c>
      <c r="F6" s="0" t="s">
        <v>328</v>
      </c>
      <c r="G6" s="0"/>
      <c r="H6" s="5" t="s">
        <f>=H5*(ABS(H4)-ABS(H3))</f>
      </c>
      <c r="I6" s="0" t="s">
        <v>328</v>
      </c>
      <c r="J6" s="0"/>
      <c r="K6" s="5" t="s">
        <f>=K5*(ABS(K4)-ABS(K3))</f>
      </c>
      <c r="L6" s="0" t="s">
        <v>328</v>
      </c>
      <c r="M6" s="0"/>
      <c r="N6" s="5" t="s">
        <f>=N5*(ABS(N4)-ABS(N3))</f>
      </c>
      <c r="O6" s="0" t="s">
        <v>328</v>
      </c>
      <c r="P6" s="0"/>
      <c r="Q6" s="5" t="s">
        <f>=Q5*(ABS(Q4)-ABS(Q3))</f>
      </c>
      <c r="R6" s="0" t="s">
        <v>328</v>
      </c>
      <c r="S6" s="0"/>
      <c r="T6" s="5" t="s">
        <f>=T5*(ABS(T4)-ABS(T3))</f>
      </c>
      <c r="U6" s="0" t="s">
        <v>328</v>
      </c>
      <c r="V6" s="0"/>
      <c r="W6" s="5" t="s">
        <f>=W5*(ABS(W4)-ABS(W3))</f>
      </c>
      <c r="X6" s="0" t="s">
        <v>328</v>
      </c>
      <c r="Y6" s="0"/>
      <c r="Z6" s="5" t="s">
        <f>=Z5*(ABS(Z4)-ABS(Z3))</f>
      </c>
      <c r="AA6" s="0" t="s">
        <v>328</v>
      </c>
      <c r="AB6" s="0"/>
      <c r="AC6" s="5" t="s">
        <f>=AC5*(ABS(AC4)-ABS(AC3))</f>
      </c>
      <c r="AD6" s="0" t="s">
        <v>328</v>
      </c>
      <c r="AE6" s="0"/>
      <c r="AF6" s="5" t="s">
        <f>=AF5*(ABS(AF4)-ABS(AF3))</f>
      </c>
      <c r="AG6" s="0" t="s">
        <v>328</v>
      </c>
      <c r="AH6" s="0"/>
      <c r="AI6" s="6" t="n">
        <v>5</v>
      </c>
      <c r="AJ6" s="0" t="s">
        <v>327</v>
      </c>
      <c r="AK6" s="0"/>
      <c r="AL6" s="5" t="s">
        <f>=AL5*(ABS(AL4)-ABS(AL3))</f>
      </c>
      <c r="AM6" s="0" t="s">
        <v>328</v>
      </c>
      <c r="AN6" s="0"/>
      <c r="AO6" s="5" t="s">
        <f>=AO5*(ABS(AO4)-ABS(AO3))</f>
      </c>
      <c r="AP6" s="0" t="s">
        <v>328</v>
      </c>
      <c r="AQ6" s="0"/>
      <c r="AR6" s="5" t="s">
        <f>=AR5*(ABS(AR4)-ABS(AR3))</f>
      </c>
      <c r="AS6" s="0" t="s">
        <v>328</v>
      </c>
      <c r="AT6" s="0"/>
      <c r="AU6" s="5" t="s">
        <f>=AU5*(ABS(AU4)-ABS(AU3))</f>
      </c>
      <c r="AV6" s="0" t="s">
        <v>328</v>
      </c>
      <c r="AW6" s="0"/>
      <c r="AX6" s="6" t="n">
        <v>2</v>
      </c>
      <c r="AY6" s="0" t="s">
        <v>327</v>
      </c>
      <c r="AZ6" s="0"/>
      <c r="BA6" s="5" t="s">
        <f>=BA5*(ABS(BA4)-ABS(BA3))</f>
      </c>
      <c r="BB6" s="0" t="s">
        <v>328</v>
      </c>
      <c r="BC6" s="0"/>
      <c r="BD6" s="5" t="s">
        <f>=BD5*(ABS(BD4)-ABS(BD3))</f>
      </c>
      <c r="BE6" s="0" t="s">
        <v>328</v>
      </c>
      <c r="BF6" s="0"/>
      <c r="BG6" s="5" t="s">
        <f>=BG5*(ABS(BG4)-ABS(BG3))</f>
      </c>
      <c r="BH6" s="0" t="s">
        <v>328</v>
      </c>
      <c r="BI6" s="0"/>
      <c r="BJ6" s="5" t="s">
        <f>=BJ5*(ABS(BJ4)-ABS(BJ3))</f>
      </c>
      <c r="BK6" s="0" t="s">
        <v>328</v>
      </c>
      <c r="BL6" s="0"/>
      <c r="BM6" s="5" t="s">
        <f>=BM5*(ABS(BM4)-ABS(BM3))</f>
      </c>
      <c r="BN6" s="0" t="s">
        <v>328</v>
      </c>
      <c r="BO6" s="0"/>
      <c r="BP6" s="5" t="s">
        <f>=BP5*(ABS(BP4)-ABS(BP3))</f>
      </c>
      <c r="BQ6" s="0" t="s">
        <v>328</v>
      </c>
      <c r="BR6" s="0"/>
      <c r="BS6" s="5" t="s">
        <f>=BS5*(ABS(BS4)-ABS(BS3))</f>
      </c>
      <c r="BT6" s="0" t="s">
        <v>328</v>
      </c>
      <c r="BU6" s="0"/>
      <c r="BV6" s="5" t="s">
        <f>=BV5*(ABS(BV4)-ABS(BV3))</f>
      </c>
      <c r="BW6" s="0" t="s">
        <v>328</v>
      </c>
      <c r="BX6" s="0"/>
      <c r="BY6" s="5" t="s">
        <f>=BY5*(ABS(BY4)-ABS(BY3))</f>
      </c>
      <c r="BZ6" s="0" t="s">
        <v>328</v>
      </c>
      <c r="CA6" s="0"/>
      <c r="CB6" s="5" t="s">
        <f>=CB5*(ABS(CB4)-ABS(CB3))</f>
      </c>
      <c r="CC6" s="0" t="s">
        <v>328</v>
      </c>
      <c r="CD6" s="0"/>
      <c r="CE6" s="5" t="s">
        <f>=CE5*(ABS(CE4)-ABS(CE3))</f>
      </c>
      <c r="CF6" s="0" t="s">
        <v>328</v>
      </c>
      <c r="CG6" s="0"/>
      <c r="CH6" s="5" t="s">
        <f>=CH5*(ABS(CH4)-ABS(CH3))</f>
      </c>
      <c r="CI6" s="0" t="s">
        <v>328</v>
      </c>
      <c r="CJ6" s="0"/>
      <c r="CK6" s="5" t="s">
        <f>=CK5*(ABS(CK4)-ABS(CK3))</f>
      </c>
      <c r="CL6" s="0" t="s">
        <v>328</v>
      </c>
      <c r="CM6" s="0"/>
      <c r="CN6" s="5" t="s">
        <f>=CN5*(ABS(CN4)-ABS(CN3))</f>
      </c>
      <c r="CO6" s="0" t="s">
        <v>328</v>
      </c>
      <c r="CP6" s="0"/>
      <c r="CQ6" s="5" t="s">
        <f>=CQ5*(ABS(CQ4)-ABS(CQ3))</f>
      </c>
      <c r="CR6" s="0" t="s">
        <v>328</v>
      </c>
      <c r="CS6" s="0"/>
      <c r="CT6" s="5" t="s">
        <f>=CT5*(ABS(CT4)-ABS(CT3))</f>
      </c>
      <c r="CU6" s="0" t="s">
        <v>328</v>
      </c>
      <c r="CV6" s="0"/>
      <c r="CW6" s="5" t="s">
        <f>=CW5*(ABS(CW4)-ABS(CW3))</f>
      </c>
      <c r="CX6" s="0" t="s">
        <v>328</v>
      </c>
      <c r="CY6" s="0"/>
      <c r="CZ6" s="5" t="s">
        <f>=CZ5*(ABS(CZ4)-ABS(CZ3))</f>
      </c>
      <c r="DA6" s="0" t="s">
        <v>328</v>
      </c>
      <c r="DB6" s="0"/>
      <c r="DC6" s="6" t="n">
        <v>6</v>
      </c>
      <c r="DD6" s="0" t="s">
        <v>327</v>
      </c>
      <c r="DE6" s="0"/>
      <c r="DF6" s="5" t="s">
        <f>=DF5*(ABS(DF4)-ABS(DF3))</f>
      </c>
      <c r="DG6" s="0" t="s">
        <v>328</v>
      </c>
      <c r="DH6" s="0"/>
      <c r="DI6" s="5" t="s">
        <f>=DI5*(ABS(DI4)-ABS(DI3))</f>
      </c>
      <c r="DJ6" s="0" t="s">
        <v>328</v>
      </c>
      <c r="DK6" s="0"/>
      <c r="DL6" s="6" t="n">
        <v>16701</v>
      </c>
      <c r="DM6" s="0" t="s">
        <v>327</v>
      </c>
      <c r="DN6" s="0"/>
      <c r="DO6" s="5" t="s">
        <f>=DO5*(ABS(DO4)-ABS(DO3))</f>
      </c>
      <c r="DP6" s="0" t="s">
        <v>328</v>
      </c>
      <c r="DQ6" s="0"/>
      <c r="DR6" s="6" t="n">
        <v>2</v>
      </c>
      <c r="DS6" s="0" t="s">
        <v>327</v>
      </c>
      <c r="DT6" s="0"/>
      <c r="DU6" s="5" t="s">
        <f>=DU5*(ABS(DU4)-ABS(DU3))</f>
      </c>
      <c r="DV6" s="0" t="s">
        <v>328</v>
      </c>
    </row>
    <row collapsed="false" customFormat="false" customHeight="false" hidden="false" ht="12.1" outlineLevel="0" r="7">
      <c r="A7" s="0"/>
      <c r="B7" s="0"/>
      <c r="C7" s="0"/>
      <c r="D7" s="0"/>
      <c r="E7" s="0"/>
      <c r="F7" s="0"/>
      <c r="G7" s="0"/>
      <c r="H7" s="0"/>
      <c r="I7" s="0"/>
      <c r="J7" s="0"/>
      <c r="K7" s="0"/>
      <c r="L7" s="0"/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5" t="s">
        <f>=AI6*(ABS(AI5)-ABS(AI4))</f>
      </c>
      <c r="AJ7" s="0" t="s">
        <v>328</v>
      </c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5" t="s">
        <f>=AX6*(ABS(AX5)-ABS(AX4))</f>
      </c>
      <c r="AY7" s="0" t="s">
        <v>328</v>
      </c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5" t="s">
        <f>=DC6*(ABS(DC5)-ABS(DC4))</f>
      </c>
      <c r="DD7" s="0" t="s">
        <v>328</v>
      </c>
      <c r="DE7" s="0"/>
      <c r="DF7" s="0"/>
      <c r="DG7" s="0"/>
      <c r="DH7" s="0"/>
      <c r="DI7" s="0"/>
      <c r="DJ7" s="0"/>
      <c r="DK7" s="0"/>
      <c r="DL7" s="5" t="s">
        <f>=DL6*(ABS(DL5)-ABS(DL4))</f>
      </c>
      <c r="DM7" s="0" t="s">
        <v>328</v>
      </c>
      <c r="DN7" s="0"/>
      <c r="DO7" s="0"/>
      <c r="DP7" s="0"/>
      <c r="DQ7" s="0"/>
      <c r="DR7" s="5" t="s">
        <f>=DR6*(ABS(DR5)-ABS(DR4))</f>
      </c>
      <c r="DS7" s="0" t="s">
        <v>328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6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124</v>
      </c>
      <c r="B1" s="18" t="s">
        <v>0</v>
      </c>
      <c r="C1" s="18" t="s">
        <v>2</v>
      </c>
      <c r="D1" s="18" t="s">
        <v>329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330</v>
      </c>
      <c r="L1" s="18" t="s">
        <v>331</v>
      </c>
      <c r="M1" s="18" t="s">
        <v>19</v>
      </c>
      <c r="N1" s="18" t="s">
        <v>53</v>
      </c>
      <c r="O1" s="18" t="s">
        <v>332</v>
      </c>
    </row>
    <row collapsed="false" customFormat="false" customHeight="false" hidden="false" ht="12.1" outlineLevel="0" r="2">
      <c r="A2" s="21" t="n">
        <v>44119</v>
      </c>
      <c r="B2" s="22" t="s">
        <v>333</v>
      </c>
      <c r="C2" s="22" t="s">
        <v>132</v>
      </c>
      <c r="D2" s="22" t="s">
        <v>333</v>
      </c>
      <c r="E2" s="22" t="s">
        <v>333</v>
      </c>
      <c r="F2" s="22" t="s">
        <v>53</v>
      </c>
      <c r="G2" s="23" t="n">
        <v>1</v>
      </c>
      <c r="H2" s="24" t="n">
        <v>15102</v>
      </c>
      <c r="I2" s="24" t="n">
        <v>15102</v>
      </c>
      <c r="J2" s="24" t="n">
        <v>0</v>
      </c>
      <c r="K2" s="24" t="n">
        <v>-0</v>
      </c>
      <c r="L2" s="24" t="n">
        <v>-0</v>
      </c>
      <c r="M2" s="24"/>
      <c r="N2" s="6" t="s">
        <f>=I2+J2+K2+L2</f>
      </c>
      <c r="O2" s="22"/>
    </row>
    <row collapsed="false" customFormat="false" customHeight="false" hidden="false" ht="12.1" outlineLevel="0" r="3">
      <c r="A3" s="21" t="n">
        <v>44119</v>
      </c>
      <c r="B3" s="22" t="s">
        <v>333</v>
      </c>
      <c r="C3" s="22" t="s">
        <v>132</v>
      </c>
      <c r="D3" s="22" t="s">
        <v>333</v>
      </c>
      <c r="E3" s="22" t="s">
        <v>333</v>
      </c>
      <c r="F3" s="22" t="s">
        <v>53</v>
      </c>
      <c r="G3" s="23" t="n">
        <v>1</v>
      </c>
      <c r="H3" s="24" t="n">
        <v>328000</v>
      </c>
      <c r="I3" s="24" t="n">
        <v>328000</v>
      </c>
      <c r="J3" s="24" t="n">
        <v>0</v>
      </c>
      <c r="K3" s="24" t="n">
        <v>-0</v>
      </c>
      <c r="L3" s="24" t="n">
        <v>-0</v>
      </c>
      <c r="M3" s="24"/>
      <c r="N3" s="6" t="s">
        <f>=I3+J3+K3+L3</f>
      </c>
      <c r="O3" s="22"/>
    </row>
    <row collapsed="false" customFormat="false" customHeight="false" hidden="false" ht="12.1" outlineLevel="0" r="4">
      <c r="A4" s="21" t="n">
        <v>44119</v>
      </c>
      <c r="B4" s="22" t="s">
        <v>333</v>
      </c>
      <c r="C4" s="22" t="s">
        <v>132</v>
      </c>
      <c r="D4" s="22" t="s">
        <v>333</v>
      </c>
      <c r="E4" s="22" t="s">
        <v>333</v>
      </c>
      <c r="F4" s="22" t="s">
        <v>53</v>
      </c>
      <c r="G4" s="23" t="n">
        <v>1</v>
      </c>
      <c r="H4" s="24" t="n">
        <v>50000</v>
      </c>
      <c r="I4" s="24" t="n">
        <v>50000</v>
      </c>
      <c r="J4" s="24" t="n">
        <v>0</v>
      </c>
      <c r="K4" s="24" t="n">
        <v>-0</v>
      </c>
      <c r="L4" s="24" t="n">
        <v>-0</v>
      </c>
      <c r="M4" s="24"/>
      <c r="N4" s="6" t="s">
        <f>=I4+J4+K4+L4</f>
      </c>
      <c r="O4" s="22"/>
    </row>
    <row collapsed="false" customFormat="false" customHeight="false" hidden="false" ht="12.1" outlineLevel="0" r="5">
      <c r="A5" s="25" t="n">
        <v>44119</v>
      </c>
      <c r="B5" s="26" t="s">
        <v>19</v>
      </c>
      <c r="C5" s="26" t="s">
        <v>334</v>
      </c>
      <c r="D5" s="26" t="s">
        <v>276</v>
      </c>
      <c r="E5" s="26" t="s">
        <v>276</v>
      </c>
      <c r="F5" s="26" t="s">
        <v>53</v>
      </c>
      <c r="G5" s="27" t="n">
        <v>1000</v>
      </c>
      <c r="H5" s="28" t="n">
        <v>78</v>
      </c>
      <c r="I5" s="28" t="n">
        <v>-78000</v>
      </c>
      <c r="J5" s="28" t="n">
        <v>-0</v>
      </c>
      <c r="K5" s="28" t="n">
        <v>-0</v>
      </c>
      <c r="L5" s="28" t="n">
        <v>-0</v>
      </c>
      <c r="M5" s="28"/>
      <c r="N5" s="6" t="s">
        <f>=I5+J5+K5+L5</f>
      </c>
      <c r="O5" s="26"/>
    </row>
    <row collapsed="false" customFormat="false" customHeight="false" hidden="false" ht="12.1" outlineLevel="0" r="6">
      <c r="A6" s="25" t="n">
        <v>44119</v>
      </c>
      <c r="B6" s="26" t="s">
        <v>19</v>
      </c>
      <c r="C6" s="26" t="s">
        <v>334</v>
      </c>
      <c r="D6" s="26" t="s">
        <v>276</v>
      </c>
      <c r="E6" s="26" t="s">
        <v>276</v>
      </c>
      <c r="F6" s="26" t="s">
        <v>53</v>
      </c>
      <c r="G6" s="27" t="n">
        <v>1000</v>
      </c>
      <c r="H6" s="28" t="n">
        <v>77.9175</v>
      </c>
      <c r="I6" s="28" t="n">
        <v>-77917.5</v>
      </c>
      <c r="J6" s="28" t="n">
        <v>-0</v>
      </c>
      <c r="K6" s="28" t="n">
        <v>-0</v>
      </c>
      <c r="L6" s="28" t="n">
        <v>-0</v>
      </c>
      <c r="M6" s="28"/>
      <c r="N6" s="6" t="s">
        <f>=I6+J6+K6+L6</f>
      </c>
      <c r="O6" s="26"/>
    </row>
    <row collapsed="false" customFormat="false" customHeight="false" hidden="false" ht="12.1" outlineLevel="0" r="7">
      <c r="A7" s="25" t="n">
        <v>44119</v>
      </c>
      <c r="B7" s="26" t="s">
        <v>19</v>
      </c>
      <c r="C7" s="26" t="s">
        <v>334</v>
      </c>
      <c r="D7" s="26" t="s">
        <v>276</v>
      </c>
      <c r="E7" s="26" t="s">
        <v>276</v>
      </c>
      <c r="F7" s="26" t="s">
        <v>53</v>
      </c>
      <c r="G7" s="27" t="n">
        <v>1000</v>
      </c>
      <c r="H7" s="28" t="n">
        <v>77.8</v>
      </c>
      <c r="I7" s="28" t="n">
        <v>-77800</v>
      </c>
      <c r="J7" s="28" t="n">
        <v>-0</v>
      </c>
      <c r="K7" s="28" t="n">
        <v>-0</v>
      </c>
      <c r="L7" s="28" t="n">
        <v>-0</v>
      </c>
      <c r="M7" s="28"/>
      <c r="N7" s="6" t="s">
        <f>=I7+J7+K7+L7</f>
      </c>
      <c r="O7" s="26"/>
    </row>
    <row collapsed="false" customFormat="false" customHeight="false" hidden="false" ht="12.1" outlineLevel="0" r="8">
      <c r="A8" s="25" t="n">
        <v>44119</v>
      </c>
      <c r="B8" s="26" t="s">
        <v>19</v>
      </c>
      <c r="C8" s="26" t="s">
        <v>334</v>
      </c>
      <c r="D8" s="26" t="s">
        <v>276</v>
      </c>
      <c r="E8" s="26" t="s">
        <v>276</v>
      </c>
      <c r="F8" s="26" t="s">
        <v>53</v>
      </c>
      <c r="G8" s="27" t="n">
        <v>560</v>
      </c>
      <c r="H8" s="28" t="n">
        <v>76.1575</v>
      </c>
      <c r="I8" s="28" t="n">
        <v>-42648.2</v>
      </c>
      <c r="J8" s="28" t="n">
        <v>-0</v>
      </c>
      <c r="K8" s="28" t="n">
        <v>-0</v>
      </c>
      <c r="L8" s="28" t="n">
        <v>-0</v>
      </c>
      <c r="M8" s="28"/>
      <c r="N8" s="6" t="s">
        <f>=I8+J8+K8+L8</f>
      </c>
      <c r="O8" s="26"/>
    </row>
    <row collapsed="false" customFormat="false" customHeight="false" hidden="false" ht="12.1" outlineLevel="0" r="9">
      <c r="A9" s="25" t="n">
        <v>44119</v>
      </c>
      <c r="B9" s="26" t="s">
        <v>19</v>
      </c>
      <c r="C9" s="26" t="s">
        <v>334</v>
      </c>
      <c r="D9" s="26" t="s">
        <v>276</v>
      </c>
      <c r="E9" s="26" t="s">
        <v>276</v>
      </c>
      <c r="F9" s="26" t="s">
        <v>53</v>
      </c>
      <c r="G9" s="27" t="n">
        <v>649</v>
      </c>
      <c r="H9" s="28" t="n">
        <v>76.9775</v>
      </c>
      <c r="I9" s="28" t="n">
        <v>-49958.3975</v>
      </c>
      <c r="J9" s="28" t="n">
        <v>-0</v>
      </c>
      <c r="K9" s="28" t="n">
        <v>-0</v>
      </c>
      <c r="L9" s="28" t="n">
        <v>-0</v>
      </c>
      <c r="M9" s="28"/>
      <c r="N9" s="6" t="s">
        <f>=I9+J9+K9+L9</f>
      </c>
      <c r="O9" s="26"/>
    </row>
    <row collapsed="false" customFormat="false" customHeight="false" hidden="false" ht="12.1" outlineLevel="0" r="10">
      <c r="A10" s="29" t="n">
        <v>44119</v>
      </c>
      <c r="B10" s="30" t="s">
        <v>335</v>
      </c>
      <c r="C10" s="30" t="s">
        <v>133</v>
      </c>
      <c r="D10" s="30" t="s">
        <v>335</v>
      </c>
      <c r="E10" s="30" t="s">
        <v>335</v>
      </c>
      <c r="F10" s="30" t="s">
        <v>53</v>
      </c>
      <c r="G10" s="31" t="n">
        <v>1</v>
      </c>
      <c r="H10" s="32" t="n">
        <v>-316.52</v>
      </c>
      <c r="I10" s="32" t="n">
        <v>-316.52</v>
      </c>
      <c r="J10" s="32" t="n">
        <v>0</v>
      </c>
      <c r="K10" s="32" t="n">
        <v>-0</v>
      </c>
      <c r="L10" s="32" t="n">
        <v>-0</v>
      </c>
      <c r="M10" s="32"/>
      <c r="N10" s="6" t="s">
        <f>=I10+J10+K10+L10</f>
      </c>
      <c r="O10" s="30"/>
    </row>
    <row collapsed="false" customFormat="false" customHeight="false" hidden="false" ht="12.1" outlineLevel="0" r="11">
      <c r="A11" s="20" t="n">
        <v>44119.985590278</v>
      </c>
      <c r="B11" s="16" t="s">
        <v>99</v>
      </c>
      <c r="C11" s="16" t="s">
        <v>336</v>
      </c>
      <c r="D11" s="16" t="s">
        <v>276</v>
      </c>
      <c r="E11" s="16" t="s">
        <v>17</v>
      </c>
      <c r="F11" s="16" t="s">
        <v>53</v>
      </c>
      <c r="G11" s="7" t="n">
        <v>10</v>
      </c>
      <c r="H11" s="6" t="n">
        <v>321.7</v>
      </c>
      <c r="I11" s="6" t="n">
        <v>-3217</v>
      </c>
      <c r="J11" s="6" t="n">
        <v>-0</v>
      </c>
      <c r="K11" s="6" t="n">
        <v>-0</v>
      </c>
      <c r="L11" s="6" t="n">
        <v>-0</v>
      </c>
      <c r="M11" s="6"/>
      <c r="N11" s="6" t="s">
        <f>=I11+J11+K11+L11</f>
      </c>
      <c r="O11" s="16"/>
    </row>
    <row collapsed="false" customFormat="false" customHeight="false" hidden="false" ht="12.1" outlineLevel="0" r="12">
      <c r="A12" s="20" t="n">
        <v>44119.987685185</v>
      </c>
      <c r="B12" s="16" t="s">
        <v>105</v>
      </c>
      <c r="C12" s="16" t="s">
        <v>337</v>
      </c>
      <c r="D12" s="16" t="s">
        <v>276</v>
      </c>
      <c r="E12" s="16" t="s">
        <v>17</v>
      </c>
      <c r="F12" s="16" t="s">
        <v>53</v>
      </c>
      <c r="G12" s="7" t="n">
        <v>40</v>
      </c>
      <c r="H12" s="6" t="n">
        <v>75.73</v>
      </c>
      <c r="I12" s="6" t="n">
        <v>-3029.2</v>
      </c>
      <c r="J12" s="6" t="n">
        <v>-0</v>
      </c>
      <c r="K12" s="6" t="n">
        <v>-0</v>
      </c>
      <c r="L12" s="6" t="n">
        <v>-0</v>
      </c>
      <c r="M12" s="6"/>
      <c r="N12" s="6" t="s">
        <f>=I12+J12+K12+L12</f>
      </c>
      <c r="O12" s="16"/>
    </row>
    <row collapsed="false" customFormat="false" customHeight="false" hidden="false" ht="12.1" outlineLevel="0" r="13">
      <c r="A13" s="20" t="n">
        <v>44120</v>
      </c>
      <c r="B13" s="16" t="s">
        <v>116</v>
      </c>
      <c r="C13" s="16" t="s">
        <v>338</v>
      </c>
      <c r="D13" s="16" t="s">
        <v>276</v>
      </c>
      <c r="E13" s="16" t="s">
        <v>117</v>
      </c>
      <c r="F13" s="16" t="s">
        <v>53</v>
      </c>
      <c r="G13" s="7" t="n">
        <v>15</v>
      </c>
      <c r="H13" s="6" t="n">
        <v>1006.8</v>
      </c>
      <c r="I13" s="6" t="n">
        <v>-15102</v>
      </c>
      <c r="J13" s="6" t="n">
        <v>-0</v>
      </c>
      <c r="K13" s="6" t="n">
        <v>-0</v>
      </c>
      <c r="L13" s="6" t="n">
        <v>-0</v>
      </c>
      <c r="M13" s="6"/>
      <c r="N13" s="6" t="s">
        <f>=I13+J13+K13+L13</f>
      </c>
      <c r="O13" s="16"/>
    </row>
    <row collapsed="false" customFormat="false" customHeight="false" hidden="false" ht="12.1" outlineLevel="0" r="14">
      <c r="A14" s="20" t="n">
        <v>44120.562719907</v>
      </c>
      <c r="B14" s="16" t="s">
        <v>91</v>
      </c>
      <c r="C14" s="16" t="s">
        <v>339</v>
      </c>
      <c r="D14" s="16" t="s">
        <v>276</v>
      </c>
      <c r="E14" s="16" t="s">
        <v>17</v>
      </c>
      <c r="F14" s="16" t="s">
        <v>53</v>
      </c>
      <c r="G14" s="7" t="n">
        <v>1</v>
      </c>
      <c r="H14" s="6" t="n">
        <v>4668</v>
      </c>
      <c r="I14" s="6" t="n">
        <v>-4668</v>
      </c>
      <c r="J14" s="6" t="n">
        <v>-0</v>
      </c>
      <c r="K14" s="6" t="n">
        <v>-0</v>
      </c>
      <c r="L14" s="6" t="n">
        <v>-0</v>
      </c>
      <c r="M14" s="6"/>
      <c r="N14" s="6" t="s">
        <f>=I14+J14+K14+L14</f>
      </c>
      <c r="O14" s="16"/>
    </row>
    <row collapsed="false" customFormat="false" customHeight="false" hidden="false" ht="12.1" outlineLevel="0" r="15">
      <c r="A15" s="20" t="n">
        <v>44120.681388889</v>
      </c>
      <c r="B15" s="16" t="s">
        <v>281</v>
      </c>
      <c r="C15" s="16" t="s">
        <v>340</v>
      </c>
      <c r="D15" s="16" t="s">
        <v>276</v>
      </c>
      <c r="E15" s="16" t="s">
        <v>17</v>
      </c>
      <c r="F15" s="16" t="s">
        <v>19</v>
      </c>
      <c r="G15" s="7" t="n">
        <v>1</v>
      </c>
      <c r="H15" s="6" t="n">
        <v>54.07</v>
      </c>
      <c r="I15" s="6" t="n">
        <v>-54.07</v>
      </c>
      <c r="J15" s="6" t="n">
        <v>-0</v>
      </c>
      <c r="K15" s="6" t="n">
        <v>-0</v>
      </c>
      <c r="L15" s="6" t="n">
        <v>-0</v>
      </c>
      <c r="M15" s="6" t="s">
        <f>=I15+J15+K15+L15</f>
      </c>
      <c r="N15" s="6"/>
      <c r="O15" s="16"/>
    </row>
    <row collapsed="false" customFormat="false" customHeight="false" hidden="false" ht="12.1" outlineLevel="0" r="16">
      <c r="A16" s="20" t="n">
        <v>44120.681446759</v>
      </c>
      <c r="B16" s="16" t="s">
        <v>281</v>
      </c>
      <c r="C16" s="16" t="s">
        <v>340</v>
      </c>
      <c r="D16" s="16" t="s">
        <v>276</v>
      </c>
      <c r="E16" s="16" t="s">
        <v>17</v>
      </c>
      <c r="F16" s="16" t="s">
        <v>19</v>
      </c>
      <c r="G16" s="7" t="n">
        <v>2</v>
      </c>
      <c r="H16" s="6" t="n">
        <v>54.07</v>
      </c>
      <c r="I16" s="6" t="n">
        <v>-108.14</v>
      </c>
      <c r="J16" s="6" t="n">
        <v>-0</v>
      </c>
      <c r="K16" s="6" t="n">
        <v>-0</v>
      </c>
      <c r="L16" s="6" t="n">
        <v>-0</v>
      </c>
      <c r="M16" s="6" t="s">
        <f>=I16+J16+K16+L16</f>
      </c>
      <c r="N16" s="6"/>
      <c r="O16" s="16"/>
    </row>
    <row collapsed="false" customFormat="false" customHeight="false" hidden="false" ht="12.1" outlineLevel="0" r="17">
      <c r="A17" s="20" t="n">
        <v>44120.682106481</v>
      </c>
      <c r="B17" s="16" t="s">
        <v>281</v>
      </c>
      <c r="C17" s="16" t="s">
        <v>340</v>
      </c>
      <c r="D17" s="16" t="s">
        <v>276</v>
      </c>
      <c r="E17" s="16" t="s">
        <v>17</v>
      </c>
      <c r="F17" s="16" t="s">
        <v>19</v>
      </c>
      <c r="G17" s="7" t="n">
        <v>2</v>
      </c>
      <c r="H17" s="6" t="n">
        <v>54.07</v>
      </c>
      <c r="I17" s="6" t="n">
        <v>-108.14</v>
      </c>
      <c r="J17" s="6" t="n">
        <v>-0</v>
      </c>
      <c r="K17" s="6" t="n">
        <v>-0</v>
      </c>
      <c r="L17" s="6" t="n">
        <v>-0</v>
      </c>
      <c r="M17" s="6" t="s">
        <f>=I17+J17+K17+L17</f>
      </c>
      <c r="N17" s="6"/>
      <c r="O17" s="16"/>
    </row>
    <row collapsed="false" customFormat="false" customHeight="false" hidden="false" ht="12.1" outlineLevel="0" r="18">
      <c r="A18" s="20" t="n">
        <v>44120.687349537</v>
      </c>
      <c r="B18" s="16" t="s">
        <v>281</v>
      </c>
      <c r="C18" s="16" t="s">
        <v>340</v>
      </c>
      <c r="D18" s="16" t="s">
        <v>276</v>
      </c>
      <c r="E18" s="16" t="s">
        <v>17</v>
      </c>
      <c r="F18" s="16" t="s">
        <v>19</v>
      </c>
      <c r="G18" s="7" t="n">
        <v>3</v>
      </c>
      <c r="H18" s="6" t="n">
        <v>54.07</v>
      </c>
      <c r="I18" s="6" t="n">
        <v>-162.21</v>
      </c>
      <c r="J18" s="6" t="n">
        <v>-0</v>
      </c>
      <c r="K18" s="6" t="n">
        <v>-0</v>
      </c>
      <c r="L18" s="6" t="n">
        <v>-0</v>
      </c>
      <c r="M18" s="6" t="s">
        <f>=I18+J18+K18+L18</f>
      </c>
      <c r="N18" s="6"/>
      <c r="O18" s="16"/>
    </row>
    <row collapsed="false" customFormat="false" customHeight="false" hidden="false" ht="12.1" outlineLevel="0" r="19">
      <c r="A19" s="20" t="n">
        <v>44120.83537037</v>
      </c>
      <c r="B19" s="16" t="s">
        <v>51</v>
      </c>
      <c r="C19" s="16" t="s">
        <v>52</v>
      </c>
      <c r="D19" s="16" t="s">
        <v>276</v>
      </c>
      <c r="E19" s="16" t="s">
        <v>17</v>
      </c>
      <c r="F19" s="16" t="s">
        <v>19</v>
      </c>
      <c r="G19" s="7" t="n">
        <v>3</v>
      </c>
      <c r="H19" s="6" t="n">
        <v>24.28</v>
      </c>
      <c r="I19" s="6" t="n">
        <v>-72.84</v>
      </c>
      <c r="J19" s="6" t="n">
        <v>-0</v>
      </c>
      <c r="K19" s="6" t="n">
        <v>-0</v>
      </c>
      <c r="L19" s="6" t="n">
        <v>-0</v>
      </c>
      <c r="M19" s="6" t="s">
        <f>=I19+J19+K19+L19</f>
      </c>
      <c r="N19" s="6"/>
      <c r="O19" s="16"/>
    </row>
    <row collapsed="false" customFormat="false" customHeight="false" hidden="false" ht="12.1" outlineLevel="0" r="20">
      <c r="A20" s="20" t="n">
        <v>44120.83537037</v>
      </c>
      <c r="B20" s="16" t="s">
        <v>51</v>
      </c>
      <c r="C20" s="16" t="s">
        <v>52</v>
      </c>
      <c r="D20" s="16" t="s">
        <v>276</v>
      </c>
      <c r="E20" s="16" t="s">
        <v>17</v>
      </c>
      <c r="F20" s="16" t="s">
        <v>19</v>
      </c>
      <c r="G20" s="7" t="n">
        <v>2</v>
      </c>
      <c r="H20" s="6" t="n">
        <v>24.28</v>
      </c>
      <c r="I20" s="6" t="n">
        <v>-48.56</v>
      </c>
      <c r="J20" s="6" t="n">
        <v>-0</v>
      </c>
      <c r="K20" s="6" t="n">
        <v>-0</v>
      </c>
      <c r="L20" s="6" t="n">
        <v>-0</v>
      </c>
      <c r="M20" s="6" t="s">
        <f>=I20+J20+K20+L20</f>
      </c>
      <c r="N20" s="6"/>
      <c r="O20" s="16"/>
    </row>
    <row collapsed="false" customFormat="false" customHeight="false" hidden="false" ht="12.1" outlineLevel="0" r="21">
      <c r="A21" s="20" t="n">
        <v>44120.838530093</v>
      </c>
      <c r="B21" s="16" t="s">
        <v>45</v>
      </c>
      <c r="C21" s="16" t="s">
        <v>46</v>
      </c>
      <c r="D21" s="16" t="s">
        <v>276</v>
      </c>
      <c r="E21" s="16" t="s">
        <v>17</v>
      </c>
      <c r="F21" s="16" t="s">
        <v>19</v>
      </c>
      <c r="G21" s="7" t="n">
        <v>1</v>
      </c>
      <c r="H21" s="6" t="n">
        <v>200.72</v>
      </c>
      <c r="I21" s="6" t="n">
        <v>-200.72</v>
      </c>
      <c r="J21" s="6" t="n">
        <v>-0</v>
      </c>
      <c r="K21" s="6" t="n">
        <v>-0</v>
      </c>
      <c r="L21" s="6" t="n">
        <v>-0</v>
      </c>
      <c r="M21" s="6" t="s">
        <f>=I21+J21+K21+L21</f>
      </c>
      <c r="N21" s="6"/>
      <c r="O21" s="16"/>
    </row>
    <row collapsed="false" customFormat="false" customHeight="false" hidden="false" ht="12.1" outlineLevel="0" r="22">
      <c r="A22" s="20" t="n">
        <v>44120.840011574</v>
      </c>
      <c r="B22" s="16" t="s">
        <v>107</v>
      </c>
      <c r="C22" s="16" t="s">
        <v>341</v>
      </c>
      <c r="D22" s="16" t="s">
        <v>276</v>
      </c>
      <c r="E22" s="16" t="s">
        <v>17</v>
      </c>
      <c r="F22" s="16" t="s">
        <v>53</v>
      </c>
      <c r="G22" s="7" t="n">
        <v>20</v>
      </c>
      <c r="H22" s="6" t="n">
        <v>58.4</v>
      </c>
      <c r="I22" s="6" t="n">
        <v>-1168</v>
      </c>
      <c r="J22" s="6" t="n">
        <v>-0</v>
      </c>
      <c r="K22" s="6" t="n">
        <v>-0</v>
      </c>
      <c r="L22" s="6" t="n">
        <v>-0</v>
      </c>
      <c r="M22" s="6"/>
      <c r="N22" s="6" t="s">
        <f>=I22+J22+K22+L22</f>
      </c>
      <c r="O22" s="16"/>
    </row>
    <row collapsed="false" customFormat="false" customHeight="false" hidden="false" ht="12.1" outlineLevel="0" r="23">
      <c r="A23" s="20" t="n">
        <v>44120.844363426</v>
      </c>
      <c r="B23" s="16" t="s">
        <v>95</v>
      </c>
      <c r="C23" s="16" t="s">
        <v>342</v>
      </c>
      <c r="D23" s="16" t="s">
        <v>276</v>
      </c>
      <c r="E23" s="16" t="s">
        <v>17</v>
      </c>
      <c r="F23" s="16" t="s">
        <v>53</v>
      </c>
      <c r="G23" s="7" t="n">
        <v>10</v>
      </c>
      <c r="H23" s="6" t="n">
        <v>193.14</v>
      </c>
      <c r="I23" s="6" t="n">
        <v>-1931.4</v>
      </c>
      <c r="J23" s="6" t="n">
        <v>-0</v>
      </c>
      <c r="K23" s="6" t="n">
        <v>-0</v>
      </c>
      <c r="L23" s="6" t="n">
        <v>-0</v>
      </c>
      <c r="M23" s="6"/>
      <c r="N23" s="6" t="s">
        <f>=I23+J23+K23+L23</f>
      </c>
      <c r="O23" s="16"/>
    </row>
    <row collapsed="false" customFormat="false" customHeight="false" hidden="false" ht="12.1" outlineLevel="0" r="24">
      <c r="A24" s="20" t="n">
        <v>44120.857430556</v>
      </c>
      <c r="B24" s="16" t="s">
        <v>101</v>
      </c>
      <c r="C24" s="16" t="s">
        <v>343</v>
      </c>
      <c r="D24" s="16" t="s">
        <v>276</v>
      </c>
      <c r="E24" s="16" t="s">
        <v>17</v>
      </c>
      <c r="F24" s="16" t="s">
        <v>53</v>
      </c>
      <c r="G24" s="7" t="n">
        <v>100</v>
      </c>
      <c r="H24" s="6" t="n">
        <v>34.92</v>
      </c>
      <c r="I24" s="6" t="n">
        <v>-3492</v>
      </c>
      <c r="J24" s="6" t="n">
        <v>-0</v>
      </c>
      <c r="K24" s="6" t="n">
        <v>-0</v>
      </c>
      <c r="L24" s="6" t="n">
        <v>-0</v>
      </c>
      <c r="M24" s="6"/>
      <c r="N24" s="6" t="s">
        <f>=I24+J24+K24+L24</f>
      </c>
      <c r="O24" s="16"/>
    </row>
    <row collapsed="false" customFormat="false" customHeight="false" hidden="false" ht="12.1" outlineLevel="0" r="25">
      <c r="A25" s="20" t="n">
        <v>44120.860069444</v>
      </c>
      <c r="B25" s="16" t="s">
        <v>65</v>
      </c>
      <c r="C25" s="16" t="s">
        <v>66</v>
      </c>
      <c r="D25" s="16" t="s">
        <v>276</v>
      </c>
      <c r="E25" s="16" t="s">
        <v>17</v>
      </c>
      <c r="F25" s="16" t="s">
        <v>19</v>
      </c>
      <c r="G25" s="7" t="n">
        <v>1</v>
      </c>
      <c r="H25" s="6" t="n">
        <v>127.24</v>
      </c>
      <c r="I25" s="6" t="n">
        <v>-127.24</v>
      </c>
      <c r="J25" s="6" t="n">
        <v>-0</v>
      </c>
      <c r="K25" s="6" t="n">
        <v>-0</v>
      </c>
      <c r="L25" s="6" t="n">
        <v>-0</v>
      </c>
      <c r="M25" s="6" t="s">
        <f>=I25+J25+K25+L25</f>
      </c>
      <c r="N25" s="6"/>
      <c r="O25" s="16"/>
    </row>
    <row collapsed="false" customFormat="false" customHeight="false" hidden="false" ht="12.1" outlineLevel="0" r="26">
      <c r="A26" s="20" t="n">
        <v>44120.860069444</v>
      </c>
      <c r="B26" s="16" t="s">
        <v>65</v>
      </c>
      <c r="C26" s="16" t="s">
        <v>66</v>
      </c>
      <c r="D26" s="16" t="s">
        <v>276</v>
      </c>
      <c r="E26" s="16" t="s">
        <v>17</v>
      </c>
      <c r="F26" s="16" t="s">
        <v>19</v>
      </c>
      <c r="G26" s="7" t="n">
        <v>1</v>
      </c>
      <c r="H26" s="6" t="n">
        <v>127.24</v>
      </c>
      <c r="I26" s="6" t="n">
        <v>-127.24</v>
      </c>
      <c r="J26" s="6" t="n">
        <v>-0</v>
      </c>
      <c r="K26" s="6" t="n">
        <v>-0</v>
      </c>
      <c r="L26" s="6" t="n">
        <v>-0</v>
      </c>
      <c r="M26" s="6" t="s">
        <f>=I26+J26+K26+L26</f>
      </c>
      <c r="N26" s="6"/>
      <c r="O26" s="16"/>
    </row>
    <row collapsed="false" customFormat="false" customHeight="false" hidden="false" ht="12.1" outlineLevel="0" r="27">
      <c r="A27" s="20" t="n">
        <v>44120.86380787</v>
      </c>
      <c r="B27" s="16" t="s">
        <v>39</v>
      </c>
      <c r="C27" s="16" t="s">
        <v>40</v>
      </c>
      <c r="D27" s="16" t="s">
        <v>276</v>
      </c>
      <c r="E27" s="16" t="s">
        <v>17</v>
      </c>
      <c r="F27" s="16" t="s">
        <v>19</v>
      </c>
      <c r="G27" s="7" t="n">
        <v>2</v>
      </c>
      <c r="H27" s="6" t="n">
        <v>132.17</v>
      </c>
      <c r="I27" s="6" t="n">
        <v>-264.34</v>
      </c>
      <c r="J27" s="6" t="n">
        <v>-0</v>
      </c>
      <c r="K27" s="6" t="n">
        <v>-0</v>
      </c>
      <c r="L27" s="6" t="n">
        <v>-0</v>
      </c>
      <c r="M27" s="6" t="s">
        <f>=I27+J27+K27+L27</f>
      </c>
      <c r="N27" s="6"/>
      <c r="O27" s="16"/>
    </row>
    <row collapsed="false" customFormat="false" customHeight="false" hidden="false" ht="12.1" outlineLevel="0" r="28">
      <c r="A28" s="20" t="n">
        <v>44120.866527778</v>
      </c>
      <c r="B28" s="16" t="s">
        <v>282</v>
      </c>
      <c r="C28" s="16" t="s">
        <v>344</v>
      </c>
      <c r="D28" s="16" t="s">
        <v>276</v>
      </c>
      <c r="E28" s="16" t="s">
        <v>17</v>
      </c>
      <c r="F28" s="16" t="s">
        <v>53</v>
      </c>
      <c r="G28" s="7" t="n">
        <v>1000</v>
      </c>
      <c r="H28" s="6" t="n">
        <v>1.3807</v>
      </c>
      <c r="I28" s="6" t="n">
        <v>-1380.7</v>
      </c>
      <c r="J28" s="6" t="n">
        <v>-0</v>
      </c>
      <c r="K28" s="6" t="n">
        <v>-0</v>
      </c>
      <c r="L28" s="6" t="n">
        <v>-0</v>
      </c>
      <c r="M28" s="6"/>
      <c r="N28" s="6" t="s">
        <f>=I28+J28+K28+L28</f>
      </c>
      <c r="O28" s="16"/>
    </row>
    <row collapsed="false" customFormat="false" customHeight="false" hidden="false" ht="12.1" outlineLevel="0" r="29">
      <c r="A29" s="20" t="n">
        <v>44120.866967593</v>
      </c>
      <c r="B29" s="16" t="s">
        <v>109</v>
      </c>
      <c r="C29" s="16" t="s">
        <v>345</v>
      </c>
      <c r="D29" s="16" t="s">
        <v>276</v>
      </c>
      <c r="E29" s="16" t="s">
        <v>17</v>
      </c>
      <c r="F29" s="16" t="s">
        <v>53</v>
      </c>
      <c r="G29" s="7" t="n">
        <v>10000</v>
      </c>
      <c r="H29" s="6" t="n">
        <v>0.18528</v>
      </c>
      <c r="I29" s="6" t="n">
        <v>-1852.8</v>
      </c>
      <c r="J29" s="6" t="n">
        <v>-0</v>
      </c>
      <c r="K29" s="6" t="n">
        <v>-0</v>
      </c>
      <c r="L29" s="6" t="n">
        <v>-0</v>
      </c>
      <c r="M29" s="6"/>
      <c r="N29" s="6" t="s">
        <f>=I29+J29+K29+L29</f>
      </c>
      <c r="O29" s="16"/>
    </row>
    <row collapsed="false" customFormat="false" customHeight="false" hidden="false" ht="12.1" outlineLevel="0" r="30">
      <c r="A30" s="20" t="n">
        <v>44120.88056713</v>
      </c>
      <c r="B30" s="16" t="s">
        <v>36</v>
      </c>
      <c r="C30" s="16" t="s">
        <v>37</v>
      </c>
      <c r="D30" s="16" t="s">
        <v>276</v>
      </c>
      <c r="E30" s="16" t="s">
        <v>17</v>
      </c>
      <c r="F30" s="16" t="s">
        <v>19</v>
      </c>
      <c r="G30" s="7" t="n">
        <v>2</v>
      </c>
      <c r="H30" s="6" t="n">
        <v>168.58</v>
      </c>
      <c r="I30" s="6" t="n">
        <v>-337.16</v>
      </c>
      <c r="J30" s="6" t="n">
        <v>-0</v>
      </c>
      <c r="K30" s="6" t="n">
        <v>-0</v>
      </c>
      <c r="L30" s="6" t="n">
        <v>-0</v>
      </c>
      <c r="M30" s="6" t="s">
        <f>=I30+J30+K30+L30</f>
      </c>
      <c r="N30" s="6"/>
      <c r="O30" s="16"/>
    </row>
    <row collapsed="false" customFormat="false" customHeight="false" hidden="false" ht="12.1" outlineLevel="0" r="31">
      <c r="A31" s="20" t="n">
        <v>44120.89119213</v>
      </c>
      <c r="B31" s="16" t="s">
        <v>48</v>
      </c>
      <c r="C31" s="16" t="s">
        <v>49</v>
      </c>
      <c r="D31" s="16" t="s">
        <v>276</v>
      </c>
      <c r="E31" s="16" t="s">
        <v>17</v>
      </c>
      <c r="F31" s="16" t="s">
        <v>19</v>
      </c>
      <c r="G31" s="7" t="n">
        <v>1</v>
      </c>
      <c r="H31" s="6" t="n">
        <v>120.15</v>
      </c>
      <c r="I31" s="6" t="n">
        <v>-120.15</v>
      </c>
      <c r="J31" s="6" t="n">
        <v>-0</v>
      </c>
      <c r="K31" s="6" t="n">
        <v>-0</v>
      </c>
      <c r="L31" s="6" t="n">
        <v>-0</v>
      </c>
      <c r="M31" s="6" t="s">
        <f>=I31+J31+K31+L31</f>
      </c>
      <c r="N31" s="6"/>
      <c r="O31" s="16"/>
    </row>
    <row collapsed="false" customFormat="false" customHeight="false" hidden="false" ht="12.1" outlineLevel="0" r="32">
      <c r="A32" s="20" t="n">
        <v>44123.915532407</v>
      </c>
      <c r="B32" s="16" t="s">
        <v>16</v>
      </c>
      <c r="C32" s="16" t="s">
        <v>18</v>
      </c>
      <c r="D32" s="16" t="s">
        <v>276</v>
      </c>
      <c r="E32" s="16" t="s">
        <v>17</v>
      </c>
      <c r="F32" s="16" t="s">
        <v>19</v>
      </c>
      <c r="G32" s="7" t="n">
        <v>1</v>
      </c>
      <c r="H32" s="6" t="n">
        <v>437</v>
      </c>
      <c r="I32" s="6" t="n">
        <v>-437</v>
      </c>
      <c r="J32" s="6" t="n">
        <v>-0</v>
      </c>
      <c r="K32" s="6" t="n">
        <v>-0</v>
      </c>
      <c r="L32" s="6" t="n">
        <v>-0</v>
      </c>
      <c r="M32" s="6" t="s">
        <f>=I32+J32+K32+L32</f>
      </c>
      <c r="N32" s="6"/>
      <c r="O32" s="16"/>
    </row>
    <row collapsed="false" customFormat="false" customHeight="false" hidden="false" ht="12.1" outlineLevel="0" r="33">
      <c r="A33" s="20" t="n">
        <v>44123.918587963</v>
      </c>
      <c r="B33" s="16" t="s">
        <v>103</v>
      </c>
      <c r="C33" s="16" t="s">
        <v>104</v>
      </c>
      <c r="D33" s="16" t="s">
        <v>276</v>
      </c>
      <c r="E33" s="16" t="s">
        <v>17</v>
      </c>
      <c r="F33" s="16" t="s">
        <v>19</v>
      </c>
      <c r="G33" s="7" t="n">
        <v>5</v>
      </c>
      <c r="H33" s="6" t="n">
        <v>22.85</v>
      </c>
      <c r="I33" s="6" t="n">
        <v>-114.25</v>
      </c>
      <c r="J33" s="6" t="n">
        <v>-0</v>
      </c>
      <c r="K33" s="6" t="n">
        <v>-0</v>
      </c>
      <c r="L33" s="6" t="n">
        <v>-0</v>
      </c>
      <c r="M33" s="6" t="s">
        <f>=I33+J33+K33+L33</f>
      </c>
      <c r="N33" s="6"/>
      <c r="O33" s="16"/>
    </row>
    <row collapsed="false" customFormat="false" customHeight="false" hidden="false" ht="12.1" outlineLevel="0" r="34">
      <c r="A34" s="20" t="n">
        <v>44123.945092593</v>
      </c>
      <c r="B34" s="16" t="s">
        <v>81</v>
      </c>
      <c r="C34" s="16" t="s">
        <v>82</v>
      </c>
      <c r="D34" s="16" t="s">
        <v>276</v>
      </c>
      <c r="E34" s="16" t="s">
        <v>17</v>
      </c>
      <c r="F34" s="16" t="s">
        <v>19</v>
      </c>
      <c r="G34" s="7" t="n">
        <v>5</v>
      </c>
      <c r="H34" s="6" t="n">
        <v>26.93</v>
      </c>
      <c r="I34" s="6" t="n">
        <v>-134.65</v>
      </c>
      <c r="J34" s="6" t="n">
        <v>-0</v>
      </c>
      <c r="K34" s="6" t="n">
        <v>-0</v>
      </c>
      <c r="L34" s="6" t="n">
        <v>-0</v>
      </c>
      <c r="M34" s="6" t="s">
        <f>=I34+J34+K34+L34</f>
      </c>
      <c r="N34" s="6"/>
      <c r="O34" s="16"/>
    </row>
    <row collapsed="false" customFormat="false" customHeight="false" hidden="false" ht="12.1" outlineLevel="0" r="35">
      <c r="A35" s="20" t="n">
        <v>44124.436041667</v>
      </c>
      <c r="B35" s="16" t="s">
        <v>54</v>
      </c>
      <c r="C35" s="16" t="s">
        <v>55</v>
      </c>
      <c r="D35" s="16" t="s">
        <v>276</v>
      </c>
      <c r="E35" s="16" t="s">
        <v>17</v>
      </c>
      <c r="F35" s="16" t="s">
        <v>19</v>
      </c>
      <c r="G35" s="7" t="n">
        <v>2</v>
      </c>
      <c r="H35" s="6" t="n">
        <v>142.79</v>
      </c>
      <c r="I35" s="6" t="n">
        <v>-285.58</v>
      </c>
      <c r="J35" s="6" t="n">
        <v>-0</v>
      </c>
      <c r="K35" s="6" t="n">
        <v>-0</v>
      </c>
      <c r="L35" s="6" t="n">
        <v>-0</v>
      </c>
      <c r="M35" s="6" t="s">
        <f>=I35+J35+K35+L35</f>
      </c>
      <c r="N35" s="6"/>
      <c r="O35" s="16"/>
    </row>
    <row collapsed="false" customFormat="false" customHeight="false" hidden="false" ht="12.1" outlineLevel="0" r="36">
      <c r="A36" s="20" t="n">
        <v>44124.443657407</v>
      </c>
      <c r="B36" s="16" t="s">
        <v>75</v>
      </c>
      <c r="C36" s="16" t="s">
        <v>346</v>
      </c>
      <c r="D36" s="16" t="s">
        <v>276</v>
      </c>
      <c r="E36" s="16" t="s">
        <v>17</v>
      </c>
      <c r="F36" s="16" t="s">
        <v>53</v>
      </c>
      <c r="G36" s="7" t="n">
        <v>100</v>
      </c>
      <c r="H36" s="6" t="n">
        <v>163.45</v>
      </c>
      <c r="I36" s="6" t="n">
        <v>-16345</v>
      </c>
      <c r="J36" s="6" t="n">
        <v>-0</v>
      </c>
      <c r="K36" s="6" t="n">
        <v>-0</v>
      </c>
      <c r="L36" s="6" t="n">
        <v>-0</v>
      </c>
      <c r="M36" s="6"/>
      <c r="N36" s="6" t="s">
        <f>=I36+J36+K36+L36</f>
      </c>
      <c r="O36" s="16"/>
    </row>
    <row collapsed="false" customFormat="false" customHeight="false" hidden="false" ht="12.1" outlineLevel="0" r="37">
      <c r="A37" s="20" t="n">
        <v>44127.699988426</v>
      </c>
      <c r="B37" s="16" t="s">
        <v>63</v>
      </c>
      <c r="C37" s="16" t="s">
        <v>347</v>
      </c>
      <c r="D37" s="16" t="s">
        <v>276</v>
      </c>
      <c r="E37" s="16" t="s">
        <v>17</v>
      </c>
      <c r="F37" s="16" t="s">
        <v>53</v>
      </c>
      <c r="G37" s="7" t="n">
        <v>100</v>
      </c>
      <c r="H37" s="6" t="n">
        <v>141.85</v>
      </c>
      <c r="I37" s="6" t="n">
        <v>-14185</v>
      </c>
      <c r="J37" s="6" t="n">
        <v>-0</v>
      </c>
      <c r="K37" s="6" t="n">
        <v>-0</v>
      </c>
      <c r="L37" s="6" t="n">
        <v>-0</v>
      </c>
      <c r="M37" s="6"/>
      <c r="N37" s="6" t="s">
        <f>=I37+J37+K37+L37</f>
      </c>
      <c r="O37" s="16"/>
    </row>
    <row collapsed="false" customFormat="false" customHeight="false" hidden="false" ht="12.1" outlineLevel="0" r="38">
      <c r="A38" s="20" t="n">
        <v>44127.702106481</v>
      </c>
      <c r="B38" s="16" t="s">
        <v>103</v>
      </c>
      <c r="C38" s="16" t="s">
        <v>104</v>
      </c>
      <c r="D38" s="16" t="s">
        <v>276</v>
      </c>
      <c r="E38" s="16" t="s">
        <v>17</v>
      </c>
      <c r="F38" s="16" t="s">
        <v>19</v>
      </c>
      <c r="G38" s="7" t="n">
        <v>1</v>
      </c>
      <c r="H38" s="6" t="n">
        <v>19.85</v>
      </c>
      <c r="I38" s="6" t="n">
        <v>-19.85</v>
      </c>
      <c r="J38" s="6" t="n">
        <v>-0</v>
      </c>
      <c r="K38" s="6" t="n">
        <v>-0</v>
      </c>
      <c r="L38" s="6" t="n">
        <v>-0</v>
      </c>
      <c r="M38" s="6" t="s">
        <f>=I38+J38+K38+L38</f>
      </c>
      <c r="N38" s="6"/>
      <c r="O38" s="16"/>
    </row>
    <row collapsed="false" customFormat="false" customHeight="false" hidden="false" ht="12.1" outlineLevel="0" r="39">
      <c r="A39" s="20" t="n">
        <v>44130.638576389</v>
      </c>
      <c r="B39" s="16" t="s">
        <v>24</v>
      </c>
      <c r="C39" s="16" t="s">
        <v>348</v>
      </c>
      <c r="D39" s="16" t="s">
        <v>276</v>
      </c>
      <c r="E39" s="16" t="s">
        <v>17</v>
      </c>
      <c r="F39" s="16" t="s">
        <v>19</v>
      </c>
      <c r="G39" s="7" t="n">
        <v>1</v>
      </c>
      <c r="H39" s="6" t="n">
        <v>282.9</v>
      </c>
      <c r="I39" s="6" t="n">
        <v>-282.9</v>
      </c>
      <c r="J39" s="6" t="n">
        <v>-0</v>
      </c>
      <c r="K39" s="6" t="n">
        <v>-0</v>
      </c>
      <c r="L39" s="6" t="n">
        <v>-0</v>
      </c>
      <c r="M39" s="6" t="s">
        <f>=I39+J39+K39+L39</f>
      </c>
      <c r="N39" s="6"/>
      <c r="O39" s="16"/>
    </row>
    <row collapsed="false" customFormat="false" customHeight="false" hidden="false" ht="12.1" outlineLevel="0" r="40">
      <c r="A40" s="20" t="n">
        <v>44130.7521875</v>
      </c>
      <c r="B40" s="16" t="s">
        <v>27</v>
      </c>
      <c r="C40" s="16" t="s">
        <v>28</v>
      </c>
      <c r="D40" s="16" t="s">
        <v>276</v>
      </c>
      <c r="E40" s="16" t="s">
        <v>17</v>
      </c>
      <c r="F40" s="16" t="s">
        <v>19</v>
      </c>
      <c r="G40" s="7" t="n">
        <v>3</v>
      </c>
      <c r="H40" s="6" t="n">
        <v>73.37</v>
      </c>
      <c r="I40" s="6" t="n">
        <v>-220.11</v>
      </c>
      <c r="J40" s="6" t="n">
        <v>-0</v>
      </c>
      <c r="K40" s="6" t="n">
        <v>-0</v>
      </c>
      <c r="L40" s="6" t="n">
        <v>-0</v>
      </c>
      <c r="M40" s="6" t="s">
        <f>=I40+J40+K40+L40</f>
      </c>
      <c r="N40" s="6"/>
      <c r="O40" s="16"/>
    </row>
    <row collapsed="false" customFormat="false" customHeight="false" hidden="false" ht="12.1" outlineLevel="0" r="41">
      <c r="A41" s="20" t="n">
        <v>44144.650717593</v>
      </c>
      <c r="B41" s="16" t="s">
        <v>85</v>
      </c>
      <c r="C41" s="16" t="s">
        <v>86</v>
      </c>
      <c r="D41" s="16" t="s">
        <v>276</v>
      </c>
      <c r="E41" s="16" t="s">
        <v>17</v>
      </c>
      <c r="F41" s="16" t="s">
        <v>19</v>
      </c>
      <c r="G41" s="7" t="n">
        <v>1</v>
      </c>
      <c r="H41" s="6" t="n">
        <v>80.6</v>
      </c>
      <c r="I41" s="6" t="n">
        <v>-80.6</v>
      </c>
      <c r="J41" s="6" t="n">
        <v>-0</v>
      </c>
      <c r="K41" s="6" t="n">
        <v>-0</v>
      </c>
      <c r="L41" s="6" t="n">
        <v>-0</v>
      </c>
      <c r="M41" s="6" t="s">
        <f>=I41+J41+K41+L41</f>
      </c>
      <c r="N41" s="6"/>
      <c r="O41" s="16"/>
    </row>
    <row collapsed="false" customFormat="false" customHeight="false" hidden="false" ht="12.1" outlineLevel="0" r="42">
      <c r="A42" s="20" t="n">
        <v>44144.653726852</v>
      </c>
      <c r="B42" s="16" t="s">
        <v>93</v>
      </c>
      <c r="C42" s="16" t="s">
        <v>94</v>
      </c>
      <c r="D42" s="16" t="s">
        <v>276</v>
      </c>
      <c r="E42" s="16" t="s">
        <v>17</v>
      </c>
      <c r="F42" s="16" t="s">
        <v>19</v>
      </c>
      <c r="G42" s="7" t="n">
        <v>2</v>
      </c>
      <c r="H42" s="6" t="n">
        <v>40.38</v>
      </c>
      <c r="I42" s="6" t="n">
        <v>-80.76</v>
      </c>
      <c r="J42" s="6" t="n">
        <v>-0</v>
      </c>
      <c r="K42" s="6" t="n">
        <v>-0</v>
      </c>
      <c r="L42" s="6" t="n">
        <v>-0</v>
      </c>
      <c r="M42" s="6" t="s">
        <f>=I42+J42+K42+L42</f>
      </c>
      <c r="N42" s="6"/>
      <c r="O42" s="16"/>
    </row>
    <row collapsed="false" customFormat="false" customHeight="false" hidden="false" ht="12.1" outlineLevel="0" r="43">
      <c r="A43" s="20" t="n">
        <v>44145</v>
      </c>
      <c r="B43" s="16" t="s">
        <v>77</v>
      </c>
      <c r="C43" s="16" t="s">
        <v>349</v>
      </c>
      <c r="D43" s="16" t="s">
        <v>276</v>
      </c>
      <c r="E43" s="16" t="s">
        <v>17</v>
      </c>
      <c r="F43" s="16" t="s">
        <v>19</v>
      </c>
      <c r="G43" s="7" t="n">
        <v>1</v>
      </c>
      <c r="H43" s="6" t="n">
        <v>284.85</v>
      </c>
      <c r="I43" s="6" t="n">
        <v>-284.85</v>
      </c>
      <c r="J43" s="6" t="n">
        <v>-0</v>
      </c>
      <c r="K43" s="6" t="n">
        <v>-0</v>
      </c>
      <c r="L43" s="6" t="n">
        <v>-0</v>
      </c>
      <c r="M43" s="6" t="s">
        <f>=I43+J43+K43+L43</f>
      </c>
      <c r="N43" s="6"/>
      <c r="O43" s="16"/>
    </row>
    <row collapsed="false" customFormat="false" customHeight="false" hidden="false" ht="12.1" outlineLevel="0" r="44">
      <c r="A44" s="20" t="n">
        <v>44151</v>
      </c>
      <c r="B44" s="16" t="s">
        <v>42</v>
      </c>
      <c r="C44" s="16" t="s">
        <v>43</v>
      </c>
      <c r="D44" s="16" t="s">
        <v>276</v>
      </c>
      <c r="E44" s="16" t="s">
        <v>17</v>
      </c>
      <c r="F44" s="16" t="s">
        <v>19</v>
      </c>
      <c r="G44" s="7" t="n">
        <v>1</v>
      </c>
      <c r="H44" s="6" t="n">
        <v>218.8</v>
      </c>
      <c r="I44" s="6" t="n">
        <v>-218.8</v>
      </c>
      <c r="J44" s="6" t="n">
        <v>-0</v>
      </c>
      <c r="K44" s="6" t="n">
        <v>-0</v>
      </c>
      <c r="L44" s="6" t="n">
        <v>-0</v>
      </c>
      <c r="M44" s="6" t="s">
        <f>=I44+J44+K44+L44</f>
      </c>
      <c r="N44" s="6"/>
      <c r="O44" s="16"/>
    </row>
    <row collapsed="false" customFormat="false" customHeight="false" hidden="false" ht="12.1" outlineLevel="0" r="45">
      <c r="A45" s="20" t="n">
        <v>44151</v>
      </c>
      <c r="B45" s="16" t="s">
        <v>89</v>
      </c>
      <c r="C45" s="16" t="s">
        <v>90</v>
      </c>
      <c r="D45" s="16" t="s">
        <v>276</v>
      </c>
      <c r="E45" s="16" t="s">
        <v>17</v>
      </c>
      <c r="F45" s="16" t="s">
        <v>19</v>
      </c>
      <c r="G45" s="7" t="n">
        <v>1</v>
      </c>
      <c r="H45" s="6" t="n">
        <v>62.91</v>
      </c>
      <c r="I45" s="6" t="n">
        <v>-62.91</v>
      </c>
      <c r="J45" s="6" t="n">
        <v>-0</v>
      </c>
      <c r="K45" s="6" t="n">
        <v>-0</v>
      </c>
      <c r="L45" s="6" t="n">
        <v>-0</v>
      </c>
      <c r="M45" s="6" t="s">
        <f>=I45+J45+K45+L45</f>
      </c>
      <c r="N45" s="6"/>
      <c r="O45" s="16"/>
    </row>
    <row collapsed="false" customFormat="false" customHeight="false" hidden="false" ht="12.1" outlineLevel="0" r="46">
      <c r="A46" s="25" t="n">
        <v>44151</v>
      </c>
      <c r="B46" s="26" t="s">
        <v>19</v>
      </c>
      <c r="C46" s="26" t="s">
        <v>334</v>
      </c>
      <c r="D46" s="26" t="s">
        <v>276</v>
      </c>
      <c r="E46" s="26" t="s">
        <v>276</v>
      </c>
      <c r="F46" s="26" t="s">
        <v>53</v>
      </c>
      <c r="G46" s="27" t="n">
        <v>648</v>
      </c>
      <c r="H46" s="28" t="n">
        <v>77.108</v>
      </c>
      <c r="I46" s="28" t="n">
        <v>-49965.984</v>
      </c>
      <c r="J46" s="28" t="n">
        <v>-0</v>
      </c>
      <c r="K46" s="28" t="n">
        <v>-0</v>
      </c>
      <c r="L46" s="28" t="n">
        <v>-0</v>
      </c>
      <c r="M46" s="28"/>
      <c r="N46" s="6" t="s">
        <f>=I46+J46+K46+L46</f>
      </c>
      <c r="O46" s="26"/>
    </row>
    <row collapsed="false" customFormat="false" customHeight="false" hidden="false" ht="12.1" outlineLevel="0" r="47">
      <c r="A47" s="20" t="n">
        <v>44151</v>
      </c>
      <c r="B47" s="16" t="s">
        <v>21</v>
      </c>
      <c r="C47" s="16" t="s">
        <v>22</v>
      </c>
      <c r="D47" s="16" t="s">
        <v>276</v>
      </c>
      <c r="E47" s="16" t="s">
        <v>17</v>
      </c>
      <c r="F47" s="16" t="s">
        <v>19</v>
      </c>
      <c r="G47" s="7" t="n">
        <v>1</v>
      </c>
      <c r="H47" s="6" t="n">
        <v>117.99</v>
      </c>
      <c r="I47" s="6" t="n">
        <v>-117.99</v>
      </c>
      <c r="J47" s="6" t="n">
        <v>-0</v>
      </c>
      <c r="K47" s="6" t="n">
        <v>-0</v>
      </c>
      <c r="L47" s="6" t="n">
        <v>-0</v>
      </c>
      <c r="M47" s="6" t="s">
        <f>=I47+J47+K47+L47</f>
      </c>
      <c r="N47" s="6"/>
      <c r="O47" s="16"/>
    </row>
    <row collapsed="false" customFormat="false" customHeight="false" hidden="false" ht="12.1" outlineLevel="0" r="48">
      <c r="A48" s="20" t="n">
        <v>44151</v>
      </c>
      <c r="B48" s="16" t="s">
        <v>57</v>
      </c>
      <c r="C48" s="16" t="s">
        <v>58</v>
      </c>
      <c r="D48" s="16" t="s">
        <v>276</v>
      </c>
      <c r="E48" s="16" t="s">
        <v>17</v>
      </c>
      <c r="F48" s="16" t="s">
        <v>19</v>
      </c>
      <c r="G48" s="7" t="n">
        <v>1</v>
      </c>
      <c r="H48" s="6" t="n">
        <v>96.63</v>
      </c>
      <c r="I48" s="6" t="n">
        <v>-96.63</v>
      </c>
      <c r="J48" s="6" t="n">
        <v>-0</v>
      </c>
      <c r="K48" s="6" t="n">
        <v>-0</v>
      </c>
      <c r="L48" s="6" t="n">
        <v>-0</v>
      </c>
      <c r="M48" s="6" t="s">
        <f>=I48+J48+K48+L48</f>
      </c>
      <c r="N48" s="6"/>
      <c r="O48" s="16"/>
    </row>
    <row collapsed="false" customFormat="false" customHeight="false" hidden="false" ht="12.1" outlineLevel="0" r="49">
      <c r="A49" s="20" t="n">
        <v>44151</v>
      </c>
      <c r="B49" s="16" t="s">
        <v>73</v>
      </c>
      <c r="C49" s="16" t="s">
        <v>74</v>
      </c>
      <c r="D49" s="16" t="s">
        <v>276</v>
      </c>
      <c r="E49" s="16" t="s">
        <v>17</v>
      </c>
      <c r="F49" s="16" t="s">
        <v>19</v>
      </c>
      <c r="G49" s="7" t="n">
        <v>1</v>
      </c>
      <c r="H49" s="6" t="n">
        <v>81.75</v>
      </c>
      <c r="I49" s="6" t="n">
        <v>-81.75</v>
      </c>
      <c r="J49" s="6" t="n">
        <v>-0</v>
      </c>
      <c r="K49" s="6" t="n">
        <v>-0</v>
      </c>
      <c r="L49" s="6" t="n">
        <v>-0</v>
      </c>
      <c r="M49" s="6" t="s">
        <f>=I49+J49+K49+L49</f>
      </c>
      <c r="N49" s="6"/>
      <c r="O49" s="16"/>
    </row>
    <row collapsed="false" customFormat="false" customHeight="false" hidden="false" ht="12.1" outlineLevel="0" r="50">
      <c r="A50" s="20" t="n">
        <v>44151</v>
      </c>
      <c r="B50" s="16" t="s">
        <v>83</v>
      </c>
      <c r="C50" s="16" t="s">
        <v>84</v>
      </c>
      <c r="D50" s="16" t="s">
        <v>276</v>
      </c>
      <c r="E50" s="16" t="s">
        <v>17</v>
      </c>
      <c r="F50" s="16" t="s">
        <v>19</v>
      </c>
      <c r="G50" s="7" t="n">
        <v>1</v>
      </c>
      <c r="H50" s="6" t="n">
        <v>66.02</v>
      </c>
      <c r="I50" s="6" t="n">
        <v>-66.02</v>
      </c>
      <c r="J50" s="6" t="n">
        <v>-0</v>
      </c>
      <c r="K50" s="6" t="n">
        <v>-0</v>
      </c>
      <c r="L50" s="6" t="n">
        <v>-0</v>
      </c>
      <c r="M50" s="6" t="s">
        <f>=I50+J50+K50+L50</f>
      </c>
      <c r="N50" s="6"/>
      <c r="O50" s="16"/>
    </row>
    <row collapsed="false" customFormat="false" customHeight="false" hidden="false" ht="12.1" outlineLevel="0" r="51">
      <c r="A51" s="20" t="n">
        <v>44151</v>
      </c>
      <c r="B51" s="16" t="s">
        <v>87</v>
      </c>
      <c r="C51" s="16" t="s">
        <v>88</v>
      </c>
      <c r="D51" s="16" t="s">
        <v>276</v>
      </c>
      <c r="E51" s="16" t="s">
        <v>17</v>
      </c>
      <c r="F51" s="16" t="s">
        <v>19</v>
      </c>
      <c r="G51" s="7" t="n">
        <v>1</v>
      </c>
      <c r="H51" s="6" t="n">
        <v>20.51</v>
      </c>
      <c r="I51" s="6" t="n">
        <v>-20.51</v>
      </c>
      <c r="J51" s="6" t="n">
        <v>-0</v>
      </c>
      <c r="K51" s="6" t="n">
        <v>-0</v>
      </c>
      <c r="L51" s="6" t="n">
        <v>-0</v>
      </c>
      <c r="M51" s="6" t="s">
        <f>=I51+J51+K51+L51</f>
      </c>
      <c r="N51" s="6"/>
      <c r="O51" s="16"/>
    </row>
    <row collapsed="false" customFormat="false" customHeight="false" hidden="false" ht="12.1" outlineLevel="0" r="52">
      <c r="A52" s="21" t="n">
        <v>44151</v>
      </c>
      <c r="B52" s="22" t="s">
        <v>333</v>
      </c>
      <c r="C52" s="22" t="s">
        <v>132</v>
      </c>
      <c r="D52" s="22" t="s">
        <v>333</v>
      </c>
      <c r="E52" s="22" t="s">
        <v>333</v>
      </c>
      <c r="F52" s="22" t="s">
        <v>53</v>
      </c>
      <c r="G52" s="23" t="n">
        <v>1</v>
      </c>
      <c r="H52" s="24" t="n">
        <v>50000</v>
      </c>
      <c r="I52" s="24" t="n">
        <v>50000</v>
      </c>
      <c r="J52" s="24" t="n">
        <v>0</v>
      </c>
      <c r="K52" s="24" t="n">
        <v>-0</v>
      </c>
      <c r="L52" s="24" t="n">
        <v>-0</v>
      </c>
      <c r="M52" s="24"/>
      <c r="N52" s="6" t="s">
        <f>=I52+J52+K52+L52</f>
      </c>
      <c r="O52" s="22"/>
    </row>
    <row collapsed="false" customFormat="false" customHeight="false" hidden="false" ht="12.1" outlineLevel="0" r="53">
      <c r="A53" s="20" t="n">
        <v>44153</v>
      </c>
      <c r="B53" s="16" t="s">
        <v>33</v>
      </c>
      <c r="C53" s="16" t="s">
        <v>34</v>
      </c>
      <c r="D53" s="16" t="s">
        <v>276</v>
      </c>
      <c r="E53" s="16" t="s">
        <v>17</v>
      </c>
      <c r="F53" s="16" t="s">
        <v>19</v>
      </c>
      <c r="G53" s="7" t="n">
        <v>1</v>
      </c>
      <c r="H53" s="6" t="n">
        <v>223.88</v>
      </c>
      <c r="I53" s="6" t="n">
        <v>-223.88</v>
      </c>
      <c r="J53" s="6" t="n">
        <v>-0</v>
      </c>
      <c r="K53" s="6" t="n">
        <v>-0</v>
      </c>
      <c r="L53" s="6" t="n">
        <v>-0</v>
      </c>
      <c r="M53" s="6" t="s">
        <f>=I53+J53+K53+L53</f>
      </c>
      <c r="N53" s="6"/>
      <c r="O53" s="16"/>
    </row>
    <row collapsed="false" customFormat="false" customHeight="false" hidden="false" ht="12.1" outlineLevel="0" r="54">
      <c r="A54" s="20" t="n">
        <v>44153</v>
      </c>
      <c r="B54" s="16" t="s">
        <v>60</v>
      </c>
      <c r="C54" s="16" t="s">
        <v>61</v>
      </c>
      <c r="D54" s="16" t="s">
        <v>276</v>
      </c>
      <c r="E54" s="16" t="s">
        <v>17</v>
      </c>
      <c r="F54" s="16" t="s">
        <v>19</v>
      </c>
      <c r="G54" s="7" t="n">
        <v>1</v>
      </c>
      <c r="H54" s="6" t="n">
        <v>244.22</v>
      </c>
      <c r="I54" s="6" t="n">
        <v>-244.22</v>
      </c>
      <c r="J54" s="6" t="n">
        <v>-0</v>
      </c>
      <c r="K54" s="6" t="n">
        <v>-0</v>
      </c>
      <c r="L54" s="6" t="n">
        <v>-0</v>
      </c>
      <c r="M54" s="6" t="s">
        <f>=I54+J54+K54+L54</f>
      </c>
      <c r="N54" s="6"/>
      <c r="O54" s="16"/>
    </row>
    <row collapsed="false" customFormat="false" customHeight="false" hidden="false" ht="12.1" outlineLevel="0" r="55">
      <c r="A55" s="20" t="n">
        <v>44155</v>
      </c>
      <c r="B55" s="16" t="s">
        <v>79</v>
      </c>
      <c r="C55" s="16" t="s">
        <v>80</v>
      </c>
      <c r="D55" s="16" t="s">
        <v>276</v>
      </c>
      <c r="E55" s="16" t="s">
        <v>17</v>
      </c>
      <c r="F55" s="16" t="s">
        <v>19</v>
      </c>
      <c r="G55" s="7" t="n">
        <v>1</v>
      </c>
      <c r="H55" s="6" t="n">
        <v>51</v>
      </c>
      <c r="I55" s="6" t="n">
        <v>-51</v>
      </c>
      <c r="J55" s="6" t="n">
        <v>-0</v>
      </c>
      <c r="K55" s="6" t="n">
        <v>-0</v>
      </c>
      <c r="L55" s="6" t="n">
        <v>-0</v>
      </c>
      <c r="M55" s="6" t="s">
        <f>=I55+J55+K55+L55</f>
      </c>
      <c r="N55" s="6"/>
      <c r="O55" s="16"/>
    </row>
    <row collapsed="false" customFormat="false" customHeight="false" hidden="false" ht="12.1" outlineLevel="0" r="56">
      <c r="A56" s="21" t="n">
        <v>44180.625</v>
      </c>
      <c r="B56" s="22" t="s">
        <v>333</v>
      </c>
      <c r="C56" s="22" t="s">
        <v>132</v>
      </c>
      <c r="D56" s="22" t="s">
        <v>333</v>
      </c>
      <c r="E56" s="22" t="s">
        <v>333</v>
      </c>
      <c r="F56" s="22" t="s">
        <v>53</v>
      </c>
      <c r="G56" s="23" t="n">
        <v>1</v>
      </c>
      <c r="H56" s="24" t="n">
        <v>5000</v>
      </c>
      <c r="I56" s="24" t="n">
        <v>5000</v>
      </c>
      <c r="J56" s="24" t="n">
        <v>0</v>
      </c>
      <c r="K56" s="24" t="n">
        <v>-0</v>
      </c>
      <c r="L56" s="24" t="n">
        <v>-0</v>
      </c>
      <c r="M56" s="24"/>
      <c r="N56" s="6" t="s">
        <f>=I56+J56+K56+L56</f>
      </c>
      <c r="O56" s="22"/>
    </row>
    <row collapsed="false" customFormat="false" customHeight="false" hidden="false" ht="12.1" outlineLevel="0" r="57">
      <c r="A57" s="20" t="n">
        <v>44180.625</v>
      </c>
      <c r="B57" s="16" t="s">
        <v>111</v>
      </c>
      <c r="C57" s="16" t="s">
        <v>350</v>
      </c>
      <c r="D57" s="16" t="s">
        <v>276</v>
      </c>
      <c r="E57" s="16" t="s">
        <v>17</v>
      </c>
      <c r="F57" s="16" t="s">
        <v>53</v>
      </c>
      <c r="G57" s="7" t="n">
        <v>2</v>
      </c>
      <c r="H57" s="6" t="n">
        <v>2080</v>
      </c>
      <c r="I57" s="6" t="n">
        <v>-4160</v>
      </c>
      <c r="J57" s="6" t="n">
        <v>-0</v>
      </c>
      <c r="K57" s="6" t="n">
        <v>-0</v>
      </c>
      <c r="L57" s="6" t="n">
        <v>-0</v>
      </c>
      <c r="M57" s="6"/>
      <c r="N57" s="6" t="s">
        <f>=I57+J57+K57+L57</f>
      </c>
      <c r="O57" s="16"/>
    </row>
    <row collapsed="false" customFormat="false" customHeight="false" hidden="false" ht="12.1" outlineLevel="0" r="58">
      <c r="A58" s="33" t="n">
        <v>44193.770833333</v>
      </c>
      <c r="B58" s="34" t="s">
        <v>281</v>
      </c>
      <c r="C58" s="34" t="s">
        <v>340</v>
      </c>
      <c r="D58" s="34" t="s">
        <v>283</v>
      </c>
      <c r="E58" s="34" t="s">
        <v>17</v>
      </c>
      <c r="F58" s="34" t="s">
        <v>19</v>
      </c>
      <c r="G58" s="35" t="n">
        <v>-8</v>
      </c>
      <c r="H58" s="36" t="n">
        <v>47.01</v>
      </c>
      <c r="I58" s="36" t="n">
        <v>376.08</v>
      </c>
      <c r="J58" s="36" t="n">
        <v>0</v>
      </c>
      <c r="K58" s="36" t="n">
        <v>-0</v>
      </c>
      <c r="L58" s="36" t="n">
        <v>-0</v>
      </c>
      <c r="M58" s="6" t="s">
        <f>=I58+J58+K58+L58</f>
      </c>
      <c r="N58" s="36"/>
      <c r="O58" s="34"/>
    </row>
    <row collapsed="false" customFormat="false" customHeight="false" hidden="false" ht="12.1" outlineLevel="0" r="59">
      <c r="A59" s="20" t="n">
        <v>44200.777083333</v>
      </c>
      <c r="B59" s="16" t="s">
        <v>30</v>
      </c>
      <c r="C59" s="16" t="s">
        <v>31</v>
      </c>
      <c r="D59" s="16" t="s">
        <v>276</v>
      </c>
      <c r="E59" s="16" t="s">
        <v>17</v>
      </c>
      <c r="F59" s="16" t="s">
        <v>19</v>
      </c>
      <c r="G59" s="7" t="n">
        <v>1</v>
      </c>
      <c r="H59" s="6" t="n">
        <v>347.86</v>
      </c>
      <c r="I59" s="6" t="n">
        <v>-347.86</v>
      </c>
      <c r="J59" s="6" t="n">
        <v>-0</v>
      </c>
      <c r="K59" s="6" t="n">
        <v>-0</v>
      </c>
      <c r="L59" s="6" t="n">
        <v>-0</v>
      </c>
      <c r="M59" s="6" t="s">
        <f>=I59+J59+K59+L59</f>
      </c>
      <c r="N59" s="6"/>
      <c r="O59" s="16"/>
    </row>
    <row collapsed="false" customFormat="false" customHeight="false" hidden="false" ht="12.1" outlineLevel="0" r="60">
      <c r="A60" s="20" t="n">
        <v>44200.777083333</v>
      </c>
      <c r="B60" s="16" t="s">
        <v>69</v>
      </c>
      <c r="C60" s="16" t="s">
        <v>70</v>
      </c>
      <c r="D60" s="16" t="s">
        <v>276</v>
      </c>
      <c r="E60" s="16" t="s">
        <v>17</v>
      </c>
      <c r="F60" s="16" t="s">
        <v>19</v>
      </c>
      <c r="G60" s="7" t="n">
        <v>1</v>
      </c>
      <c r="H60" s="6" t="n">
        <v>221</v>
      </c>
      <c r="I60" s="6" t="n">
        <v>-221</v>
      </c>
      <c r="J60" s="6" t="n">
        <v>-0</v>
      </c>
      <c r="K60" s="6" t="n">
        <v>-0</v>
      </c>
      <c r="L60" s="6" t="n">
        <v>-0</v>
      </c>
      <c r="M60" s="6" t="s">
        <f>=I60+J60+K60+L60</f>
      </c>
      <c r="N60" s="6"/>
      <c r="O60" s="16"/>
    </row>
    <row collapsed="false" customFormat="false" customHeight="false" hidden="false" ht="12.1" outlineLevel="0" r="61">
      <c r="A61" s="21" t="n">
        <v>44200.778472222</v>
      </c>
      <c r="B61" s="22" t="s">
        <v>333</v>
      </c>
      <c r="C61" s="22" t="s">
        <v>132</v>
      </c>
      <c r="D61" s="22" t="s">
        <v>333</v>
      </c>
      <c r="E61" s="22" t="s">
        <v>333</v>
      </c>
      <c r="F61" s="22" t="s">
        <v>19</v>
      </c>
      <c r="G61" s="23" t="n">
        <v>1</v>
      </c>
      <c r="H61" s="24" t="n">
        <v>290</v>
      </c>
      <c r="I61" s="24" t="n">
        <v>290</v>
      </c>
      <c r="J61" s="24" t="n">
        <v>0</v>
      </c>
      <c r="K61" s="24" t="n">
        <v>-0</v>
      </c>
      <c r="L61" s="24" t="n">
        <v>-0</v>
      </c>
      <c r="M61" s="6" t="s">
        <f>=I61+J61+K61+L61</f>
      </c>
      <c r="N61" s="24"/>
      <c r="O61" s="22"/>
    </row>
    <row collapsed="false" customFormat="false" customHeight="false" hidden="false" ht="12.1" outlineLevel="0" r="62">
      <c r="A62" s="20" t="n">
        <v>44217.701388889</v>
      </c>
      <c r="B62" s="16" t="s">
        <v>113</v>
      </c>
      <c r="C62" s="16" t="s">
        <v>114</v>
      </c>
      <c r="D62" s="16" t="s">
        <v>276</v>
      </c>
      <c r="E62" s="16" t="s">
        <v>17</v>
      </c>
      <c r="F62" s="16" t="s">
        <v>19</v>
      </c>
      <c r="G62" s="7" t="n">
        <v>1</v>
      </c>
      <c r="H62" s="6" t="n">
        <v>16.6</v>
      </c>
      <c r="I62" s="6" t="n">
        <v>-16.6</v>
      </c>
      <c r="J62" s="6" t="n">
        <v>-0</v>
      </c>
      <c r="K62" s="6" t="n">
        <v>-0</v>
      </c>
      <c r="L62" s="6" t="n">
        <v>-0</v>
      </c>
      <c r="M62" s="6" t="s">
        <f>=I62+J62+K62+L62</f>
      </c>
      <c r="N62" s="6"/>
      <c r="O62" s="16"/>
    </row>
    <row collapsed="false" customFormat="false" customHeight="false" hidden="false" ht="12.1" outlineLevel="0" r="63">
      <c r="A63" s="20" t="n">
        <v>44217.701388889</v>
      </c>
      <c r="B63" s="16" t="s">
        <v>113</v>
      </c>
      <c r="C63" s="16" t="s">
        <v>114</v>
      </c>
      <c r="D63" s="16" t="s">
        <v>276</v>
      </c>
      <c r="E63" s="16" t="s">
        <v>17</v>
      </c>
      <c r="F63" s="16" t="s">
        <v>19</v>
      </c>
      <c r="G63" s="7" t="n">
        <v>1</v>
      </c>
      <c r="H63" s="6" t="n">
        <v>18.43</v>
      </c>
      <c r="I63" s="6" t="n">
        <v>-18.43</v>
      </c>
      <c r="J63" s="6" t="n">
        <v>-0</v>
      </c>
      <c r="K63" s="6" t="n">
        <v>-0</v>
      </c>
      <c r="L63" s="6" t="n">
        <v>-0</v>
      </c>
      <c r="M63" s="6" t="s">
        <f>=I63+J63+K63+L63</f>
      </c>
      <c r="N63" s="6"/>
      <c r="O63" s="16"/>
    </row>
    <row collapsed="false" customFormat="false" customHeight="false" hidden="false" ht="12.1" outlineLevel="0" r="64">
      <c r="A64" s="20" t="n">
        <v>44253.034722222</v>
      </c>
      <c r="B64" s="16" t="s">
        <v>71</v>
      </c>
      <c r="C64" s="16" t="s">
        <v>72</v>
      </c>
      <c r="D64" s="16" t="s">
        <v>276</v>
      </c>
      <c r="E64" s="16" t="s">
        <v>17</v>
      </c>
      <c r="F64" s="16" t="s">
        <v>19</v>
      </c>
      <c r="G64" s="7" t="n">
        <v>1</v>
      </c>
      <c r="H64" s="6" t="n">
        <v>74.7</v>
      </c>
      <c r="I64" s="6" t="n">
        <v>-74.7</v>
      </c>
      <c r="J64" s="6" t="n">
        <v>-0</v>
      </c>
      <c r="K64" s="6" t="n">
        <v>-0</v>
      </c>
      <c r="L64" s="6" t="n">
        <v>-0</v>
      </c>
      <c r="M64" s="6" t="s">
        <f>=I64+J64+K64+L64</f>
      </c>
      <c r="N64" s="6"/>
      <c r="O64" s="16"/>
    </row>
    <row collapsed="false" customFormat="false" customHeight="false" hidden="false" ht="12.1" outlineLevel="0" r="65">
      <c r="A65" s="20" t="n">
        <v>44460.847222222</v>
      </c>
      <c r="B65" s="16" t="s">
        <v>67</v>
      </c>
      <c r="C65" s="16" t="s">
        <v>68</v>
      </c>
      <c r="D65" s="16" t="s">
        <v>276</v>
      </c>
      <c r="E65" s="16" t="s">
        <v>17</v>
      </c>
      <c r="F65" s="16" t="s">
        <v>19</v>
      </c>
      <c r="G65" s="7" t="n">
        <v>2</v>
      </c>
      <c r="H65" s="6" t="n">
        <v>73.4</v>
      </c>
      <c r="I65" s="6" t="n">
        <v>-146.8</v>
      </c>
      <c r="J65" s="6" t="n">
        <v>-0</v>
      </c>
      <c r="K65" s="6" t="n">
        <v>-0</v>
      </c>
      <c r="L65" s="6" t="n">
        <v>-0</v>
      </c>
      <c r="M65" s="6" t="s">
        <f>=I65+J65+K65+L65</f>
      </c>
      <c r="N65" s="6"/>
      <c r="O65" s="16"/>
    </row>
    <row collapsed="false" customFormat="false" customHeight="false" hidden="false" ht="12.1" outlineLevel="0" r="66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 t="s">
        <v>351</v>
      </c>
      <c r="M66" s="5" t="s">
        <f>=SUM(M2:M65)</f>
      </c>
      <c r="N66" s="5" t="s">
        <f>=SUM(N2:N65)</f>
      </c>
      <c r="O66" s="4"/>
    </row>
  </sheetData>
  <autoFilter ref="A1:O6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45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8" t="s">
        <v>124</v>
      </c>
      <c r="B1" s="38" t="s">
        <v>352</v>
      </c>
      <c r="C1" s="38" t="s">
        <v>0</v>
      </c>
      <c r="D1" s="38" t="s">
        <v>2</v>
      </c>
      <c r="E1" s="38" t="s">
        <v>353</v>
      </c>
      <c r="F1" s="38" t="s">
        <v>3</v>
      </c>
      <c r="G1" s="38" t="s">
        <v>354</v>
      </c>
      <c r="H1" s="38" t="s">
        <v>355</v>
      </c>
      <c r="I1" s="38" t="s">
        <v>356</v>
      </c>
      <c r="J1" s="38" t="s">
        <v>357</v>
      </c>
      <c r="K1" s="38" t="s">
        <v>358</v>
      </c>
      <c r="L1" s="38" t="s">
        <v>359</v>
      </c>
      <c r="M1" s="38" t="s">
        <v>360</v>
      </c>
      <c r="N1" s="38" t="s">
        <v>361</v>
      </c>
    </row>
    <row collapsed="false" customFormat="false" customHeight="false" hidden="false" ht="12.1" outlineLevel="0" r="2">
      <c r="A2" s="37" t="n">
        <v>44126</v>
      </c>
      <c r="B2" s="16" t="s">
        <v>352</v>
      </c>
      <c r="C2" s="16" t="s">
        <v>54</v>
      </c>
      <c r="D2" s="16" t="s">
        <v>55</v>
      </c>
      <c r="E2" s="7" t="n">
        <v>2</v>
      </c>
      <c r="F2" s="16" t="s">
        <v>19</v>
      </c>
      <c r="G2" s="6" t="n">
        <v>0.791</v>
      </c>
      <c r="H2" s="6" t="n">
        <v>143.25</v>
      </c>
      <c r="I2" s="6" t="n">
        <v>142.79</v>
      </c>
      <c r="J2" s="6" t="n">
        <v>0.16</v>
      </c>
      <c r="K2" s="6" t="n">
        <v>1.582</v>
      </c>
      <c r="L2" s="6" t="n">
        <v>1.42</v>
      </c>
      <c r="M2" s="6" t="n">
        <v>0.5</v>
      </c>
      <c r="N2" s="6" t="n">
        <v>0.5</v>
      </c>
    </row>
    <row collapsed="false" customFormat="false" customHeight="false" hidden="false" ht="12.1" outlineLevel="0" r="3">
      <c r="A3" s="37" t="n">
        <v>44140</v>
      </c>
      <c r="B3" s="16" t="s">
        <v>352</v>
      </c>
      <c r="C3" s="16" t="s">
        <v>281</v>
      </c>
      <c r="D3" s="16" t="s">
        <v>340</v>
      </c>
      <c r="E3" s="7" t="n">
        <v>8</v>
      </c>
      <c r="F3" s="16" t="s">
        <v>19</v>
      </c>
      <c r="G3" s="6" t="n">
        <v>0.33</v>
      </c>
      <c r="H3" s="6" t="n">
        <v>45.7</v>
      </c>
      <c r="I3" s="6" t="n">
        <v>54.07</v>
      </c>
      <c r="J3" s="6" t="n">
        <v>0.26</v>
      </c>
      <c r="K3" s="6" t="n">
        <v>2.64</v>
      </c>
      <c r="L3" s="6" t="n">
        <v>2.38</v>
      </c>
      <c r="M3" s="6" t="n">
        <v>0.55</v>
      </c>
      <c r="N3" s="6" t="n">
        <v>0.65</v>
      </c>
    </row>
    <row collapsed="false" customFormat="false" customHeight="false" hidden="false" ht="12.1" outlineLevel="0" r="4">
      <c r="A4" s="37" t="n">
        <v>44141</v>
      </c>
      <c r="B4" s="16" t="s">
        <v>352</v>
      </c>
      <c r="C4" s="16" t="s">
        <v>48</v>
      </c>
      <c r="D4" s="16" t="s">
        <v>49</v>
      </c>
      <c r="E4" s="7" t="n">
        <v>1</v>
      </c>
      <c r="F4" s="16" t="s">
        <v>19</v>
      </c>
      <c r="G4" s="6" t="n">
        <v>0.205</v>
      </c>
      <c r="H4" s="6" t="n">
        <v>119.03</v>
      </c>
      <c r="I4" s="6" t="n">
        <v>120.15</v>
      </c>
      <c r="J4" s="6" t="n">
        <v>0.02</v>
      </c>
      <c r="K4" s="6" t="n">
        <v>0.205</v>
      </c>
      <c r="L4" s="6" t="n">
        <v>0.19</v>
      </c>
      <c r="M4" s="6" t="n">
        <v>0.16</v>
      </c>
      <c r="N4" s="6" t="n">
        <v>0.16</v>
      </c>
    </row>
    <row collapsed="false" customFormat="false" customHeight="false" hidden="false" ht="12.1" outlineLevel="0" r="5">
      <c r="A5" s="37" t="n">
        <v>44147</v>
      </c>
      <c r="B5" s="16" t="s">
        <v>352</v>
      </c>
      <c r="C5" s="16" t="s">
        <v>45</v>
      </c>
      <c r="D5" s="16" t="s">
        <v>46</v>
      </c>
      <c r="E5" s="7" t="n">
        <v>1</v>
      </c>
      <c r="F5" s="16" t="s">
        <v>19</v>
      </c>
      <c r="G5" s="6" t="n">
        <v>0.32</v>
      </c>
      <c r="H5" s="6" t="n">
        <v>212.38</v>
      </c>
      <c r="I5" s="6" t="n">
        <v>200.72</v>
      </c>
      <c r="J5" s="6" t="n">
        <v>0.03</v>
      </c>
      <c r="K5" s="6" t="n">
        <v>0.32</v>
      </c>
      <c r="L5" s="6" t="n">
        <v>0.29</v>
      </c>
      <c r="M5" s="6" t="n">
        <v>0.14</v>
      </c>
      <c r="N5" s="6" t="n">
        <v>0.14</v>
      </c>
    </row>
    <row collapsed="false" customFormat="false" customHeight="false" hidden="false" ht="12.1" outlineLevel="0" r="6">
      <c r="A6" s="37" t="n">
        <v>44153</v>
      </c>
      <c r="B6" s="16" t="s">
        <v>352</v>
      </c>
      <c r="C6" s="16" t="s">
        <v>42</v>
      </c>
      <c r="D6" s="16" t="s">
        <v>43</v>
      </c>
      <c r="E6" s="7" t="n">
        <v>1</v>
      </c>
      <c r="F6" s="16" t="s">
        <v>19</v>
      </c>
      <c r="G6" s="6" t="n">
        <v>0.56</v>
      </c>
      <c r="H6" s="6" t="n">
        <v>213.9</v>
      </c>
      <c r="I6" s="6" t="n">
        <v>218.8</v>
      </c>
      <c r="J6" s="6" t="n">
        <v>0.06</v>
      </c>
      <c r="K6" s="6" t="n">
        <v>0.56</v>
      </c>
      <c r="L6" s="6" t="n">
        <v>0.5</v>
      </c>
      <c r="M6" s="6" t="n">
        <v>0.23</v>
      </c>
      <c r="N6" s="6" t="n">
        <v>0.23</v>
      </c>
    </row>
    <row collapsed="false" customFormat="false" customHeight="false" hidden="false" ht="12.1" outlineLevel="0" r="7">
      <c r="A7" s="37" t="n">
        <v>44160</v>
      </c>
      <c r="B7" s="16" t="s">
        <v>352</v>
      </c>
      <c r="C7" s="16" t="s">
        <v>85</v>
      </c>
      <c r="D7" s="16" t="s">
        <v>86</v>
      </c>
      <c r="E7" s="7" t="n">
        <v>1</v>
      </c>
      <c r="F7" s="16" t="s">
        <v>19</v>
      </c>
      <c r="G7" s="6" t="n">
        <v>0.35</v>
      </c>
      <c r="H7" s="6" t="n">
        <v>74.63</v>
      </c>
      <c r="I7" s="6" t="n">
        <v>80.6</v>
      </c>
      <c r="J7" s="6" t="n">
        <v>0.04</v>
      </c>
      <c r="K7" s="6" t="n">
        <v>0.35</v>
      </c>
      <c r="L7" s="6" t="n">
        <v>0.31</v>
      </c>
      <c r="M7" s="6" t="n">
        <v>0.38</v>
      </c>
      <c r="N7" s="6" t="n">
        <v>0.42</v>
      </c>
    </row>
    <row collapsed="false" customFormat="false" customHeight="false" hidden="false" ht="12.1" outlineLevel="0" r="8">
      <c r="A8" s="37" t="n">
        <v>44165</v>
      </c>
      <c r="B8" s="16" t="s">
        <v>352</v>
      </c>
      <c r="C8" s="16" t="s">
        <v>89</v>
      </c>
      <c r="D8" s="16" t="s">
        <v>90</v>
      </c>
      <c r="E8" s="7" t="n">
        <v>1</v>
      </c>
      <c r="F8" s="16" t="s">
        <v>19</v>
      </c>
      <c r="G8" s="6" t="n">
        <v>0.445</v>
      </c>
      <c r="H8" s="6" t="n">
        <v>65</v>
      </c>
      <c r="I8" s="6" t="n">
        <v>62.91</v>
      </c>
      <c r="J8" s="6" t="n">
        <v>0.04</v>
      </c>
      <c r="K8" s="6" t="n">
        <v>0.445</v>
      </c>
      <c r="L8" s="6" t="n">
        <v>0.41</v>
      </c>
      <c r="M8" s="6" t="n">
        <v>0.65</v>
      </c>
      <c r="N8" s="6" t="n">
        <v>0.63</v>
      </c>
    </row>
    <row collapsed="false" customFormat="false" customHeight="false" hidden="false" ht="12.1" outlineLevel="0" r="9">
      <c r="A9" s="37" t="n">
        <v>44166</v>
      </c>
      <c r="B9" s="16" t="s">
        <v>352</v>
      </c>
      <c r="C9" s="16" t="s">
        <v>39</v>
      </c>
      <c r="D9" s="16" t="s">
        <v>40</v>
      </c>
      <c r="E9" s="7" t="n">
        <v>2</v>
      </c>
      <c r="F9" s="16" t="s">
        <v>19</v>
      </c>
      <c r="G9" s="6" t="n">
        <v>0.17</v>
      </c>
      <c r="H9" s="6" t="n">
        <v>127.75</v>
      </c>
      <c r="I9" s="6" t="n">
        <v>132.17</v>
      </c>
      <c r="J9" s="6" t="n">
        <v>0.03</v>
      </c>
      <c r="K9" s="6" t="n">
        <v>0.34</v>
      </c>
      <c r="L9" s="6" t="n">
        <v>0.31</v>
      </c>
      <c r="M9" s="6" t="n">
        <v>0.12</v>
      </c>
      <c r="N9" s="6" t="n">
        <v>0.12</v>
      </c>
    </row>
    <row collapsed="false" customFormat="false" customHeight="false" hidden="false" ht="12.1" outlineLevel="0" r="10">
      <c r="A10" s="37" t="n">
        <v>44168</v>
      </c>
      <c r="B10" s="16" t="s">
        <v>352</v>
      </c>
      <c r="C10" s="16" t="s">
        <v>51</v>
      </c>
      <c r="D10" s="16" t="s">
        <v>52</v>
      </c>
      <c r="E10" s="7" t="n">
        <v>5</v>
      </c>
      <c r="F10" s="16" t="s">
        <v>19</v>
      </c>
      <c r="G10" s="6" t="n">
        <v>0.18</v>
      </c>
      <c r="H10" s="6" t="n">
        <v>28.88</v>
      </c>
      <c r="I10" s="6" t="n">
        <v>24.28</v>
      </c>
      <c r="J10" s="6" t="n">
        <v>0.09</v>
      </c>
      <c r="K10" s="6" t="n">
        <v>0.9</v>
      </c>
      <c r="L10" s="6" t="n">
        <v>0.81</v>
      </c>
      <c r="M10" s="6" t="n">
        <v>0.67</v>
      </c>
      <c r="N10" s="6" t="n">
        <v>0.56</v>
      </c>
    </row>
    <row collapsed="false" customFormat="false" customHeight="false" hidden="false" ht="12.1" outlineLevel="0" r="11">
      <c r="A11" s="37" t="n">
        <v>44174</v>
      </c>
      <c r="B11" s="16" t="s">
        <v>352</v>
      </c>
      <c r="C11" s="16" t="s">
        <v>83</v>
      </c>
      <c r="D11" s="16" t="s">
        <v>84</v>
      </c>
      <c r="E11" s="7" t="n">
        <v>1</v>
      </c>
      <c r="F11" s="16" t="s">
        <v>19</v>
      </c>
      <c r="G11" s="6" t="n">
        <v>0.4</v>
      </c>
      <c r="H11" s="6" t="n">
        <v>61.0998</v>
      </c>
      <c r="I11" s="6" t="n">
        <v>66.02</v>
      </c>
      <c r="J11" s="6" t="n">
        <v>0.04</v>
      </c>
      <c r="K11" s="6" t="n">
        <v>0.4</v>
      </c>
      <c r="L11" s="6" t="n">
        <v>0.36</v>
      </c>
      <c r="M11" s="6" t="n">
        <v>0.55</v>
      </c>
      <c r="N11" s="6" t="n">
        <v>0.59</v>
      </c>
    </row>
    <row collapsed="false" customFormat="false" customHeight="false" hidden="false" ht="12.1" outlineLevel="0" r="12">
      <c r="A12" s="37" t="n">
        <v>44179</v>
      </c>
      <c r="B12" s="16" t="s">
        <v>352</v>
      </c>
      <c r="C12" s="16" t="s">
        <v>73</v>
      </c>
      <c r="D12" s="16" t="s">
        <v>74</v>
      </c>
      <c r="E12" s="7" t="n">
        <v>1</v>
      </c>
      <c r="F12" s="16" t="s">
        <v>19</v>
      </c>
      <c r="G12" s="6" t="n">
        <v>0.65</v>
      </c>
      <c r="H12" s="6" t="n">
        <v>82.96</v>
      </c>
      <c r="I12" s="6" t="n">
        <v>81.75</v>
      </c>
      <c r="J12" s="6" t="n">
        <v>0.07</v>
      </c>
      <c r="K12" s="6" t="n">
        <v>0.65</v>
      </c>
      <c r="L12" s="6" t="n">
        <v>0.58</v>
      </c>
      <c r="M12" s="6" t="n">
        <v>0.71</v>
      </c>
      <c r="N12" s="6" t="n">
        <v>0.7</v>
      </c>
    </row>
    <row collapsed="false" customFormat="false" customHeight="false" hidden="false" ht="12.1" outlineLevel="0" r="13">
      <c r="A13" s="37" t="n">
        <v>44187</v>
      </c>
      <c r="B13" s="16" t="s">
        <v>352</v>
      </c>
      <c r="C13" s="16" t="s">
        <v>27</v>
      </c>
      <c r="D13" s="16" t="s">
        <v>28</v>
      </c>
      <c r="E13" s="7" t="n">
        <v>3</v>
      </c>
      <c r="F13" s="16" t="s">
        <v>19</v>
      </c>
      <c r="G13" s="6" t="n">
        <v>1.2</v>
      </c>
      <c r="H13" s="6" t="n">
        <v>82.97</v>
      </c>
      <c r="I13" s="6" t="n">
        <v>73.37</v>
      </c>
      <c r="J13" s="6" t="n">
        <v>0.36</v>
      </c>
      <c r="K13" s="6" t="n">
        <v>3.6</v>
      </c>
      <c r="L13" s="6" t="n">
        <v>3.24</v>
      </c>
      <c r="M13" s="6" t="n">
        <v>1.47</v>
      </c>
      <c r="N13" s="6" t="n">
        <v>1.3</v>
      </c>
    </row>
    <row collapsed="false" customFormat="false" customHeight="false" hidden="false" ht="12.1" outlineLevel="0" r="14">
      <c r="A14" s="37" t="n">
        <v>44203</v>
      </c>
      <c r="B14" s="16" t="s">
        <v>352</v>
      </c>
      <c r="C14" s="16" t="s">
        <v>57</v>
      </c>
      <c r="D14" s="16" t="s">
        <v>58</v>
      </c>
      <c r="E14" s="7" t="n">
        <v>1</v>
      </c>
      <c r="F14" s="16" t="s">
        <v>19</v>
      </c>
      <c r="G14" s="6" t="n">
        <v>4.6</v>
      </c>
      <c r="H14" s="6" t="n">
        <v>94.19</v>
      </c>
      <c r="I14" s="6" t="n">
        <v>96.63</v>
      </c>
      <c r="J14" s="6" t="n">
        <v>0.46</v>
      </c>
      <c r="K14" s="6" t="n">
        <v>4.6</v>
      </c>
      <c r="L14" s="6" t="n">
        <v>4.14</v>
      </c>
      <c r="M14" s="6" t="n">
        <v>4.28</v>
      </c>
      <c r="N14" s="6" t="n">
        <v>4.4</v>
      </c>
    </row>
    <row collapsed="false" customFormat="false" customHeight="false" hidden="false" ht="12.1" outlineLevel="0" r="15">
      <c r="A15" s="37" t="n">
        <v>44204</v>
      </c>
      <c r="B15" s="16" t="s">
        <v>352</v>
      </c>
      <c r="C15" s="16" t="s">
        <v>81</v>
      </c>
      <c r="D15" s="16" t="s">
        <v>82</v>
      </c>
      <c r="E15" s="7" t="n">
        <v>5</v>
      </c>
      <c r="F15" s="16" t="s">
        <v>19</v>
      </c>
      <c r="G15" s="6" t="n">
        <v>0.52</v>
      </c>
      <c r="H15" s="6" t="n">
        <v>29.39</v>
      </c>
      <c r="I15" s="6" t="n">
        <v>26.93</v>
      </c>
      <c r="J15" s="6" t="n">
        <v>0.26</v>
      </c>
      <c r="K15" s="6" t="n">
        <v>2.6</v>
      </c>
      <c r="L15" s="6" t="n">
        <v>2.34</v>
      </c>
      <c r="M15" s="6" t="n">
        <v>1.74</v>
      </c>
      <c r="N15" s="6" t="n">
        <v>1.59</v>
      </c>
    </row>
    <row collapsed="false" customFormat="false" customHeight="false" hidden="false" ht="12.1" outlineLevel="0" r="16">
      <c r="A16" s="37" t="n">
        <v>44210</v>
      </c>
      <c r="B16" s="16" t="s">
        <v>352</v>
      </c>
      <c r="C16" s="16" t="s">
        <v>101</v>
      </c>
      <c r="D16" s="16" t="s">
        <v>102</v>
      </c>
      <c r="E16" s="7" t="n">
        <v>100</v>
      </c>
      <c r="F16" s="16" t="s">
        <v>53</v>
      </c>
      <c r="G16" s="6" t="n">
        <v>0.0325</v>
      </c>
      <c r="H16" s="6" t="n">
        <v>56.945</v>
      </c>
      <c r="I16" s="6" t="n">
        <v>0.45</v>
      </c>
      <c r="J16" s="6" t="n">
        <v>31</v>
      </c>
      <c r="K16" s="6" t="n">
        <v>3.2519</v>
      </c>
      <c r="L16" s="6" t="n">
        <v>2.83</v>
      </c>
      <c r="M16" s="6" t="n">
        <v>6.32</v>
      </c>
      <c r="N16" s="6" t="n">
        <v>3.65</v>
      </c>
    </row>
    <row collapsed="false" customFormat="false" customHeight="false" hidden="false" ht="12.1" outlineLevel="0" r="17">
      <c r="A17" s="37" t="n">
        <v>44217</v>
      </c>
      <c r="B17" s="16" t="s">
        <v>352</v>
      </c>
      <c r="C17" s="16" t="s">
        <v>54</v>
      </c>
      <c r="D17" s="16" t="s">
        <v>55</v>
      </c>
      <c r="E17" s="7" t="n">
        <v>2</v>
      </c>
      <c r="F17" s="16" t="s">
        <v>19</v>
      </c>
      <c r="G17" s="6" t="n">
        <v>0.791</v>
      </c>
      <c r="H17" s="6" t="n">
        <v>131.139</v>
      </c>
      <c r="I17" s="6" t="n">
        <v>142.79</v>
      </c>
      <c r="J17" s="6" t="n">
        <v>0.16</v>
      </c>
      <c r="K17" s="6" t="n">
        <v>1.582</v>
      </c>
      <c r="L17" s="6" t="n">
        <v>1.42</v>
      </c>
      <c r="M17" s="6" t="n">
        <v>0.5</v>
      </c>
      <c r="N17" s="6" t="n">
        <v>0.54</v>
      </c>
    </row>
    <row collapsed="false" customFormat="false" customHeight="false" hidden="false" ht="12.1" outlineLevel="0" r="18">
      <c r="A18" s="37" t="n">
        <v>44223</v>
      </c>
      <c r="B18" s="16" t="s">
        <v>352</v>
      </c>
      <c r="C18" s="16" t="s">
        <v>93</v>
      </c>
      <c r="D18" s="16" t="s">
        <v>94</v>
      </c>
      <c r="E18" s="7" t="n">
        <v>2</v>
      </c>
      <c r="F18" s="16" t="s">
        <v>19</v>
      </c>
      <c r="G18" s="6" t="n">
        <v>0.39</v>
      </c>
      <c r="H18" s="6" t="n">
        <v>36.9085</v>
      </c>
      <c r="I18" s="6" t="n">
        <v>40.38</v>
      </c>
      <c r="J18" s="6" t="n">
        <v>0.08</v>
      </c>
      <c r="K18" s="6" t="n">
        <v>0.78</v>
      </c>
      <c r="L18" s="6" t="n">
        <v>0.7</v>
      </c>
      <c r="M18" s="6" t="n">
        <v>0.87</v>
      </c>
      <c r="N18" s="6" t="n">
        <v>0.95</v>
      </c>
    </row>
    <row collapsed="false" customFormat="false" customHeight="false" hidden="false" ht="12.1" outlineLevel="0" r="19">
      <c r="A19" s="37" t="n">
        <v>44232</v>
      </c>
      <c r="B19" s="16" t="s">
        <v>352</v>
      </c>
      <c r="C19" s="16" t="s">
        <v>48</v>
      </c>
      <c r="D19" s="16" t="s">
        <v>49</v>
      </c>
      <c r="E19" s="7" t="n">
        <v>1</v>
      </c>
      <c r="F19" s="16" t="s">
        <v>19</v>
      </c>
      <c r="G19" s="6" t="n">
        <v>0.205</v>
      </c>
      <c r="H19" s="6" t="n">
        <v>137.185</v>
      </c>
      <c r="I19" s="6" t="n">
        <v>120.15</v>
      </c>
      <c r="J19" s="6" t="n">
        <v>0.02</v>
      </c>
      <c r="K19" s="6" t="n">
        <v>0.205</v>
      </c>
      <c r="L19" s="6" t="n">
        <v>0.19</v>
      </c>
      <c r="M19" s="6" t="n">
        <v>0.16</v>
      </c>
      <c r="N19" s="6" t="n">
        <v>0.14</v>
      </c>
    </row>
    <row collapsed="false" customFormat="false" customHeight="false" hidden="false" ht="12.1" outlineLevel="0" r="20">
      <c r="A20" s="37" t="n">
        <v>44238</v>
      </c>
      <c r="B20" s="16" t="s">
        <v>352</v>
      </c>
      <c r="C20" s="16" t="s">
        <v>45</v>
      </c>
      <c r="D20" s="16" t="s">
        <v>46</v>
      </c>
      <c r="E20" s="7" t="n">
        <v>1</v>
      </c>
      <c r="F20" s="16" t="s">
        <v>19</v>
      </c>
      <c r="G20" s="6" t="n">
        <v>0.32</v>
      </c>
      <c r="H20" s="6" t="n">
        <v>206.12</v>
      </c>
      <c r="I20" s="6" t="n">
        <v>200.72</v>
      </c>
      <c r="J20" s="6" t="n">
        <v>0.03</v>
      </c>
      <c r="K20" s="6" t="n">
        <v>0.32</v>
      </c>
      <c r="L20" s="6" t="n">
        <v>0.29</v>
      </c>
      <c r="M20" s="6" t="n">
        <v>0.14</v>
      </c>
      <c r="N20" s="6" t="n">
        <v>0.14</v>
      </c>
    </row>
    <row collapsed="false" customFormat="false" customHeight="false" hidden="false" ht="12.1" outlineLevel="0" r="21">
      <c r="A21" s="37" t="n">
        <v>44244</v>
      </c>
      <c r="B21" s="16" t="s">
        <v>352</v>
      </c>
      <c r="C21" s="16" t="s">
        <v>42</v>
      </c>
      <c r="D21" s="16" t="s">
        <v>43</v>
      </c>
      <c r="E21" s="7" t="n">
        <v>1</v>
      </c>
      <c r="F21" s="16" t="s">
        <v>19</v>
      </c>
      <c r="G21" s="6" t="n">
        <v>0.56</v>
      </c>
      <c r="H21" s="6" t="n">
        <v>243.14</v>
      </c>
      <c r="I21" s="6" t="n">
        <v>218.8</v>
      </c>
      <c r="J21" s="6" t="n">
        <v>0.06</v>
      </c>
      <c r="K21" s="6" t="n">
        <v>0.56</v>
      </c>
      <c r="L21" s="6" t="n">
        <v>0.5</v>
      </c>
      <c r="M21" s="6" t="n">
        <v>0.23</v>
      </c>
      <c r="N21" s="6" t="n">
        <v>0.21</v>
      </c>
    </row>
    <row collapsed="false" customFormat="false" customHeight="false" hidden="false" ht="12.1" outlineLevel="0" r="22">
      <c r="A22" s="37" t="n">
        <v>44252</v>
      </c>
      <c r="B22" s="16" t="s">
        <v>352</v>
      </c>
      <c r="C22" s="16" t="s">
        <v>85</v>
      </c>
      <c r="D22" s="16" t="s">
        <v>86</v>
      </c>
      <c r="E22" s="7" t="n">
        <v>1</v>
      </c>
      <c r="F22" s="16" t="s">
        <v>19</v>
      </c>
      <c r="G22" s="6" t="n">
        <v>0.385</v>
      </c>
      <c r="H22" s="6" t="n">
        <v>73.375</v>
      </c>
      <c r="I22" s="6" t="n">
        <v>80.6</v>
      </c>
      <c r="J22" s="6" t="n">
        <v>0.04</v>
      </c>
      <c r="K22" s="6" t="n">
        <v>0.385</v>
      </c>
      <c r="L22" s="6" t="n">
        <v>0.35</v>
      </c>
      <c r="M22" s="6" t="n">
        <v>0.43</v>
      </c>
      <c r="N22" s="6" t="n">
        <v>0.48</v>
      </c>
    </row>
    <row collapsed="false" customFormat="false" customHeight="false" hidden="false" ht="12.1" outlineLevel="0" r="23">
      <c r="A23" s="37" t="n">
        <v>44253</v>
      </c>
      <c r="B23" s="16" t="s">
        <v>352</v>
      </c>
      <c r="C23" s="16" t="s">
        <v>89</v>
      </c>
      <c r="D23" s="16" t="s">
        <v>90</v>
      </c>
      <c r="E23" s="7" t="n">
        <v>1</v>
      </c>
      <c r="F23" s="16" t="s">
        <v>19</v>
      </c>
      <c r="G23" s="6" t="n">
        <v>0.445</v>
      </c>
      <c r="H23" s="6" t="n">
        <v>67.865</v>
      </c>
      <c r="I23" s="6" t="n">
        <v>62.91</v>
      </c>
      <c r="J23" s="6" t="n">
        <v>0.04</v>
      </c>
      <c r="K23" s="6" t="n">
        <v>0.445</v>
      </c>
      <c r="L23" s="6" t="n">
        <v>0.41</v>
      </c>
      <c r="M23" s="6" t="n">
        <v>0.65</v>
      </c>
      <c r="N23" s="6" t="n">
        <v>0.6</v>
      </c>
    </row>
    <row collapsed="false" customFormat="false" customHeight="false" hidden="false" ht="12.1" outlineLevel="0" r="24">
      <c r="A24" s="37" t="n">
        <v>44253</v>
      </c>
      <c r="B24" s="16" t="s">
        <v>352</v>
      </c>
      <c r="C24" s="16" t="s">
        <v>30</v>
      </c>
      <c r="D24" s="16" t="s">
        <v>31</v>
      </c>
      <c r="E24" s="7" t="n">
        <v>1</v>
      </c>
      <c r="F24" s="16" t="s">
        <v>19</v>
      </c>
      <c r="G24" s="6" t="n">
        <v>2.6</v>
      </c>
      <c r="H24" s="6" t="n">
        <v>339.09</v>
      </c>
      <c r="I24" s="6" t="n">
        <v>347.86</v>
      </c>
      <c r="J24" s="6" t="n">
        <v>0.26</v>
      </c>
      <c r="K24" s="6" t="n">
        <v>2.6</v>
      </c>
      <c r="L24" s="6" t="n">
        <v>2.34</v>
      </c>
      <c r="M24" s="6" t="n">
        <v>0.67</v>
      </c>
      <c r="N24" s="6" t="n">
        <v>0.69</v>
      </c>
    </row>
    <row collapsed="false" customFormat="false" customHeight="false" hidden="false" ht="12.1" outlineLevel="0" r="25">
      <c r="A25" s="37" t="n">
        <v>44257</v>
      </c>
      <c r="B25" s="16" t="s">
        <v>352</v>
      </c>
      <c r="C25" s="16" t="s">
        <v>39</v>
      </c>
      <c r="D25" s="16" t="s">
        <v>40</v>
      </c>
      <c r="E25" s="7" t="n">
        <v>2</v>
      </c>
      <c r="F25" s="16" t="s">
        <v>19</v>
      </c>
      <c r="G25" s="6" t="n">
        <v>0.17</v>
      </c>
      <c r="H25" s="6" t="n">
        <v>137.1</v>
      </c>
      <c r="I25" s="6" t="n">
        <v>132.17</v>
      </c>
      <c r="J25" s="6" t="n">
        <v>0.03</v>
      </c>
      <c r="K25" s="6" t="n">
        <v>0.34</v>
      </c>
      <c r="L25" s="6" t="n">
        <v>0.31</v>
      </c>
      <c r="M25" s="6" t="n">
        <v>0.12</v>
      </c>
      <c r="N25" s="6" t="n">
        <v>0.11</v>
      </c>
    </row>
    <row collapsed="false" customFormat="false" customHeight="false" hidden="false" ht="12.1" outlineLevel="0" r="26">
      <c r="A26" s="37" t="n">
        <v>44258</v>
      </c>
      <c r="B26" s="16" t="s">
        <v>352</v>
      </c>
      <c r="C26" s="16" t="s">
        <v>83</v>
      </c>
      <c r="D26" s="16" t="s">
        <v>84</v>
      </c>
      <c r="E26" s="7" t="n">
        <v>1</v>
      </c>
      <c r="F26" s="16" t="s">
        <v>19</v>
      </c>
      <c r="G26" s="6" t="n">
        <v>0.55</v>
      </c>
      <c r="H26" s="6" t="n">
        <v>56.25</v>
      </c>
      <c r="I26" s="6" t="n">
        <v>66.02</v>
      </c>
      <c r="J26" s="6" t="n">
        <v>0.06</v>
      </c>
      <c r="K26" s="6" t="n">
        <v>0.55</v>
      </c>
      <c r="L26" s="6" t="n">
        <v>0.49</v>
      </c>
      <c r="M26" s="6" t="n">
        <v>0.74</v>
      </c>
      <c r="N26" s="6" t="n">
        <v>0.87</v>
      </c>
    </row>
    <row collapsed="false" customFormat="false" customHeight="false" hidden="false" ht="12.1" outlineLevel="0" r="27">
      <c r="A27" s="37" t="n">
        <v>44259</v>
      </c>
      <c r="B27" s="16" t="s">
        <v>352</v>
      </c>
      <c r="C27" s="16" t="s">
        <v>51</v>
      </c>
      <c r="D27" s="16" t="s">
        <v>52</v>
      </c>
      <c r="E27" s="7" t="n">
        <v>5</v>
      </c>
      <c r="F27" s="16" t="s">
        <v>19</v>
      </c>
      <c r="G27" s="6" t="n">
        <v>0.18</v>
      </c>
      <c r="H27" s="6" t="n">
        <v>36.24</v>
      </c>
      <c r="I27" s="6" t="n">
        <v>24.28</v>
      </c>
      <c r="J27" s="6" t="n">
        <v>0.09</v>
      </c>
      <c r="K27" s="6" t="n">
        <v>0.9</v>
      </c>
      <c r="L27" s="6" t="n">
        <v>0.81</v>
      </c>
      <c r="M27" s="6" t="n">
        <v>0.67</v>
      </c>
      <c r="N27" s="6" t="n">
        <v>0.45</v>
      </c>
    </row>
    <row collapsed="false" customFormat="false" customHeight="false" hidden="false" ht="12.1" outlineLevel="0" r="28">
      <c r="A28" s="37" t="n">
        <v>44267</v>
      </c>
      <c r="B28" s="16" t="s">
        <v>352</v>
      </c>
      <c r="C28" s="16" t="s">
        <v>73</v>
      </c>
      <c r="D28" s="16" t="s">
        <v>74</v>
      </c>
      <c r="E28" s="7" t="n">
        <v>1</v>
      </c>
      <c r="F28" s="16" t="s">
        <v>19</v>
      </c>
      <c r="G28" s="6" t="n">
        <v>0.65</v>
      </c>
      <c r="H28" s="6" t="n">
        <v>73.98</v>
      </c>
      <c r="I28" s="6" t="n">
        <v>81.75</v>
      </c>
      <c r="J28" s="6" t="n">
        <v>0.07</v>
      </c>
      <c r="K28" s="6" t="n">
        <v>0.65</v>
      </c>
      <c r="L28" s="6" t="n">
        <v>0.58</v>
      </c>
      <c r="M28" s="6" t="n">
        <v>0.71</v>
      </c>
      <c r="N28" s="6" t="n">
        <v>0.78</v>
      </c>
    </row>
    <row collapsed="false" customFormat="false" customHeight="false" hidden="false" ht="12.1" outlineLevel="0" r="29">
      <c r="A29" s="37" t="n">
        <v>44274</v>
      </c>
      <c r="B29" s="16" t="s">
        <v>352</v>
      </c>
      <c r="C29" s="16" t="s">
        <v>27</v>
      </c>
      <c r="D29" s="16" t="s">
        <v>28</v>
      </c>
      <c r="E29" s="7" t="n">
        <v>3</v>
      </c>
      <c r="F29" s="16" t="s">
        <v>19</v>
      </c>
      <c r="G29" s="6" t="n">
        <v>1.2</v>
      </c>
      <c r="H29" s="6" t="n">
        <v>89.36</v>
      </c>
      <c r="I29" s="6" t="n">
        <v>73.37</v>
      </c>
      <c r="J29" s="6" t="n">
        <v>0.36</v>
      </c>
      <c r="K29" s="6" t="n">
        <v>3.6</v>
      </c>
      <c r="L29" s="6" t="n">
        <v>3.24</v>
      </c>
      <c r="M29" s="6" t="n">
        <v>1.47</v>
      </c>
      <c r="N29" s="6" t="n">
        <v>1.21</v>
      </c>
    </row>
    <row collapsed="false" customFormat="false" customHeight="false" hidden="false" ht="12.1" outlineLevel="0" r="30">
      <c r="A30" s="37" t="n">
        <v>44292</v>
      </c>
      <c r="B30" s="16" t="s">
        <v>352</v>
      </c>
      <c r="C30" s="16" t="s">
        <v>57</v>
      </c>
      <c r="D30" s="16" t="s">
        <v>58</v>
      </c>
      <c r="E30" s="7" t="n">
        <v>1</v>
      </c>
      <c r="F30" s="16" t="s">
        <v>19</v>
      </c>
      <c r="G30" s="6" t="n">
        <v>0.1</v>
      </c>
      <c r="H30" s="6" t="n">
        <v>96.72</v>
      </c>
      <c r="I30" s="6" t="n">
        <v>96.63</v>
      </c>
      <c r="J30" s="6" t="n">
        <v>0.01</v>
      </c>
      <c r="K30" s="6" t="n">
        <v>0.1</v>
      </c>
      <c r="L30" s="6" t="n">
        <v>0.09</v>
      </c>
      <c r="M30" s="6" t="n">
        <v>0.09</v>
      </c>
      <c r="N30" s="6" t="n">
        <v>0.09</v>
      </c>
    </row>
    <row collapsed="false" customFormat="false" customHeight="false" hidden="false" ht="12.1" outlineLevel="0" r="31">
      <c r="A31" s="37" t="n">
        <v>44294</v>
      </c>
      <c r="B31" s="16" t="s">
        <v>352</v>
      </c>
      <c r="C31" s="16" t="s">
        <v>81</v>
      </c>
      <c r="D31" s="16" t="s">
        <v>82</v>
      </c>
      <c r="E31" s="7" t="n">
        <v>5</v>
      </c>
      <c r="F31" s="16" t="s">
        <v>19</v>
      </c>
      <c r="G31" s="6" t="n">
        <v>0.52</v>
      </c>
      <c r="H31" s="6" t="n">
        <v>30.93</v>
      </c>
      <c r="I31" s="6" t="n">
        <v>26.93</v>
      </c>
      <c r="J31" s="6" t="n">
        <v>0.26</v>
      </c>
      <c r="K31" s="6" t="n">
        <v>2.6</v>
      </c>
      <c r="L31" s="6" t="n">
        <v>2.34</v>
      </c>
      <c r="M31" s="6" t="n">
        <v>1.74</v>
      </c>
      <c r="N31" s="6" t="n">
        <v>1.51</v>
      </c>
    </row>
    <row collapsed="false" customFormat="false" customHeight="false" hidden="false" ht="12.1" outlineLevel="0" r="32">
      <c r="A32" s="37" t="n">
        <v>44300</v>
      </c>
      <c r="B32" s="16" t="s">
        <v>352</v>
      </c>
      <c r="C32" s="16" t="s">
        <v>87</v>
      </c>
      <c r="D32" s="16" t="s">
        <v>88</v>
      </c>
      <c r="E32" s="7" t="n">
        <v>1</v>
      </c>
      <c r="F32" s="16" t="s">
        <v>19</v>
      </c>
      <c r="G32" s="6" t="n">
        <v>0.075</v>
      </c>
      <c r="H32" s="6" t="n">
        <v>33.73</v>
      </c>
      <c r="I32" s="6" t="n">
        <v>20.51</v>
      </c>
      <c r="J32" s="6" t="n">
        <v>0.01</v>
      </c>
      <c r="K32" s="6" t="n">
        <v>0.075</v>
      </c>
      <c r="L32" s="6" t="n">
        <v>0.07</v>
      </c>
      <c r="M32" s="6" t="n">
        <v>0.34</v>
      </c>
      <c r="N32" s="6" t="n">
        <v>0.21</v>
      </c>
    </row>
    <row collapsed="false" customFormat="false" customHeight="false" hidden="false" ht="12.1" outlineLevel="0" r="33">
      <c r="A33" s="37" t="n">
        <v>44308</v>
      </c>
      <c r="B33" s="16" t="s">
        <v>352</v>
      </c>
      <c r="C33" s="16" t="s">
        <v>54</v>
      </c>
      <c r="D33" s="16" t="s">
        <v>55</v>
      </c>
      <c r="E33" s="7" t="n">
        <v>2</v>
      </c>
      <c r="F33" s="16" t="s">
        <v>19</v>
      </c>
      <c r="G33" s="6" t="n">
        <v>0.87</v>
      </c>
      <c r="H33" s="6" t="n">
        <v>136.85</v>
      </c>
      <c r="I33" s="6" t="n">
        <v>142.79</v>
      </c>
      <c r="J33" s="6" t="n">
        <v>0.17</v>
      </c>
      <c r="K33" s="6" t="n">
        <v>1.74</v>
      </c>
      <c r="L33" s="6" t="n">
        <v>1.57</v>
      </c>
      <c r="M33" s="6" t="n">
        <v>0.55</v>
      </c>
      <c r="N33" s="6" t="n">
        <v>0.57</v>
      </c>
    </row>
    <row collapsed="false" customFormat="false" customHeight="false" hidden="false" ht="12.1" outlineLevel="0" r="34">
      <c r="A34" s="37" t="n">
        <v>44322</v>
      </c>
      <c r="B34" s="16" t="s">
        <v>352</v>
      </c>
      <c r="C34" s="16" t="s">
        <v>93</v>
      </c>
      <c r="D34" s="16" t="s">
        <v>94</v>
      </c>
      <c r="E34" s="7" t="n">
        <v>2</v>
      </c>
      <c r="F34" s="16" t="s">
        <v>19</v>
      </c>
      <c r="G34" s="6" t="n">
        <v>0.39</v>
      </c>
      <c r="H34" s="6" t="n">
        <v>39.97</v>
      </c>
      <c r="I34" s="6" t="n">
        <v>40.38</v>
      </c>
      <c r="J34" s="6" t="n">
        <v>0.08</v>
      </c>
      <c r="K34" s="6" t="n">
        <v>0.78</v>
      </c>
      <c r="L34" s="6" t="n">
        <v>0.7</v>
      </c>
      <c r="M34" s="6" t="n">
        <v>0.87</v>
      </c>
      <c r="N34" s="6" t="n">
        <v>0.88</v>
      </c>
    </row>
    <row collapsed="false" customFormat="false" customHeight="false" hidden="false" ht="12.1" outlineLevel="0" r="35">
      <c r="A35" s="37" t="n">
        <v>44323</v>
      </c>
      <c r="B35" s="16" t="s">
        <v>352</v>
      </c>
      <c r="C35" s="16" t="s">
        <v>48</v>
      </c>
      <c r="D35" s="16" t="s">
        <v>49</v>
      </c>
      <c r="E35" s="7" t="n">
        <v>1</v>
      </c>
      <c r="F35" s="16" t="s">
        <v>19</v>
      </c>
      <c r="G35" s="6" t="n">
        <v>0.22</v>
      </c>
      <c r="H35" s="6" t="n">
        <v>129.74</v>
      </c>
      <c r="I35" s="6" t="n">
        <v>120.15</v>
      </c>
      <c r="J35" s="6" t="n">
        <v>0.02</v>
      </c>
      <c r="K35" s="6" t="n">
        <v>0.22</v>
      </c>
      <c r="L35" s="6" t="n">
        <v>0.2</v>
      </c>
      <c r="M35" s="6" t="n">
        <v>0.17</v>
      </c>
      <c r="N35" s="6" t="n">
        <v>0.15</v>
      </c>
    </row>
    <row collapsed="false" customFormat="false" customHeight="false" hidden="false" ht="12.1" outlineLevel="0" r="36">
      <c r="A36" s="37" t="n">
        <v>44323</v>
      </c>
      <c r="B36" s="16" t="s">
        <v>352</v>
      </c>
      <c r="C36" s="16" t="s">
        <v>71</v>
      </c>
      <c r="D36" s="16" t="s">
        <v>72</v>
      </c>
      <c r="E36" s="7" t="n">
        <v>1</v>
      </c>
      <c r="F36" s="16" t="s">
        <v>19</v>
      </c>
      <c r="G36" s="6" t="n">
        <v>0.2</v>
      </c>
      <c r="H36" s="6" t="n">
        <v>101.3</v>
      </c>
      <c r="I36" s="6" t="n">
        <v>74.7</v>
      </c>
      <c r="J36" s="6" t="n">
        <v>0.02</v>
      </c>
      <c r="K36" s="6" t="n">
        <v>0.2</v>
      </c>
      <c r="L36" s="6" t="n">
        <v>0.18</v>
      </c>
      <c r="M36" s="6" t="n">
        <v>0.24</v>
      </c>
      <c r="N36" s="6" t="n">
        <v>0.18</v>
      </c>
    </row>
    <row collapsed="false" customFormat="false" customHeight="false" hidden="false" ht="12.1" outlineLevel="0" r="37">
      <c r="A37" s="37" t="n">
        <v>44328</v>
      </c>
      <c r="B37" s="16" t="s">
        <v>352</v>
      </c>
      <c r="C37" s="16" t="s">
        <v>95</v>
      </c>
      <c r="D37" s="16" t="s">
        <v>96</v>
      </c>
      <c r="E37" s="7" t="n">
        <v>10</v>
      </c>
      <c r="F37" s="16" t="s">
        <v>53</v>
      </c>
      <c r="G37" s="6" t="n">
        <v>0.2522</v>
      </c>
      <c r="H37" s="6" t="n">
        <v>280.59</v>
      </c>
      <c r="I37" s="6" t="n">
        <v>2.48</v>
      </c>
      <c r="J37" s="6" t="n">
        <v>24</v>
      </c>
      <c r="K37" s="6" t="n">
        <v>2.5217</v>
      </c>
      <c r="L37" s="6" t="n">
        <v>2.2</v>
      </c>
      <c r="M37" s="6" t="n">
        <v>8.88</v>
      </c>
      <c r="N37" s="6" t="n">
        <v>5.81</v>
      </c>
    </row>
    <row collapsed="false" customFormat="false" customHeight="false" hidden="false" ht="12.1" outlineLevel="0" r="38">
      <c r="A38" s="37" t="n">
        <v>44330</v>
      </c>
      <c r="B38" s="16" t="s">
        <v>352</v>
      </c>
      <c r="C38" s="16" t="s">
        <v>63</v>
      </c>
      <c r="D38" s="16" t="s">
        <v>64</v>
      </c>
      <c r="E38" s="7" t="n">
        <v>100</v>
      </c>
      <c r="F38" s="16" t="s">
        <v>53</v>
      </c>
      <c r="G38" s="6" t="n">
        <v>0.1271</v>
      </c>
      <c r="H38" s="6" t="n">
        <v>175.35</v>
      </c>
      <c r="I38" s="6" t="n">
        <v>1.84</v>
      </c>
      <c r="J38" s="6" t="n">
        <v>123</v>
      </c>
      <c r="K38" s="6" t="n">
        <v>12.709</v>
      </c>
      <c r="L38" s="6" t="n">
        <v>11.05</v>
      </c>
      <c r="M38" s="6" t="n">
        <v>6</v>
      </c>
      <c r="N38" s="6" t="n">
        <v>4.69</v>
      </c>
    </row>
    <row collapsed="false" customFormat="false" customHeight="false" hidden="false" ht="12.1" outlineLevel="0" r="39">
      <c r="A39" s="37" t="n">
        <v>44329</v>
      </c>
      <c r="B39" s="16" t="s">
        <v>352</v>
      </c>
      <c r="C39" s="16" t="s">
        <v>45</v>
      </c>
      <c r="D39" s="16" t="s">
        <v>46</v>
      </c>
      <c r="E39" s="7" t="n">
        <v>1</v>
      </c>
      <c r="F39" s="16" t="s">
        <v>19</v>
      </c>
      <c r="G39" s="6" t="n">
        <v>0.32</v>
      </c>
      <c r="H39" s="6" t="n">
        <v>220.63</v>
      </c>
      <c r="I39" s="6" t="n">
        <v>200.72</v>
      </c>
      <c r="J39" s="6" t="n">
        <v>0.03</v>
      </c>
      <c r="K39" s="6" t="n">
        <v>0.32</v>
      </c>
      <c r="L39" s="6" t="n">
        <v>0.29</v>
      </c>
      <c r="M39" s="6" t="n">
        <v>0.14</v>
      </c>
      <c r="N39" s="6" t="n">
        <v>0.13</v>
      </c>
    </row>
    <row collapsed="false" customFormat="false" customHeight="false" hidden="false" ht="12.1" outlineLevel="0" r="40">
      <c r="A40" s="37" t="n">
        <v>44335</v>
      </c>
      <c r="B40" s="16" t="s">
        <v>352</v>
      </c>
      <c r="C40" s="16" t="s">
        <v>42</v>
      </c>
      <c r="D40" s="16" t="s">
        <v>43</v>
      </c>
      <c r="E40" s="7" t="n">
        <v>1</v>
      </c>
      <c r="F40" s="16" t="s">
        <v>19</v>
      </c>
      <c r="G40" s="6" t="n">
        <v>0.56</v>
      </c>
      <c r="H40" s="6" t="n">
        <v>243.08</v>
      </c>
      <c r="I40" s="6" t="n">
        <v>218.8</v>
      </c>
      <c r="J40" s="6" t="n">
        <v>0.06</v>
      </c>
      <c r="K40" s="6" t="n">
        <v>0.56</v>
      </c>
      <c r="L40" s="6" t="n">
        <v>0.5</v>
      </c>
      <c r="M40" s="6" t="n">
        <v>0.23</v>
      </c>
      <c r="N40" s="6" t="n">
        <v>0.21</v>
      </c>
    </row>
    <row collapsed="false" customFormat="false" customHeight="false" hidden="false" ht="12.1" outlineLevel="0" r="41">
      <c r="A41" s="37" t="n">
        <v>44344</v>
      </c>
      <c r="B41" s="16" t="s">
        <v>352</v>
      </c>
      <c r="C41" s="16" t="s">
        <v>89</v>
      </c>
      <c r="D41" s="16" t="s">
        <v>90</v>
      </c>
      <c r="E41" s="7" t="n">
        <v>1</v>
      </c>
      <c r="F41" s="16" t="s">
        <v>19</v>
      </c>
      <c r="G41" s="6" t="n">
        <v>0.445</v>
      </c>
      <c r="H41" s="6" t="n">
        <v>79.51</v>
      </c>
      <c r="I41" s="6" t="n">
        <v>62.91</v>
      </c>
      <c r="J41" s="6" t="n">
        <v>0.04</v>
      </c>
      <c r="K41" s="6" t="n">
        <v>0.445</v>
      </c>
      <c r="L41" s="6" t="n">
        <v>0.41</v>
      </c>
      <c r="M41" s="6" t="n">
        <v>0.65</v>
      </c>
      <c r="N41" s="6" t="n">
        <v>0.52</v>
      </c>
    </row>
    <row collapsed="false" customFormat="false" customHeight="false" hidden="false" ht="12.1" outlineLevel="0" r="42">
      <c r="A42" s="37" t="n">
        <v>44344</v>
      </c>
      <c r="B42" s="16" t="s">
        <v>352</v>
      </c>
      <c r="C42" s="16" t="s">
        <v>30</v>
      </c>
      <c r="D42" s="16" t="s">
        <v>31</v>
      </c>
      <c r="E42" s="7" t="n">
        <v>1</v>
      </c>
      <c r="F42" s="16" t="s">
        <v>19</v>
      </c>
      <c r="G42" s="6" t="n">
        <v>2.6</v>
      </c>
      <c r="H42" s="6" t="n">
        <v>387.39</v>
      </c>
      <c r="I42" s="6" t="n">
        <v>347.86</v>
      </c>
      <c r="J42" s="6" t="n">
        <v>0.26</v>
      </c>
      <c r="K42" s="6" t="n">
        <v>2.6</v>
      </c>
      <c r="L42" s="6" t="n">
        <v>2.34</v>
      </c>
      <c r="M42" s="6" t="n">
        <v>0.67</v>
      </c>
      <c r="N42" s="6" t="n">
        <v>0.6</v>
      </c>
    </row>
    <row collapsed="false" customFormat="false" customHeight="false" hidden="false" ht="12.1" outlineLevel="0" r="43">
      <c r="A43" s="37" t="n">
        <v>44348</v>
      </c>
      <c r="B43" s="16" t="s">
        <v>352</v>
      </c>
      <c r="C43" s="16" t="s">
        <v>39</v>
      </c>
      <c r="D43" s="16" t="s">
        <v>40</v>
      </c>
      <c r="E43" s="7" t="n">
        <v>2</v>
      </c>
      <c r="F43" s="16" t="s">
        <v>19</v>
      </c>
      <c r="G43" s="6" t="n">
        <v>0.17</v>
      </c>
      <c r="H43" s="6" t="n">
        <v>142.93</v>
      </c>
      <c r="I43" s="6" t="n">
        <v>132.17</v>
      </c>
      <c r="J43" s="6" t="n">
        <v>0.03</v>
      </c>
      <c r="K43" s="6" t="n">
        <v>0.34</v>
      </c>
      <c r="L43" s="6" t="n">
        <v>0.31</v>
      </c>
      <c r="M43" s="6" t="n">
        <v>0.12</v>
      </c>
      <c r="N43" s="6" t="n">
        <v>0.11</v>
      </c>
    </row>
    <row collapsed="false" customFormat="false" customHeight="false" hidden="false" ht="12.1" outlineLevel="0" r="44">
      <c r="A44" s="37" t="n">
        <v>44348</v>
      </c>
      <c r="B44" s="16" t="s">
        <v>352</v>
      </c>
      <c r="C44" s="16" t="s">
        <v>85</v>
      </c>
      <c r="D44" s="16" t="s">
        <v>86</v>
      </c>
      <c r="E44" s="7" t="n">
        <v>1</v>
      </c>
      <c r="F44" s="16" t="s">
        <v>19</v>
      </c>
      <c r="G44" s="6" t="n">
        <v>0.385</v>
      </c>
      <c r="H44" s="6" t="n">
        <v>73.22</v>
      </c>
      <c r="I44" s="6" t="n">
        <v>80.6</v>
      </c>
      <c r="J44" s="6" t="n">
        <v>0.04</v>
      </c>
      <c r="K44" s="6" t="n">
        <v>0.385</v>
      </c>
      <c r="L44" s="6" t="n">
        <v>0.35</v>
      </c>
      <c r="M44" s="6" t="n">
        <v>0.43</v>
      </c>
      <c r="N44" s="6" t="n">
        <v>0.48</v>
      </c>
    </row>
    <row collapsed="false" customFormat="false" customHeight="false" hidden="false" ht="12.1" outlineLevel="0" r="45">
      <c r="A45" s="37" t="n">
        <v>44349</v>
      </c>
      <c r="B45" s="16" t="s">
        <v>352</v>
      </c>
      <c r="C45" s="16" t="s">
        <v>83</v>
      </c>
      <c r="D45" s="16" t="s">
        <v>84</v>
      </c>
      <c r="E45" s="7" t="n">
        <v>1</v>
      </c>
      <c r="F45" s="16" t="s">
        <v>19</v>
      </c>
      <c r="G45" s="6" t="n">
        <v>0.55</v>
      </c>
      <c r="H45" s="6" t="n">
        <v>73.4</v>
      </c>
      <c r="I45" s="6" t="n">
        <v>66.02</v>
      </c>
      <c r="J45" s="6" t="n">
        <v>0.06</v>
      </c>
      <c r="K45" s="6" t="n">
        <v>0.55</v>
      </c>
      <c r="L45" s="6" t="n">
        <v>0.49</v>
      </c>
      <c r="M45" s="6" t="n">
        <v>0.74</v>
      </c>
      <c r="N45" s="6" t="n">
        <v>0.67</v>
      </c>
    </row>
    <row collapsed="false" customFormat="false" customHeight="false" hidden="false" ht="12.1" outlineLevel="0" r="46">
      <c r="A46" s="37" t="n">
        <v>44350</v>
      </c>
      <c r="B46" s="16" t="s">
        <v>352</v>
      </c>
      <c r="C46" s="16" t="s">
        <v>51</v>
      </c>
      <c r="D46" s="16" t="s">
        <v>52</v>
      </c>
      <c r="E46" s="7" t="n">
        <v>5</v>
      </c>
      <c r="F46" s="16" t="s">
        <v>19</v>
      </c>
      <c r="G46" s="6" t="n">
        <v>0.18</v>
      </c>
      <c r="H46" s="6" t="n">
        <v>42.94</v>
      </c>
      <c r="I46" s="6" t="n">
        <v>24.28</v>
      </c>
      <c r="J46" s="6" t="n">
        <v>0.09</v>
      </c>
      <c r="K46" s="6" t="n">
        <v>0.9</v>
      </c>
      <c r="L46" s="6" t="n">
        <v>0.81</v>
      </c>
      <c r="M46" s="6" t="n">
        <v>0.67</v>
      </c>
      <c r="N46" s="6" t="n">
        <v>0.38</v>
      </c>
    </row>
    <row collapsed="false" customFormat="false" customHeight="false" hidden="false" ht="12.1" outlineLevel="0" r="47">
      <c r="A47" s="37" t="n">
        <v>44361</v>
      </c>
      <c r="B47" s="16" t="s">
        <v>352</v>
      </c>
      <c r="C47" s="16" t="s">
        <v>73</v>
      </c>
      <c r="D47" s="16" t="s">
        <v>74</v>
      </c>
      <c r="E47" s="7" t="n">
        <v>1</v>
      </c>
      <c r="F47" s="16" t="s">
        <v>19</v>
      </c>
      <c r="G47" s="6" t="n">
        <v>0.65</v>
      </c>
      <c r="H47" s="6" t="n">
        <v>76.27</v>
      </c>
      <c r="I47" s="6" t="n">
        <v>81.75</v>
      </c>
      <c r="J47" s="6" t="n">
        <v>0.07</v>
      </c>
      <c r="K47" s="6" t="n">
        <v>0.65</v>
      </c>
      <c r="L47" s="6" t="n">
        <v>0.58</v>
      </c>
      <c r="M47" s="6" t="n">
        <v>0.71</v>
      </c>
      <c r="N47" s="6" t="n">
        <v>0.76</v>
      </c>
    </row>
    <row collapsed="false" customFormat="false" customHeight="false" hidden="false" ht="12.1" outlineLevel="0" r="48">
      <c r="A48" s="37" t="n">
        <v>44364</v>
      </c>
      <c r="B48" s="16" t="s">
        <v>352</v>
      </c>
      <c r="C48" s="16" t="s">
        <v>101</v>
      </c>
      <c r="D48" s="16" t="s">
        <v>102</v>
      </c>
      <c r="E48" s="7" t="n">
        <v>100</v>
      </c>
      <c r="F48" s="16" t="s">
        <v>53</v>
      </c>
      <c r="G48" s="6" t="n">
        <v>0.0131</v>
      </c>
      <c r="H48" s="6" t="n">
        <v>63.535</v>
      </c>
      <c r="I48" s="6" t="n">
        <v>0.45</v>
      </c>
      <c r="J48" s="6" t="n">
        <v>12</v>
      </c>
      <c r="K48" s="6" t="n">
        <v>1.3119</v>
      </c>
      <c r="L48" s="6" t="n">
        <v>1.15</v>
      </c>
      <c r="M48" s="6" t="n">
        <v>2.57</v>
      </c>
      <c r="N48" s="6" t="n">
        <v>1.3</v>
      </c>
    </row>
    <row collapsed="false" customFormat="false" customHeight="false" hidden="false" ht="12.1" outlineLevel="0" r="49">
      <c r="A49" s="37" t="n">
        <v>44364</v>
      </c>
      <c r="B49" s="16" t="s">
        <v>352</v>
      </c>
      <c r="C49" s="16" t="s">
        <v>101</v>
      </c>
      <c r="D49" s="16" t="s">
        <v>102</v>
      </c>
      <c r="E49" s="7" t="n">
        <v>100</v>
      </c>
      <c r="F49" s="16" t="s">
        <v>53</v>
      </c>
      <c r="G49" s="6" t="n">
        <v>0.0249</v>
      </c>
      <c r="H49" s="6" t="n">
        <v>63.535</v>
      </c>
      <c r="I49" s="6" t="n">
        <v>0.45</v>
      </c>
      <c r="J49" s="6" t="n">
        <v>23</v>
      </c>
      <c r="K49" s="6" t="n">
        <v>2.4919</v>
      </c>
      <c r="L49" s="6" t="n">
        <v>2.17</v>
      </c>
      <c r="M49" s="6" t="n">
        <v>4.84</v>
      </c>
      <c r="N49" s="6" t="n">
        <v>2.46</v>
      </c>
    </row>
    <row collapsed="false" customFormat="false" customHeight="false" hidden="false" ht="12.1" outlineLevel="0" r="50">
      <c r="A50" s="37" t="n">
        <v>44371</v>
      </c>
      <c r="B50" s="16" t="s">
        <v>352</v>
      </c>
      <c r="C50" s="16" t="s">
        <v>27</v>
      </c>
      <c r="D50" s="16" t="s">
        <v>28</v>
      </c>
      <c r="E50" s="7" t="n">
        <v>3</v>
      </c>
      <c r="F50" s="16" t="s">
        <v>19</v>
      </c>
      <c r="G50" s="6" t="n">
        <v>1.2</v>
      </c>
      <c r="H50" s="6" t="n">
        <v>100.05</v>
      </c>
      <c r="I50" s="6" t="n">
        <v>73.37</v>
      </c>
      <c r="J50" s="6" t="n">
        <v>0.36</v>
      </c>
      <c r="K50" s="6" t="n">
        <v>3.6</v>
      </c>
      <c r="L50" s="6" t="n">
        <v>3.24</v>
      </c>
      <c r="M50" s="6" t="n">
        <v>1.47</v>
      </c>
      <c r="N50" s="6" t="n">
        <v>1.08</v>
      </c>
    </row>
    <row collapsed="false" customFormat="false" customHeight="false" hidden="false" ht="12.1" outlineLevel="0" r="51">
      <c r="A51" s="37" t="n">
        <v>44381</v>
      </c>
      <c r="B51" s="16" t="s">
        <v>352</v>
      </c>
      <c r="C51" s="16" t="s">
        <v>105</v>
      </c>
      <c r="D51" s="16" t="s">
        <v>106</v>
      </c>
      <c r="E51" s="7" t="n">
        <v>40</v>
      </c>
      <c r="F51" s="16" t="s">
        <v>53</v>
      </c>
      <c r="G51" s="6" t="n">
        <v>0.1296</v>
      </c>
      <c r="H51" s="6" t="n">
        <v>126.14</v>
      </c>
      <c r="I51" s="6" t="n">
        <v>0.98</v>
      </c>
      <c r="J51" s="6" t="n">
        <v>50</v>
      </c>
      <c r="K51" s="6" t="n">
        <v>5.1836</v>
      </c>
      <c r="L51" s="6" t="n">
        <v>4.5</v>
      </c>
      <c r="M51" s="6" t="n">
        <v>11.48</v>
      </c>
      <c r="N51" s="6" t="n">
        <v>6.57</v>
      </c>
    </row>
    <row collapsed="false" customFormat="false" customHeight="false" hidden="false" ht="12.1" outlineLevel="0" r="52">
      <c r="A52" s="37" t="n">
        <v>44385</v>
      </c>
      <c r="B52" s="16" t="s">
        <v>352</v>
      </c>
      <c r="C52" s="16" t="s">
        <v>99</v>
      </c>
      <c r="D52" s="16" t="s">
        <v>100</v>
      </c>
      <c r="E52" s="7" t="n">
        <v>10</v>
      </c>
      <c r="F52" s="16" t="s">
        <v>53</v>
      </c>
      <c r="G52" s="6" t="n">
        <v>0.358</v>
      </c>
      <c r="H52" s="6" t="n">
        <v>318.2</v>
      </c>
      <c r="I52" s="6" t="n">
        <v>4.16</v>
      </c>
      <c r="J52" s="6" t="n">
        <v>34</v>
      </c>
      <c r="K52" s="6" t="n">
        <v>3.5796</v>
      </c>
      <c r="L52" s="6" t="n">
        <v>3.12</v>
      </c>
      <c r="M52" s="6" t="n">
        <v>7.49</v>
      </c>
      <c r="N52" s="6" t="n">
        <v>7.26</v>
      </c>
    </row>
    <row collapsed="false" customFormat="false" customHeight="false" hidden="false" ht="12.1" outlineLevel="0" r="53">
      <c r="A53" s="37" t="n">
        <v>44383</v>
      </c>
      <c r="B53" s="16" t="s">
        <v>352</v>
      </c>
      <c r="C53" s="16" t="s">
        <v>57</v>
      </c>
      <c r="D53" s="16" t="s">
        <v>58</v>
      </c>
      <c r="E53" s="7" t="n">
        <v>1</v>
      </c>
      <c r="F53" s="16" t="s">
        <v>19</v>
      </c>
      <c r="G53" s="6" t="n">
        <v>0.1</v>
      </c>
      <c r="H53" s="6" t="n">
        <v>98.97</v>
      </c>
      <c r="I53" s="6" t="n">
        <v>96.63</v>
      </c>
      <c r="J53" s="6" t="n">
        <v>0.01</v>
      </c>
      <c r="K53" s="6" t="n">
        <v>0.1</v>
      </c>
      <c r="L53" s="6" t="n">
        <v>0.09</v>
      </c>
      <c r="M53" s="6" t="n">
        <v>0.09</v>
      </c>
      <c r="N53" s="6" t="n">
        <v>0.09</v>
      </c>
    </row>
    <row collapsed="false" customFormat="false" customHeight="false" hidden="false" ht="12.1" outlineLevel="0" r="54">
      <c r="A54" s="37" t="n">
        <v>44385</v>
      </c>
      <c r="B54" s="16" t="s">
        <v>352</v>
      </c>
      <c r="C54" s="16" t="s">
        <v>81</v>
      </c>
      <c r="D54" s="16" t="s">
        <v>82</v>
      </c>
      <c r="E54" s="7" t="n">
        <v>5</v>
      </c>
      <c r="F54" s="16" t="s">
        <v>19</v>
      </c>
      <c r="G54" s="6" t="n">
        <v>0.52</v>
      </c>
      <c r="H54" s="6" t="n">
        <v>28.41</v>
      </c>
      <c r="I54" s="6" t="n">
        <v>26.93</v>
      </c>
      <c r="J54" s="6" t="n">
        <v>0.26</v>
      </c>
      <c r="K54" s="6" t="n">
        <v>2.6</v>
      </c>
      <c r="L54" s="6" t="n">
        <v>2.34</v>
      </c>
      <c r="M54" s="6" t="n">
        <v>1.74</v>
      </c>
      <c r="N54" s="6" t="n">
        <v>1.65</v>
      </c>
    </row>
    <row collapsed="false" customFormat="false" customHeight="false" hidden="false" ht="12.1" outlineLevel="0" r="55">
      <c r="A55" s="37" t="n">
        <v>44392</v>
      </c>
      <c r="B55" s="16" t="s">
        <v>352</v>
      </c>
      <c r="C55" s="16" t="s">
        <v>75</v>
      </c>
      <c r="D55" s="16" t="s">
        <v>76</v>
      </c>
      <c r="E55" s="7" t="n">
        <v>100</v>
      </c>
      <c r="F55" s="16" t="s">
        <v>53</v>
      </c>
      <c r="G55" s="6" t="n">
        <v>0.1693</v>
      </c>
      <c r="H55" s="6" t="n">
        <v>280.01</v>
      </c>
      <c r="I55" s="6" t="n">
        <v>2.1</v>
      </c>
      <c r="J55" s="6" t="n">
        <v>163</v>
      </c>
      <c r="K55" s="6" t="n">
        <v>16.9312</v>
      </c>
      <c r="L55" s="6" t="n">
        <v>14.73</v>
      </c>
      <c r="M55" s="6" t="n">
        <v>7.02</v>
      </c>
      <c r="N55" s="6" t="n">
        <v>3.9</v>
      </c>
    </row>
    <row collapsed="false" customFormat="false" customHeight="false" hidden="false" ht="12.1" outlineLevel="0" r="56">
      <c r="A56" s="37" t="n">
        <v>44393</v>
      </c>
      <c r="B56" s="16" t="s">
        <v>352</v>
      </c>
      <c r="C56" s="16" t="s">
        <v>282</v>
      </c>
      <c r="D56" s="16" t="s">
        <v>362</v>
      </c>
      <c r="E56" s="7" t="n">
        <v>1000</v>
      </c>
      <c r="F56" s="16" t="s">
        <v>53</v>
      </c>
      <c r="G56" s="6" t="n">
        <v>0.0003</v>
      </c>
      <c r="H56" s="6" t="n">
        <v>1.3213</v>
      </c>
      <c r="I56" s="6" t="n">
        <v>0.02</v>
      </c>
      <c r="J56" s="6" t="n">
        <v>3</v>
      </c>
      <c r="K56" s="6" t="n">
        <v>0.3301</v>
      </c>
      <c r="L56" s="6" t="n">
        <v>0.29</v>
      </c>
      <c r="M56" s="6" t="n">
        <v>1.64</v>
      </c>
      <c r="N56" s="6" t="n">
        <v>1.63</v>
      </c>
    </row>
    <row collapsed="false" customFormat="false" customHeight="false" hidden="false" ht="12.1" outlineLevel="0" r="57">
      <c r="A57" s="37" t="n">
        <v>44393</v>
      </c>
      <c r="B57" s="16" t="s">
        <v>352</v>
      </c>
      <c r="C57" s="16" t="s">
        <v>109</v>
      </c>
      <c r="D57" s="16" t="s">
        <v>110</v>
      </c>
      <c r="E57" s="7" t="n">
        <v>10000</v>
      </c>
      <c r="F57" s="16" t="s">
        <v>53</v>
      </c>
      <c r="G57" s="6" t="n">
        <v>0.0002</v>
      </c>
      <c r="H57" s="6" t="n">
        <v>0.20736</v>
      </c>
      <c r="I57" s="6" t="n">
        <v>0</v>
      </c>
      <c r="J57" s="6" t="n">
        <v>21</v>
      </c>
      <c r="K57" s="6" t="n">
        <v>2.1692</v>
      </c>
      <c r="L57" s="6" t="n">
        <v>1.89</v>
      </c>
      <c r="M57" s="6" t="n">
        <v>7.95</v>
      </c>
      <c r="N57" s="6" t="n">
        <v>6.76</v>
      </c>
    </row>
    <row collapsed="false" customFormat="false" customHeight="false" hidden="false" ht="12.1" outlineLevel="0" r="58">
      <c r="A58" s="37" t="n">
        <v>44391</v>
      </c>
      <c r="B58" s="16" t="s">
        <v>352</v>
      </c>
      <c r="C58" s="16" t="s">
        <v>87</v>
      </c>
      <c r="D58" s="16" t="s">
        <v>88</v>
      </c>
      <c r="E58" s="7" t="n">
        <v>1</v>
      </c>
      <c r="F58" s="16" t="s">
        <v>19</v>
      </c>
      <c r="G58" s="6" t="n">
        <v>0.075</v>
      </c>
      <c r="H58" s="6" t="n">
        <v>35.655</v>
      </c>
      <c r="I58" s="6" t="n">
        <v>20.51</v>
      </c>
      <c r="J58" s="6" t="n">
        <v>0.01</v>
      </c>
      <c r="K58" s="6" t="n">
        <v>0.075</v>
      </c>
      <c r="L58" s="6" t="n">
        <v>0.07</v>
      </c>
      <c r="M58" s="6" t="n">
        <v>0.34</v>
      </c>
      <c r="N58" s="6" t="n">
        <v>0.2</v>
      </c>
    </row>
    <row collapsed="false" customFormat="false" customHeight="false" hidden="false" ht="12.1" outlineLevel="0" r="59">
      <c r="A59" s="37" t="n">
        <v>44399</v>
      </c>
      <c r="B59" s="16" t="s">
        <v>352</v>
      </c>
      <c r="C59" s="16" t="s">
        <v>54</v>
      </c>
      <c r="D59" s="16" t="s">
        <v>55</v>
      </c>
      <c r="E59" s="7" t="n">
        <v>2</v>
      </c>
      <c r="F59" s="16" t="s">
        <v>19</v>
      </c>
      <c r="G59" s="6" t="n">
        <v>0.87</v>
      </c>
      <c r="H59" s="6" t="n">
        <v>138.33</v>
      </c>
      <c r="I59" s="6" t="n">
        <v>142.79</v>
      </c>
      <c r="J59" s="6" t="n">
        <v>0.17</v>
      </c>
      <c r="K59" s="6" t="n">
        <v>1.74</v>
      </c>
      <c r="L59" s="6" t="n">
        <v>1.57</v>
      </c>
      <c r="M59" s="6" t="n">
        <v>0.55</v>
      </c>
      <c r="N59" s="6" t="n">
        <v>0.57</v>
      </c>
    </row>
    <row collapsed="false" customFormat="false" customHeight="false" hidden="false" ht="12.1" outlineLevel="0" r="60">
      <c r="A60" s="37" t="n">
        <v>44406</v>
      </c>
      <c r="B60" s="16" t="s">
        <v>352</v>
      </c>
      <c r="C60" s="16" t="s">
        <v>93</v>
      </c>
      <c r="D60" s="16" t="s">
        <v>94</v>
      </c>
      <c r="E60" s="7" t="n">
        <v>2</v>
      </c>
      <c r="F60" s="16" t="s">
        <v>19</v>
      </c>
      <c r="G60" s="6" t="n">
        <v>0.39</v>
      </c>
      <c r="H60" s="6" t="n">
        <v>43.45</v>
      </c>
      <c r="I60" s="6" t="n">
        <v>40.38</v>
      </c>
      <c r="J60" s="6" t="n">
        <v>0.08</v>
      </c>
      <c r="K60" s="6" t="n">
        <v>0.78</v>
      </c>
      <c r="L60" s="6" t="n">
        <v>0.7</v>
      </c>
      <c r="M60" s="6" t="n">
        <v>0.87</v>
      </c>
      <c r="N60" s="6" t="n">
        <v>0.81</v>
      </c>
    </row>
    <row collapsed="false" customFormat="false" customHeight="false" hidden="false" ht="12.1" outlineLevel="0" r="61">
      <c r="A61" s="37" t="n">
        <v>44417</v>
      </c>
      <c r="B61" s="16" t="s">
        <v>352</v>
      </c>
      <c r="C61" s="16" t="s">
        <v>48</v>
      </c>
      <c r="D61" s="16" t="s">
        <v>49</v>
      </c>
      <c r="E61" s="7" t="n">
        <v>1</v>
      </c>
      <c r="F61" s="16" t="s">
        <v>19</v>
      </c>
      <c r="G61" s="6" t="n">
        <v>0.22</v>
      </c>
      <c r="H61" s="6" t="n">
        <v>146.14</v>
      </c>
      <c r="I61" s="6" t="n">
        <v>120.15</v>
      </c>
      <c r="J61" s="6" t="n">
        <v>0.02</v>
      </c>
      <c r="K61" s="6" t="n">
        <v>0.22</v>
      </c>
      <c r="L61" s="6" t="n">
        <v>0.2</v>
      </c>
      <c r="M61" s="6" t="n">
        <v>0.17</v>
      </c>
      <c r="N61" s="6" t="n">
        <v>0.14</v>
      </c>
    </row>
    <row collapsed="false" customFormat="false" customHeight="false" hidden="false" ht="12.1" outlineLevel="0" r="62">
      <c r="A62" s="37" t="n">
        <v>44417</v>
      </c>
      <c r="B62" s="16" t="s">
        <v>352</v>
      </c>
      <c r="C62" s="16" t="s">
        <v>71</v>
      </c>
      <c r="D62" s="16" t="s">
        <v>72</v>
      </c>
      <c r="E62" s="7" t="n">
        <v>1</v>
      </c>
      <c r="F62" s="16" t="s">
        <v>19</v>
      </c>
      <c r="G62" s="6" t="n">
        <v>0.2</v>
      </c>
      <c r="H62" s="6" t="n">
        <v>94.7</v>
      </c>
      <c r="I62" s="6" t="n">
        <v>74.7</v>
      </c>
      <c r="J62" s="6" t="n">
        <v>0.02</v>
      </c>
      <c r="K62" s="6" t="n">
        <v>0.2</v>
      </c>
      <c r="L62" s="6" t="n">
        <v>0.18</v>
      </c>
      <c r="M62" s="6" t="n">
        <v>0.24</v>
      </c>
      <c r="N62" s="6" t="n">
        <v>0.19</v>
      </c>
    </row>
    <row collapsed="false" customFormat="false" customHeight="false" hidden="false" ht="12.1" outlineLevel="0" r="63">
      <c r="A63" s="37" t="n">
        <v>44419</v>
      </c>
      <c r="B63" s="16" t="s">
        <v>352</v>
      </c>
      <c r="C63" s="16" t="s">
        <v>45</v>
      </c>
      <c r="D63" s="16" t="s">
        <v>46</v>
      </c>
      <c r="E63" s="7" t="n">
        <v>1</v>
      </c>
      <c r="F63" s="16" t="s">
        <v>19</v>
      </c>
      <c r="G63" s="6" t="n">
        <v>0.32</v>
      </c>
      <c r="H63" s="6" t="n">
        <v>237.7459</v>
      </c>
      <c r="I63" s="6" t="n">
        <v>200.72</v>
      </c>
      <c r="J63" s="6" t="n">
        <v>0.03</v>
      </c>
      <c r="K63" s="6" t="n">
        <v>0.32</v>
      </c>
      <c r="L63" s="6" t="n">
        <v>0.29</v>
      </c>
      <c r="M63" s="6" t="n">
        <v>0.14</v>
      </c>
      <c r="N63" s="6" t="n">
        <v>0.12</v>
      </c>
    </row>
    <row collapsed="false" customFormat="false" customHeight="false" hidden="false" ht="12.1" outlineLevel="0" r="64">
      <c r="A64" s="37" t="n">
        <v>44427</v>
      </c>
      <c r="B64" s="16" t="s">
        <v>352</v>
      </c>
      <c r="C64" s="16" t="s">
        <v>42</v>
      </c>
      <c r="D64" s="16" t="s">
        <v>43</v>
      </c>
      <c r="E64" s="7" t="n">
        <v>1</v>
      </c>
      <c r="F64" s="16" t="s">
        <v>19</v>
      </c>
      <c r="G64" s="6" t="n">
        <v>0.56</v>
      </c>
      <c r="H64" s="6" t="n">
        <v>290.73</v>
      </c>
      <c r="I64" s="6" t="n">
        <v>218.8</v>
      </c>
      <c r="J64" s="6" t="n">
        <v>0.06</v>
      </c>
      <c r="K64" s="6" t="n">
        <v>0.56</v>
      </c>
      <c r="L64" s="6" t="n">
        <v>0.5</v>
      </c>
      <c r="M64" s="6" t="n">
        <v>0.23</v>
      </c>
      <c r="N64" s="6" t="n">
        <v>0.17</v>
      </c>
    </row>
    <row collapsed="false" customFormat="false" customHeight="false" hidden="false" ht="12.1" outlineLevel="0" r="65">
      <c r="A65" s="37" t="n">
        <v>44433</v>
      </c>
      <c r="B65" s="16" t="s">
        <v>352</v>
      </c>
      <c r="C65" s="16" t="s">
        <v>85</v>
      </c>
      <c r="D65" s="16" t="s">
        <v>86</v>
      </c>
      <c r="E65" s="7" t="n">
        <v>1</v>
      </c>
      <c r="F65" s="16" t="s">
        <v>19</v>
      </c>
      <c r="G65" s="6" t="n">
        <v>0.385</v>
      </c>
      <c r="H65" s="6" t="n">
        <v>84.14</v>
      </c>
      <c r="I65" s="6" t="n">
        <v>80.6</v>
      </c>
      <c r="J65" s="6" t="n">
        <v>0.04</v>
      </c>
      <c r="K65" s="6" t="n">
        <v>0.385</v>
      </c>
      <c r="L65" s="6" t="n">
        <v>0.35</v>
      </c>
      <c r="M65" s="6" t="n">
        <v>0.43</v>
      </c>
      <c r="N65" s="6" t="n">
        <v>0.42</v>
      </c>
    </row>
    <row collapsed="false" customFormat="false" customHeight="false" hidden="false" ht="12.1" outlineLevel="0" r="66">
      <c r="A66" s="37" t="n">
        <v>44439</v>
      </c>
      <c r="B66" s="16" t="s">
        <v>352</v>
      </c>
      <c r="C66" s="16" t="s">
        <v>39</v>
      </c>
      <c r="D66" s="16" t="s">
        <v>40</v>
      </c>
      <c r="E66" s="7" t="n">
        <v>2</v>
      </c>
      <c r="F66" s="16" t="s">
        <v>19</v>
      </c>
      <c r="G66" s="6" t="n">
        <v>0.17</v>
      </c>
      <c r="H66" s="6" t="n">
        <v>142.94</v>
      </c>
      <c r="I66" s="6" t="n">
        <v>132.17</v>
      </c>
      <c r="J66" s="6" t="n">
        <v>0.03</v>
      </c>
      <c r="K66" s="6" t="n">
        <v>0.34</v>
      </c>
      <c r="L66" s="6" t="n">
        <v>0.31</v>
      </c>
      <c r="M66" s="6" t="n">
        <v>0.12</v>
      </c>
      <c r="N66" s="6" t="n">
        <v>0.11</v>
      </c>
    </row>
    <row collapsed="false" customFormat="false" customHeight="false" hidden="false" ht="12.1" outlineLevel="0" r="67">
      <c r="A67" s="37" t="n">
        <v>44439</v>
      </c>
      <c r="B67" s="16" t="s">
        <v>352</v>
      </c>
      <c r="C67" s="16" t="s">
        <v>89</v>
      </c>
      <c r="D67" s="16" t="s">
        <v>90</v>
      </c>
      <c r="E67" s="7" t="n">
        <v>1</v>
      </c>
      <c r="F67" s="16" t="s">
        <v>19</v>
      </c>
      <c r="G67" s="6" t="n">
        <v>0.445</v>
      </c>
      <c r="H67" s="6" t="n">
        <v>78.51</v>
      </c>
      <c r="I67" s="6" t="n">
        <v>62.91</v>
      </c>
      <c r="J67" s="6" t="n">
        <v>0.04</v>
      </c>
      <c r="K67" s="6" t="n">
        <v>0.445</v>
      </c>
      <c r="L67" s="6" t="n">
        <v>0.41</v>
      </c>
      <c r="M67" s="6" t="n">
        <v>0.65</v>
      </c>
      <c r="N67" s="6" t="n">
        <v>0.52</v>
      </c>
    </row>
    <row collapsed="false" customFormat="false" customHeight="false" hidden="false" ht="12.1" outlineLevel="0" r="68">
      <c r="A68" s="37" t="n">
        <v>44439</v>
      </c>
      <c r="B68" s="16" t="s">
        <v>352</v>
      </c>
      <c r="C68" s="16" t="s">
        <v>30</v>
      </c>
      <c r="D68" s="16" t="s">
        <v>31</v>
      </c>
      <c r="E68" s="7" t="n">
        <v>1</v>
      </c>
      <c r="F68" s="16" t="s">
        <v>19</v>
      </c>
      <c r="G68" s="6" t="n">
        <v>2.6</v>
      </c>
      <c r="H68" s="6" t="n">
        <v>361.99</v>
      </c>
      <c r="I68" s="6" t="n">
        <v>347.86</v>
      </c>
      <c r="J68" s="6" t="n">
        <v>0.26</v>
      </c>
      <c r="K68" s="6" t="n">
        <v>2.6</v>
      </c>
      <c r="L68" s="6" t="n">
        <v>2.34</v>
      </c>
      <c r="M68" s="6" t="n">
        <v>0.67</v>
      </c>
      <c r="N68" s="6" t="n">
        <v>0.65</v>
      </c>
    </row>
    <row collapsed="false" customFormat="false" customHeight="false" hidden="false" ht="12.1" outlineLevel="0" r="69">
      <c r="A69" s="37" t="n">
        <v>44441</v>
      </c>
      <c r="B69" s="16" t="s">
        <v>352</v>
      </c>
      <c r="C69" s="16" t="s">
        <v>51</v>
      </c>
      <c r="D69" s="16" t="s">
        <v>52</v>
      </c>
      <c r="E69" s="7" t="n">
        <v>5</v>
      </c>
      <c r="F69" s="16" t="s">
        <v>19</v>
      </c>
      <c r="G69" s="6" t="n">
        <v>0.21</v>
      </c>
      <c r="H69" s="6" t="n">
        <v>41.75</v>
      </c>
      <c r="I69" s="6" t="n">
        <v>24.28</v>
      </c>
      <c r="J69" s="6" t="n">
        <v>0.11</v>
      </c>
      <c r="K69" s="6" t="n">
        <v>1.05</v>
      </c>
      <c r="L69" s="6" t="n">
        <v>0.94</v>
      </c>
      <c r="M69" s="6" t="n">
        <v>0.77</v>
      </c>
      <c r="N69" s="6" t="n">
        <v>0.45</v>
      </c>
    </row>
    <row collapsed="false" customFormat="false" customHeight="false" hidden="false" ht="12.1" outlineLevel="0" r="70">
      <c r="A70" s="37" t="n">
        <v>44446</v>
      </c>
      <c r="B70" s="16" t="s">
        <v>352</v>
      </c>
      <c r="C70" s="16" t="s">
        <v>83</v>
      </c>
      <c r="D70" s="16" t="s">
        <v>84</v>
      </c>
      <c r="E70" s="7" t="n">
        <v>1</v>
      </c>
      <c r="F70" s="16" t="s">
        <v>19</v>
      </c>
      <c r="G70" s="6" t="n">
        <v>0.55</v>
      </c>
      <c r="H70" s="6" t="n">
        <v>59.67</v>
      </c>
      <c r="I70" s="6" t="n">
        <v>66.02</v>
      </c>
      <c r="J70" s="6" t="n">
        <v>0.06</v>
      </c>
      <c r="K70" s="6" t="n">
        <v>0.55</v>
      </c>
      <c r="L70" s="6" t="n">
        <v>0.49</v>
      </c>
      <c r="M70" s="6" t="n">
        <v>0.74</v>
      </c>
      <c r="N70" s="6" t="n">
        <v>0.82</v>
      </c>
    </row>
    <row collapsed="false" customFormat="false" customHeight="false" hidden="false" ht="12.1" outlineLevel="0" r="71">
      <c r="A71" s="37" t="n">
        <v>44454</v>
      </c>
      <c r="B71" s="16" t="s">
        <v>352</v>
      </c>
      <c r="C71" s="16" t="s">
        <v>73</v>
      </c>
      <c r="D71" s="16" t="s">
        <v>74</v>
      </c>
      <c r="E71" s="7" t="n">
        <v>1</v>
      </c>
      <c r="F71" s="16" t="s">
        <v>19</v>
      </c>
      <c r="G71" s="6" t="n">
        <v>0.65</v>
      </c>
      <c r="H71" s="6" t="n">
        <v>73.18</v>
      </c>
      <c r="I71" s="6" t="n">
        <v>81.75</v>
      </c>
      <c r="J71" s="6" t="n">
        <v>0.07</v>
      </c>
      <c r="K71" s="6" t="n">
        <v>0.65</v>
      </c>
      <c r="L71" s="6" t="n">
        <v>0.58</v>
      </c>
      <c r="M71" s="6" t="n">
        <v>0.71</v>
      </c>
      <c r="N71" s="6" t="n">
        <v>0.79</v>
      </c>
    </row>
    <row collapsed="false" customFormat="false" customHeight="false" hidden="false" ht="12.1" outlineLevel="0" r="72">
      <c r="A72" s="37" t="n">
        <v>44466</v>
      </c>
      <c r="B72" s="16" t="s">
        <v>352</v>
      </c>
      <c r="C72" s="16" t="s">
        <v>101</v>
      </c>
      <c r="D72" s="16" t="s">
        <v>102</v>
      </c>
      <c r="E72" s="7" t="n">
        <v>100</v>
      </c>
      <c r="F72" s="16" t="s">
        <v>53</v>
      </c>
      <c r="G72" s="6" t="n">
        <v>0.0484</v>
      </c>
      <c r="H72" s="6" t="n">
        <v>72.59</v>
      </c>
      <c r="I72" s="6" t="n">
        <v>0.45</v>
      </c>
      <c r="J72" s="6" t="n">
        <v>46</v>
      </c>
      <c r="K72" s="6" t="n">
        <v>4.8351</v>
      </c>
      <c r="L72" s="6" t="n">
        <v>4.21</v>
      </c>
      <c r="M72" s="6" t="n">
        <v>9.4</v>
      </c>
      <c r="N72" s="6" t="n">
        <v>4.23</v>
      </c>
    </row>
    <row collapsed="false" customFormat="false" customHeight="false" hidden="false" ht="12.1" outlineLevel="0" r="73">
      <c r="A73" s="37" t="n">
        <v>44467</v>
      </c>
      <c r="B73" s="16" t="s">
        <v>352</v>
      </c>
      <c r="C73" s="16" t="s">
        <v>27</v>
      </c>
      <c r="D73" s="16" t="s">
        <v>28</v>
      </c>
      <c r="E73" s="7" t="n">
        <v>3</v>
      </c>
      <c r="F73" s="16" t="s">
        <v>19</v>
      </c>
      <c r="G73" s="6" t="n">
        <v>1.25</v>
      </c>
      <c r="H73" s="6" t="n">
        <v>101.82</v>
      </c>
      <c r="I73" s="6" t="n">
        <v>73.37</v>
      </c>
      <c r="J73" s="6" t="n">
        <v>0.38</v>
      </c>
      <c r="K73" s="6" t="n">
        <v>3.75</v>
      </c>
      <c r="L73" s="6" t="n">
        <v>3.37</v>
      </c>
      <c r="M73" s="6" t="n">
        <v>1.53</v>
      </c>
      <c r="N73" s="6" t="n">
        <v>1.1</v>
      </c>
    </row>
    <row collapsed="false" customFormat="false" customHeight="false" hidden="false" ht="12.1" outlineLevel="0" r="74">
      <c r="A74" s="37" t="n">
        <v>44475</v>
      </c>
      <c r="B74" s="16" t="s">
        <v>352</v>
      </c>
      <c r="C74" s="16" t="s">
        <v>57</v>
      </c>
      <c r="D74" s="16" t="s">
        <v>58</v>
      </c>
      <c r="E74" s="7" t="n">
        <v>1</v>
      </c>
      <c r="F74" s="16" t="s">
        <v>19</v>
      </c>
      <c r="G74" s="6" t="n">
        <v>0.1</v>
      </c>
      <c r="H74" s="6" t="n">
        <v>91.26</v>
      </c>
      <c r="I74" s="6" t="n">
        <v>96.63</v>
      </c>
      <c r="J74" s="6" t="n">
        <v>0.01</v>
      </c>
      <c r="K74" s="6" t="n">
        <v>0.1</v>
      </c>
      <c r="L74" s="6" t="n">
        <v>0.09</v>
      </c>
      <c r="M74" s="6" t="n">
        <v>0.09</v>
      </c>
      <c r="N74" s="6" t="n">
        <v>0.1</v>
      </c>
    </row>
    <row collapsed="false" customFormat="false" customHeight="false" hidden="false" ht="12.1" outlineLevel="0" r="75">
      <c r="A75" s="37" t="n">
        <v>44481</v>
      </c>
      <c r="B75" s="16" t="s">
        <v>352</v>
      </c>
      <c r="C75" s="16" t="s">
        <v>99</v>
      </c>
      <c r="D75" s="16" t="s">
        <v>100</v>
      </c>
      <c r="E75" s="7" t="n">
        <v>10</v>
      </c>
      <c r="F75" s="16" t="s">
        <v>53</v>
      </c>
      <c r="G75" s="6" t="n">
        <v>0.1473</v>
      </c>
      <c r="H75" s="6" t="n">
        <v>318.05</v>
      </c>
      <c r="I75" s="6" t="n">
        <v>4.16</v>
      </c>
      <c r="J75" s="6" t="n">
        <v>14</v>
      </c>
      <c r="K75" s="6" t="n">
        <v>1.4727</v>
      </c>
      <c r="L75" s="6" t="n">
        <v>1.28</v>
      </c>
      <c r="M75" s="6" t="n">
        <v>3.07</v>
      </c>
      <c r="N75" s="6" t="n">
        <v>2.88</v>
      </c>
    </row>
    <row collapsed="false" customFormat="false" customHeight="false" hidden="false" ht="12.1" outlineLevel="0" r="76">
      <c r="A76" s="37" t="n">
        <v>44477</v>
      </c>
      <c r="B76" s="16" t="s">
        <v>352</v>
      </c>
      <c r="C76" s="16" t="s">
        <v>81</v>
      </c>
      <c r="D76" s="16" t="s">
        <v>82</v>
      </c>
      <c r="E76" s="7" t="n">
        <v>5</v>
      </c>
      <c r="F76" s="16" t="s">
        <v>19</v>
      </c>
      <c r="G76" s="6" t="n">
        <v>0.52</v>
      </c>
      <c r="H76" s="6" t="n">
        <v>26.57</v>
      </c>
      <c r="I76" s="6" t="n">
        <v>26.93</v>
      </c>
      <c r="J76" s="6" t="n">
        <v>0.26</v>
      </c>
      <c r="K76" s="6" t="n">
        <v>2.6</v>
      </c>
      <c r="L76" s="6" t="n">
        <v>2.34</v>
      </c>
      <c r="M76" s="6" t="n">
        <v>1.74</v>
      </c>
      <c r="N76" s="6" t="n">
        <v>1.76</v>
      </c>
    </row>
    <row collapsed="false" customFormat="false" customHeight="false" hidden="false" ht="12.1" outlineLevel="0" r="77">
      <c r="A77" s="37" t="n">
        <v>44483</v>
      </c>
      <c r="B77" s="16" t="s">
        <v>352</v>
      </c>
      <c r="C77" s="16" t="s">
        <v>87</v>
      </c>
      <c r="D77" s="16" t="s">
        <v>88</v>
      </c>
      <c r="E77" s="7" t="n">
        <v>1</v>
      </c>
      <c r="F77" s="16" t="s">
        <v>19</v>
      </c>
      <c r="G77" s="6" t="n">
        <v>0.075</v>
      </c>
      <c r="H77" s="6" t="n">
        <v>35.82</v>
      </c>
      <c r="I77" s="6" t="n">
        <v>20.51</v>
      </c>
      <c r="J77" s="6" t="n">
        <v>0.01</v>
      </c>
      <c r="K77" s="6" t="n">
        <v>0.075</v>
      </c>
      <c r="L77" s="6" t="n">
        <v>0.07</v>
      </c>
      <c r="M77" s="6" t="n">
        <v>0.34</v>
      </c>
      <c r="N77" s="6" t="n">
        <v>0.2</v>
      </c>
    </row>
    <row collapsed="false" customFormat="false" customHeight="false" hidden="false" ht="12.1" outlineLevel="0" r="78">
      <c r="A78" s="37" t="n">
        <v>44488</v>
      </c>
      <c r="B78" s="16" t="s">
        <v>352</v>
      </c>
      <c r="C78" s="16" t="s">
        <v>105</v>
      </c>
      <c r="D78" s="16" t="s">
        <v>106</v>
      </c>
      <c r="E78" s="7" t="n">
        <v>40</v>
      </c>
      <c r="F78" s="16" t="s">
        <v>53</v>
      </c>
      <c r="G78" s="6" t="n">
        <v>0.1235</v>
      </c>
      <c r="H78" s="6" t="n">
        <v>132.76</v>
      </c>
      <c r="I78" s="6" t="n">
        <v>0.98</v>
      </c>
      <c r="J78" s="6" t="n">
        <v>46</v>
      </c>
      <c r="K78" s="6" t="n">
        <v>4.9402</v>
      </c>
      <c r="L78" s="6" t="n">
        <v>4.29</v>
      </c>
      <c r="M78" s="6" t="n">
        <v>10.94</v>
      </c>
      <c r="N78" s="6" t="n">
        <v>5.75</v>
      </c>
    </row>
    <row collapsed="false" customFormat="false" customHeight="false" hidden="false" ht="12.1" outlineLevel="0" r="79">
      <c r="A79" s="37" t="n">
        <v>44490</v>
      </c>
      <c r="B79" s="16" t="s">
        <v>352</v>
      </c>
      <c r="C79" s="16" t="s">
        <v>54</v>
      </c>
      <c r="D79" s="16" t="s">
        <v>55</v>
      </c>
      <c r="E79" s="7" t="n">
        <v>2</v>
      </c>
      <c r="F79" s="16" t="s">
        <v>19</v>
      </c>
      <c r="G79" s="6" t="n">
        <v>0.8698</v>
      </c>
      <c r="H79" s="6" t="n">
        <v>140.3402</v>
      </c>
      <c r="I79" s="6" t="n">
        <v>142.79</v>
      </c>
      <c r="J79" s="6" t="n">
        <v>0.17</v>
      </c>
      <c r="K79" s="6" t="n">
        <v>1.7396</v>
      </c>
      <c r="L79" s="6" t="n">
        <v>1.57</v>
      </c>
      <c r="M79" s="6" t="n">
        <v>0.55</v>
      </c>
      <c r="N79" s="6" t="n">
        <v>0.56</v>
      </c>
    </row>
    <row collapsed="false" customFormat="false" customHeight="false" hidden="false" ht="12.1" outlineLevel="0" r="80">
      <c r="A80" s="37" t="n">
        <v>44504</v>
      </c>
      <c r="B80" s="16" t="s">
        <v>352</v>
      </c>
      <c r="C80" s="16" t="s">
        <v>93</v>
      </c>
      <c r="D80" s="16" t="s">
        <v>94</v>
      </c>
      <c r="E80" s="7" t="n">
        <v>2</v>
      </c>
      <c r="F80" s="16" t="s">
        <v>19</v>
      </c>
      <c r="G80" s="6" t="n">
        <v>0.39</v>
      </c>
      <c r="H80" s="6" t="n">
        <v>44.82</v>
      </c>
      <c r="I80" s="6" t="n">
        <v>40.38</v>
      </c>
      <c r="J80" s="6" t="n">
        <v>0.08</v>
      </c>
      <c r="K80" s="6" t="n">
        <v>0.78</v>
      </c>
      <c r="L80" s="6" t="n">
        <v>0.7</v>
      </c>
      <c r="M80" s="6" t="n">
        <v>0.87</v>
      </c>
      <c r="N80" s="6" t="n">
        <v>0.78</v>
      </c>
    </row>
    <row collapsed="false" customFormat="false" customHeight="false" hidden="false" ht="12.1" outlineLevel="0" r="81">
      <c r="A81" s="37" t="n">
        <v>44515</v>
      </c>
      <c r="B81" s="16" t="s">
        <v>352</v>
      </c>
      <c r="C81" s="16" t="s">
        <v>48</v>
      </c>
      <c r="D81" s="16" t="s">
        <v>49</v>
      </c>
      <c r="E81" s="7" t="n">
        <v>1</v>
      </c>
      <c r="F81" s="16" t="s">
        <v>19</v>
      </c>
      <c r="G81" s="6" t="n">
        <v>0.22</v>
      </c>
      <c r="H81" s="6" t="n">
        <v>149.99</v>
      </c>
      <c r="I81" s="6" t="n">
        <v>120.15</v>
      </c>
      <c r="J81" s="6" t="n">
        <v>0.02</v>
      </c>
      <c r="K81" s="6" t="n">
        <v>0.22</v>
      </c>
      <c r="L81" s="6" t="n">
        <v>0.2</v>
      </c>
      <c r="M81" s="6" t="n">
        <v>0.17</v>
      </c>
      <c r="N81" s="6" t="n">
        <v>0.13</v>
      </c>
    </row>
    <row collapsed="false" customFormat="false" customHeight="false" hidden="false" ht="12.1" outlineLevel="0" r="82">
      <c r="A82" s="37" t="n">
        <v>44509</v>
      </c>
      <c r="B82" s="16" t="s">
        <v>352</v>
      </c>
      <c r="C82" s="16" t="s">
        <v>45</v>
      </c>
      <c r="D82" s="16" t="s">
        <v>46</v>
      </c>
      <c r="E82" s="7" t="n">
        <v>1</v>
      </c>
      <c r="F82" s="16" t="s">
        <v>19</v>
      </c>
      <c r="G82" s="6" t="n">
        <v>0.375</v>
      </c>
      <c r="H82" s="6" t="n">
        <v>220.1025</v>
      </c>
      <c r="I82" s="6" t="n">
        <v>200.72</v>
      </c>
      <c r="J82" s="6" t="n">
        <v>0.04</v>
      </c>
      <c r="K82" s="6" t="n">
        <v>0.375</v>
      </c>
      <c r="L82" s="6" t="n">
        <v>0.34</v>
      </c>
      <c r="M82" s="6" t="n">
        <v>0.17</v>
      </c>
      <c r="N82" s="6" t="n">
        <v>0.15</v>
      </c>
    </row>
    <row collapsed="false" customFormat="false" customHeight="false" hidden="false" ht="12.1" outlineLevel="0" r="83">
      <c r="A83" s="37" t="n">
        <v>44518</v>
      </c>
      <c r="B83" s="16" t="s">
        <v>352</v>
      </c>
      <c r="C83" s="16" t="s">
        <v>42</v>
      </c>
      <c r="D83" s="16" t="s">
        <v>43</v>
      </c>
      <c r="E83" s="7" t="n">
        <v>1</v>
      </c>
      <c r="F83" s="16" t="s">
        <v>19</v>
      </c>
      <c r="G83" s="6" t="n">
        <v>0.62</v>
      </c>
      <c r="H83" s="6" t="n">
        <v>339.12</v>
      </c>
      <c r="I83" s="6" t="n">
        <v>218.8</v>
      </c>
      <c r="J83" s="6" t="n">
        <v>0.06</v>
      </c>
      <c r="K83" s="6" t="n">
        <v>0.62</v>
      </c>
      <c r="L83" s="6" t="n">
        <v>0.56</v>
      </c>
      <c r="M83" s="6" t="n">
        <v>0.26</v>
      </c>
      <c r="N83" s="6" t="n">
        <v>0.17</v>
      </c>
    </row>
    <row collapsed="false" customFormat="false" customHeight="false" hidden="false" ht="12.1" outlineLevel="0" r="84">
      <c r="A84" s="37" t="n">
        <v>44524</v>
      </c>
      <c r="B84" s="16" t="s">
        <v>352</v>
      </c>
      <c r="C84" s="16" t="s">
        <v>85</v>
      </c>
      <c r="D84" s="16" t="s">
        <v>86</v>
      </c>
      <c r="E84" s="7" t="n">
        <v>1</v>
      </c>
      <c r="F84" s="16" t="s">
        <v>19</v>
      </c>
      <c r="G84" s="6" t="n">
        <v>0.385</v>
      </c>
      <c r="H84" s="6" t="n">
        <v>86.925</v>
      </c>
      <c r="I84" s="6" t="n">
        <v>80.6</v>
      </c>
      <c r="J84" s="6" t="n">
        <v>0.04</v>
      </c>
      <c r="K84" s="6" t="n">
        <v>0.385</v>
      </c>
      <c r="L84" s="6" t="n">
        <v>0.35</v>
      </c>
      <c r="M84" s="6" t="n">
        <v>0.43</v>
      </c>
      <c r="N84" s="6" t="n">
        <v>0.4</v>
      </c>
    </row>
    <row collapsed="false" customFormat="false" customHeight="false" hidden="false" ht="12.1" outlineLevel="0" r="85">
      <c r="A85" s="37" t="n">
        <v>44529</v>
      </c>
      <c r="B85" s="16" t="s">
        <v>352</v>
      </c>
      <c r="C85" s="16" t="s">
        <v>89</v>
      </c>
      <c r="D85" s="16" t="s">
        <v>90</v>
      </c>
      <c r="E85" s="7" t="n">
        <v>1</v>
      </c>
      <c r="F85" s="16" t="s">
        <v>19</v>
      </c>
      <c r="G85" s="6" t="n">
        <v>0.46</v>
      </c>
      <c r="H85" s="6" t="n">
        <v>81.34</v>
      </c>
      <c r="I85" s="6" t="n">
        <v>62.91</v>
      </c>
      <c r="J85" s="6" t="n">
        <v>0.05</v>
      </c>
      <c r="K85" s="6" t="n">
        <v>0.46</v>
      </c>
      <c r="L85" s="6" t="n">
        <v>0.41</v>
      </c>
      <c r="M85" s="6" t="n">
        <v>0.65</v>
      </c>
      <c r="N85" s="6" t="n">
        <v>0.5</v>
      </c>
    </row>
    <row collapsed="false" customFormat="false" customHeight="false" hidden="false" ht="12.1" outlineLevel="0" r="86">
      <c r="A86" s="37" t="n">
        <v>44529</v>
      </c>
      <c r="B86" s="16" t="s">
        <v>352</v>
      </c>
      <c r="C86" s="16" t="s">
        <v>30</v>
      </c>
      <c r="D86" s="16" t="s">
        <v>31</v>
      </c>
      <c r="E86" s="7" t="n">
        <v>1</v>
      </c>
      <c r="F86" s="16" t="s">
        <v>19</v>
      </c>
      <c r="G86" s="6" t="n">
        <v>2.8</v>
      </c>
      <c r="H86" s="6" t="n">
        <v>342.72</v>
      </c>
      <c r="I86" s="6" t="n">
        <v>347.86</v>
      </c>
      <c r="J86" s="6" t="n">
        <v>0.28</v>
      </c>
      <c r="K86" s="6" t="n">
        <v>2.8</v>
      </c>
      <c r="L86" s="6" t="n">
        <v>2.52</v>
      </c>
      <c r="M86" s="6" t="n">
        <v>0.72</v>
      </c>
      <c r="N86" s="6" t="n">
        <v>0.74</v>
      </c>
    </row>
    <row collapsed="false" customFormat="false" customHeight="false" hidden="false" ht="12.1" outlineLevel="0" r="87">
      <c r="A87" s="37" t="n">
        <v>44531</v>
      </c>
      <c r="B87" s="16" t="s">
        <v>352</v>
      </c>
      <c r="C87" s="16" t="s">
        <v>51</v>
      </c>
      <c r="D87" s="16" t="s">
        <v>52</v>
      </c>
      <c r="E87" s="7" t="n">
        <v>5</v>
      </c>
      <c r="F87" s="16" t="s">
        <v>19</v>
      </c>
      <c r="G87" s="6" t="n">
        <v>0.21</v>
      </c>
      <c r="H87" s="6" t="n">
        <v>44.257</v>
      </c>
      <c r="I87" s="6" t="n">
        <v>24.28</v>
      </c>
      <c r="J87" s="6" t="n">
        <v>0.11</v>
      </c>
      <c r="K87" s="6" t="n">
        <v>1.05</v>
      </c>
      <c r="L87" s="6" t="n">
        <v>0.94</v>
      </c>
      <c r="M87" s="6" t="n">
        <v>0.77</v>
      </c>
      <c r="N87" s="6" t="n">
        <v>0.42</v>
      </c>
    </row>
    <row collapsed="false" customFormat="false" customHeight="false" hidden="false" ht="12.1" outlineLevel="0" r="88">
      <c r="A88" s="37" t="n">
        <v>44533</v>
      </c>
      <c r="B88" s="16" t="s">
        <v>352</v>
      </c>
      <c r="C88" s="16" t="s">
        <v>71</v>
      </c>
      <c r="D88" s="16" t="s">
        <v>72</v>
      </c>
      <c r="E88" s="7" t="n">
        <v>1</v>
      </c>
      <c r="F88" s="16" t="s">
        <v>19</v>
      </c>
      <c r="G88" s="6" t="n">
        <v>0.225</v>
      </c>
      <c r="H88" s="6" t="n">
        <v>102.555</v>
      </c>
      <c r="I88" s="6" t="n">
        <v>74.7</v>
      </c>
      <c r="J88" s="6" t="n">
        <v>0.02</v>
      </c>
      <c r="K88" s="6" t="n">
        <v>0.225</v>
      </c>
      <c r="L88" s="6" t="n">
        <v>0.21</v>
      </c>
      <c r="M88" s="6" t="n">
        <v>0.28</v>
      </c>
      <c r="N88" s="6" t="n">
        <v>0.2</v>
      </c>
    </row>
    <row collapsed="false" customFormat="false" customHeight="false" hidden="false" ht="12.1" outlineLevel="0" r="89">
      <c r="A89" s="37" t="n">
        <v>44537</v>
      </c>
      <c r="B89" s="16" t="s">
        <v>352</v>
      </c>
      <c r="C89" s="16" t="s">
        <v>39</v>
      </c>
      <c r="D89" s="16" t="s">
        <v>40</v>
      </c>
      <c r="E89" s="7" t="n">
        <v>2</v>
      </c>
      <c r="F89" s="16" t="s">
        <v>19</v>
      </c>
      <c r="G89" s="6" t="n">
        <v>0.17</v>
      </c>
      <c r="H89" s="6" t="n">
        <v>126.31</v>
      </c>
      <c r="I89" s="6" t="n">
        <v>132.17</v>
      </c>
      <c r="J89" s="6" t="n">
        <v>0.03</v>
      </c>
      <c r="K89" s="6" t="n">
        <v>0.34</v>
      </c>
      <c r="L89" s="6" t="n">
        <v>0.31</v>
      </c>
      <c r="M89" s="6" t="n">
        <v>0.12</v>
      </c>
      <c r="N89" s="6" t="n">
        <v>0.12</v>
      </c>
    </row>
    <row collapsed="false" customFormat="false" customHeight="false" hidden="false" ht="12.1" outlineLevel="0" r="90">
      <c r="A90" s="37" t="n">
        <v>44538</v>
      </c>
      <c r="B90" s="16" t="s">
        <v>352</v>
      </c>
      <c r="C90" s="16" t="s">
        <v>83</v>
      </c>
      <c r="D90" s="16" t="s">
        <v>84</v>
      </c>
      <c r="E90" s="7" t="n">
        <v>1</v>
      </c>
      <c r="F90" s="16" t="s">
        <v>19</v>
      </c>
      <c r="G90" s="6" t="n">
        <v>0.55</v>
      </c>
      <c r="H90" s="6" t="n">
        <v>55.84</v>
      </c>
      <c r="I90" s="6" t="n">
        <v>66.02</v>
      </c>
      <c r="J90" s="6" t="n">
        <v>0.06</v>
      </c>
      <c r="K90" s="6" t="n">
        <v>0.55</v>
      </c>
      <c r="L90" s="6" t="n">
        <v>0.49</v>
      </c>
      <c r="M90" s="6" t="n">
        <v>0.74</v>
      </c>
      <c r="N90" s="6" t="n">
        <v>0.88</v>
      </c>
    </row>
    <row collapsed="false" customFormat="false" customHeight="false" hidden="false" ht="12.1" outlineLevel="0" r="91">
      <c r="A91" s="37" t="n">
        <v>44543</v>
      </c>
      <c r="B91" s="16" t="s">
        <v>352</v>
      </c>
      <c r="C91" s="16" t="s">
        <v>73</v>
      </c>
      <c r="D91" s="16" t="s">
        <v>74</v>
      </c>
      <c r="E91" s="7" t="n">
        <v>1</v>
      </c>
      <c r="F91" s="16" t="s">
        <v>19</v>
      </c>
      <c r="G91" s="6" t="n">
        <v>0.69</v>
      </c>
      <c r="H91" s="6" t="n">
        <v>72.62</v>
      </c>
      <c r="I91" s="6" t="n">
        <v>81.75</v>
      </c>
      <c r="J91" s="6" t="n">
        <v>0.07</v>
      </c>
      <c r="K91" s="6" t="n">
        <v>0.69</v>
      </c>
      <c r="L91" s="6" t="n">
        <v>0.62</v>
      </c>
      <c r="M91" s="6" t="n">
        <v>0.76</v>
      </c>
      <c r="N91" s="6" t="n">
        <v>0.85</v>
      </c>
    </row>
    <row collapsed="false" customFormat="false" customHeight="false" hidden="false" ht="12.1" outlineLevel="0" r="92">
      <c r="A92" s="37" t="n">
        <v>44546</v>
      </c>
      <c r="B92" s="16" t="s">
        <v>352</v>
      </c>
      <c r="C92" s="16" t="s">
        <v>57</v>
      </c>
      <c r="D92" s="16" t="s">
        <v>58</v>
      </c>
      <c r="E92" s="7" t="n">
        <v>1</v>
      </c>
      <c r="F92" s="16" t="s">
        <v>19</v>
      </c>
      <c r="G92" s="6" t="n">
        <v>1.5</v>
      </c>
      <c r="H92" s="6" t="n">
        <v>100.3276</v>
      </c>
      <c r="I92" s="6" t="n">
        <v>96.63</v>
      </c>
      <c r="J92" s="6" t="n">
        <v>0.15</v>
      </c>
      <c r="K92" s="6" t="n">
        <v>1.5</v>
      </c>
      <c r="L92" s="6" t="n">
        <v>1.35</v>
      </c>
      <c r="M92" s="6" t="n">
        <v>1.4</v>
      </c>
      <c r="N92" s="6" t="n">
        <v>1.35</v>
      </c>
    </row>
    <row collapsed="false" customFormat="false" customHeight="false" hidden="false" ht="12.1" outlineLevel="0" r="93">
      <c r="A93" s="37" t="n">
        <v>44547</v>
      </c>
      <c r="B93" s="16" t="s">
        <v>352</v>
      </c>
      <c r="C93" s="16" t="s">
        <v>57</v>
      </c>
      <c r="D93" s="16" t="s">
        <v>58</v>
      </c>
      <c r="E93" s="7" t="n">
        <v>1</v>
      </c>
      <c r="F93" s="16" t="s">
        <v>19</v>
      </c>
      <c r="G93" s="6" t="n">
        <v>1.5</v>
      </c>
      <c r="H93" s="6" t="n">
        <v>101.52</v>
      </c>
      <c r="I93" s="6" t="n">
        <v>96.63</v>
      </c>
      <c r="J93" s="6" t="n">
        <v>0.15</v>
      </c>
      <c r="K93" s="6" t="n">
        <v>1.5</v>
      </c>
      <c r="L93" s="6" t="n">
        <v>1.35</v>
      </c>
      <c r="M93" s="6" t="n">
        <v>1.4</v>
      </c>
      <c r="N93" s="6" t="n">
        <v>1.33</v>
      </c>
    </row>
    <row collapsed="false" customFormat="false" customHeight="false" hidden="false" ht="12.1" outlineLevel="0" r="94">
      <c r="A94" s="37" t="n">
        <v>44551</v>
      </c>
      <c r="B94" s="16" t="s">
        <v>352</v>
      </c>
      <c r="C94" s="16" t="s">
        <v>27</v>
      </c>
      <c r="D94" s="16" t="s">
        <v>28</v>
      </c>
      <c r="E94" s="7" t="n">
        <v>3</v>
      </c>
      <c r="F94" s="16" t="s">
        <v>19</v>
      </c>
      <c r="G94" s="6" t="n">
        <v>1.25</v>
      </c>
      <c r="H94" s="6" t="n">
        <v>91.6124</v>
      </c>
      <c r="I94" s="6" t="n">
        <v>73.37</v>
      </c>
      <c r="J94" s="6" t="n">
        <v>0.38</v>
      </c>
      <c r="K94" s="6" t="n">
        <v>3.75</v>
      </c>
      <c r="L94" s="6" t="n">
        <v>3.37</v>
      </c>
      <c r="M94" s="6" t="n">
        <v>1.53</v>
      </c>
      <c r="N94" s="6" t="n">
        <v>1.23</v>
      </c>
    </row>
    <row collapsed="false" customFormat="false" customHeight="false" hidden="false" ht="12.1" outlineLevel="0" r="95">
      <c r="A95" s="37" t="n">
        <v>44567</v>
      </c>
      <c r="B95" s="16" t="s">
        <v>352</v>
      </c>
      <c r="C95" s="16" t="s">
        <v>57</v>
      </c>
      <c r="D95" s="16" t="s">
        <v>58</v>
      </c>
      <c r="E95" s="7" t="n">
        <v>1</v>
      </c>
      <c r="F95" s="16" t="s">
        <v>19</v>
      </c>
      <c r="G95" s="6" t="n">
        <v>0.1</v>
      </c>
      <c r="H95" s="6" t="n">
        <v>102.79</v>
      </c>
      <c r="I95" s="6" t="n">
        <v>96.63</v>
      </c>
      <c r="J95" s="6" t="n">
        <v>0.01</v>
      </c>
      <c r="K95" s="6" t="n">
        <v>0.1</v>
      </c>
      <c r="L95" s="6" t="n">
        <v>0.09</v>
      </c>
      <c r="M95" s="6" t="n">
        <v>0.09</v>
      </c>
      <c r="N95" s="6" t="n">
        <v>0.09</v>
      </c>
    </row>
    <row collapsed="false" customFormat="false" customHeight="false" hidden="false" ht="12.1" outlineLevel="0" r="96">
      <c r="A96" s="37" t="n">
        <v>44568</v>
      </c>
      <c r="B96" s="16" t="s">
        <v>352</v>
      </c>
      <c r="C96" s="16" t="s">
        <v>81</v>
      </c>
      <c r="D96" s="16" t="s">
        <v>82</v>
      </c>
      <c r="E96" s="7" t="n">
        <v>5</v>
      </c>
      <c r="F96" s="16" t="s">
        <v>19</v>
      </c>
      <c r="G96" s="6" t="n">
        <v>0.52</v>
      </c>
      <c r="H96" s="6" t="n">
        <v>25.59</v>
      </c>
      <c r="I96" s="6" t="n">
        <v>26.93</v>
      </c>
      <c r="J96" s="6" t="n">
        <v>0.26</v>
      </c>
      <c r="K96" s="6" t="n">
        <v>2.6</v>
      </c>
      <c r="L96" s="6" t="n">
        <v>2.34</v>
      </c>
      <c r="M96" s="6" t="n">
        <v>1.74</v>
      </c>
      <c r="N96" s="6" t="n">
        <v>1.83</v>
      </c>
    </row>
    <row collapsed="false" customFormat="false" customHeight="false" hidden="false" ht="12.1" outlineLevel="0" r="97">
      <c r="A97" s="37" t="n">
        <v>44574</v>
      </c>
      <c r="B97" s="16" t="s">
        <v>352</v>
      </c>
      <c r="C97" s="16" t="s">
        <v>101</v>
      </c>
      <c r="D97" s="16" t="s">
        <v>102</v>
      </c>
      <c r="E97" s="7" t="n">
        <v>100</v>
      </c>
      <c r="F97" s="16" t="s">
        <v>53</v>
      </c>
      <c r="G97" s="6" t="n">
        <v>0.0357</v>
      </c>
      <c r="H97" s="6" t="n">
        <v>67.38</v>
      </c>
      <c r="I97" s="6" t="n">
        <v>0.45</v>
      </c>
      <c r="J97" s="6" t="n">
        <v>35</v>
      </c>
      <c r="K97" s="6" t="n">
        <v>3.5732</v>
      </c>
      <c r="L97" s="6" t="n">
        <v>3.1</v>
      </c>
      <c r="M97" s="6" t="n">
        <v>6.92</v>
      </c>
      <c r="N97" s="6" t="n">
        <v>3.43</v>
      </c>
    </row>
    <row collapsed="false" customFormat="false" customHeight="false" hidden="false" ht="12.1" outlineLevel="0" r="98">
      <c r="A98" s="37" t="n">
        <v>44574</v>
      </c>
      <c r="B98" s="16" t="s">
        <v>352</v>
      </c>
      <c r="C98" s="16" t="s">
        <v>87</v>
      </c>
      <c r="D98" s="16" t="s">
        <v>88</v>
      </c>
      <c r="E98" s="7" t="n">
        <v>1</v>
      </c>
      <c r="F98" s="16" t="s">
        <v>19</v>
      </c>
      <c r="G98" s="6" t="n">
        <v>0.15</v>
      </c>
      <c r="H98" s="6" t="n">
        <v>45.075</v>
      </c>
      <c r="I98" s="6" t="n">
        <v>20.51</v>
      </c>
      <c r="J98" s="6" t="n">
        <v>0.02</v>
      </c>
      <c r="K98" s="6" t="n">
        <v>0.15</v>
      </c>
      <c r="L98" s="6" t="n">
        <v>0.13</v>
      </c>
      <c r="M98" s="6" t="n">
        <v>0.63</v>
      </c>
      <c r="N98" s="6" t="n">
        <v>0.29</v>
      </c>
    </row>
    <row collapsed="false" customFormat="false" customHeight="false" hidden="false" ht="12.1" outlineLevel="0" r="99">
      <c r="A99" s="37" t="n">
        <v>44582</v>
      </c>
      <c r="B99" s="16" t="s">
        <v>352</v>
      </c>
      <c r="C99" s="16" t="s">
        <v>113</v>
      </c>
      <c r="D99" s="16" t="s">
        <v>114</v>
      </c>
      <c r="E99" s="7" t="n">
        <v>2</v>
      </c>
      <c r="F99" s="16" t="s">
        <v>19</v>
      </c>
      <c r="G99" s="6" t="n">
        <v>0.1</v>
      </c>
      <c r="H99" s="6" t="n">
        <v>8.34</v>
      </c>
      <c r="I99" s="6" t="n">
        <v>17.52</v>
      </c>
      <c r="J99" s="6" t="n">
        <v>0.02</v>
      </c>
      <c r="K99" s="6" t="n">
        <v>0.2</v>
      </c>
      <c r="L99" s="6" t="n">
        <v>0.18</v>
      </c>
      <c r="M99" s="6" t="n">
        <v>0.51</v>
      </c>
      <c r="N99" s="6" t="n">
        <v>1.08</v>
      </c>
    </row>
    <row collapsed="false" customFormat="false" customHeight="false" hidden="false" ht="12.1" outlineLevel="0" r="100">
      <c r="A100" s="37" t="n">
        <v>44581</v>
      </c>
      <c r="B100" s="16" t="s">
        <v>352</v>
      </c>
      <c r="C100" s="16" t="s">
        <v>54</v>
      </c>
      <c r="D100" s="16" t="s">
        <v>55</v>
      </c>
      <c r="E100" s="7" t="n">
        <v>2</v>
      </c>
      <c r="F100" s="16" t="s">
        <v>19</v>
      </c>
      <c r="G100" s="6" t="n">
        <v>0.87</v>
      </c>
      <c r="H100" s="6" t="n">
        <v>161.1302</v>
      </c>
      <c r="I100" s="6" t="n">
        <v>142.79</v>
      </c>
      <c r="J100" s="6" t="n">
        <v>0.17</v>
      </c>
      <c r="K100" s="6" t="n">
        <v>1.74</v>
      </c>
      <c r="L100" s="6" t="n">
        <v>1.57</v>
      </c>
      <c r="M100" s="6" t="n">
        <v>0.55</v>
      </c>
      <c r="N100" s="6" t="n">
        <v>0.49</v>
      </c>
    </row>
    <row collapsed="false" customFormat="false" customHeight="false" hidden="false" ht="12.1" outlineLevel="0" r="101">
      <c r="A101" s="37" t="n">
        <v>44588</v>
      </c>
      <c r="B101" s="16" t="s">
        <v>352</v>
      </c>
      <c r="C101" s="16" t="s">
        <v>93</v>
      </c>
      <c r="D101" s="16" t="s">
        <v>94</v>
      </c>
      <c r="E101" s="7" t="n">
        <v>2</v>
      </c>
      <c r="F101" s="16" t="s">
        <v>19</v>
      </c>
      <c r="G101" s="6" t="n">
        <v>0.4</v>
      </c>
      <c r="H101" s="6" t="n">
        <v>52.61</v>
      </c>
      <c r="I101" s="6" t="n">
        <v>40.38</v>
      </c>
      <c r="J101" s="6" t="n">
        <v>0.08</v>
      </c>
      <c r="K101" s="6" t="n">
        <v>0.8</v>
      </c>
      <c r="L101" s="6" t="n">
        <v>0.72</v>
      </c>
      <c r="M101" s="6" t="n">
        <v>0.89</v>
      </c>
      <c r="N101" s="6" t="n">
        <v>0.68</v>
      </c>
    </row>
    <row collapsed="false" customFormat="false" customHeight="false" hidden="false" ht="12.1" outlineLevel="0" r="102">
      <c r="A102" s="37" t="n">
        <v>44596</v>
      </c>
      <c r="B102" s="16" t="s">
        <v>352</v>
      </c>
      <c r="C102" s="16" t="s">
        <v>48</v>
      </c>
      <c r="D102" s="16" t="s">
        <v>49</v>
      </c>
      <c r="E102" s="7" t="n">
        <v>1</v>
      </c>
      <c r="F102" s="16" t="s">
        <v>19</v>
      </c>
      <c r="G102" s="6" t="n">
        <v>0.22</v>
      </c>
      <c r="H102" s="6" t="n">
        <v>172.9</v>
      </c>
      <c r="I102" s="6" t="n">
        <v>120.15</v>
      </c>
      <c r="J102" s="6" t="n">
        <v>0.02</v>
      </c>
      <c r="K102" s="6" t="n">
        <v>0.22</v>
      </c>
      <c r="L102" s="6" t="n">
        <v>0.2</v>
      </c>
      <c r="M102" s="6" t="n">
        <v>0.17</v>
      </c>
      <c r="N102" s="6" t="n">
        <v>0.12</v>
      </c>
    </row>
    <row collapsed="false" customFormat="false" customHeight="false" hidden="false" ht="12.1" outlineLevel="0" r="103">
      <c r="A103" s="37" t="n">
        <v>44602</v>
      </c>
      <c r="B103" s="16" t="s">
        <v>352</v>
      </c>
      <c r="C103" s="16" t="s">
        <v>45</v>
      </c>
      <c r="D103" s="16" t="s">
        <v>46</v>
      </c>
      <c r="E103" s="7" t="n">
        <v>1</v>
      </c>
      <c r="F103" s="16" t="s">
        <v>19</v>
      </c>
      <c r="G103" s="6" t="n">
        <v>0.375</v>
      </c>
      <c r="H103" s="6" t="n">
        <v>230.495</v>
      </c>
      <c r="I103" s="6" t="n">
        <v>200.72</v>
      </c>
      <c r="J103" s="6" t="n">
        <v>0.04</v>
      </c>
      <c r="K103" s="6" t="n">
        <v>0.375</v>
      </c>
      <c r="L103" s="6" t="n">
        <v>0.34</v>
      </c>
      <c r="M103" s="6" t="n">
        <v>0.17</v>
      </c>
      <c r="N103" s="6" t="n">
        <v>0.15</v>
      </c>
    </row>
    <row collapsed="false" customFormat="false" customHeight="false" hidden="false" ht="12.1" outlineLevel="0" r="104">
      <c r="A104" s="37" t="n">
        <v>44608</v>
      </c>
      <c r="B104" s="16" t="s">
        <v>352</v>
      </c>
      <c r="C104" s="16" t="s">
        <v>42</v>
      </c>
      <c r="D104" s="16" t="s">
        <v>43</v>
      </c>
      <c r="E104" s="7" t="n">
        <v>1</v>
      </c>
      <c r="F104" s="16" t="s">
        <v>19</v>
      </c>
      <c r="G104" s="6" t="n">
        <v>0.62</v>
      </c>
      <c r="H104" s="6" t="n">
        <v>300.47</v>
      </c>
      <c r="I104" s="6" t="n">
        <v>218.8</v>
      </c>
      <c r="J104" s="6" t="n">
        <v>0.06</v>
      </c>
      <c r="K104" s="6" t="n">
        <v>0.62</v>
      </c>
      <c r="L104" s="6" t="n">
        <v>0.56</v>
      </c>
      <c r="M104" s="6" t="n">
        <v>0.26</v>
      </c>
      <c r="N104" s="6" t="n">
        <v>0.19</v>
      </c>
    </row>
    <row collapsed="false" customFormat="false" customHeight="false" hidden="false" ht="12.1" outlineLevel="0" r="105">
      <c r="A105" s="37" t="n">
        <v>44608</v>
      </c>
      <c r="B105" s="16" t="s">
        <v>352</v>
      </c>
      <c r="C105" s="16" t="s">
        <v>71</v>
      </c>
      <c r="D105" s="16" t="s">
        <v>72</v>
      </c>
      <c r="E105" s="7" t="n">
        <v>1</v>
      </c>
      <c r="F105" s="16" t="s">
        <v>19</v>
      </c>
      <c r="G105" s="6" t="n">
        <v>0.225</v>
      </c>
      <c r="H105" s="6" t="n">
        <v>84.585</v>
      </c>
      <c r="I105" s="6" t="n">
        <v>74.7</v>
      </c>
      <c r="J105" s="6" t="n">
        <v>0.02</v>
      </c>
      <c r="K105" s="6" t="n">
        <v>0.225</v>
      </c>
      <c r="L105" s="6" t="n">
        <v>0.21</v>
      </c>
      <c r="M105" s="6" t="n">
        <v>0.28</v>
      </c>
      <c r="N105" s="6" t="n">
        <v>0.25</v>
      </c>
    </row>
    <row collapsed="false" customFormat="false" customHeight="false" hidden="false" ht="12.1" outlineLevel="0" r="106">
      <c r="A106" s="37" t="n">
        <v>44620</v>
      </c>
      <c r="B106" s="16" t="s">
        <v>352</v>
      </c>
      <c r="C106" s="16" t="s">
        <v>85</v>
      </c>
      <c r="D106" s="16" t="s">
        <v>86</v>
      </c>
      <c r="E106" s="7" t="n">
        <v>1</v>
      </c>
      <c r="F106" s="16" t="s">
        <v>19</v>
      </c>
      <c r="G106" s="6" t="n">
        <v>0.425</v>
      </c>
      <c r="H106" s="6" t="n">
        <v>77.16</v>
      </c>
      <c r="I106" s="6" t="n">
        <v>80.6</v>
      </c>
      <c r="J106" s="6" t="n">
        <v>0.04</v>
      </c>
      <c r="K106" s="6" t="n">
        <v>0.425</v>
      </c>
      <c r="L106" s="6" t="n">
        <v>0.39</v>
      </c>
      <c r="M106" s="6" t="n">
        <v>0.48</v>
      </c>
      <c r="N106" s="6" t="n">
        <v>0.51</v>
      </c>
    </row>
    <row collapsed="false" customFormat="false" customHeight="false" hidden="false" ht="12.1" outlineLevel="0" r="107">
      <c r="A107" s="37" t="n">
        <v>44620</v>
      </c>
      <c r="B107" s="16" t="s">
        <v>352</v>
      </c>
      <c r="C107" s="16" t="s">
        <v>89</v>
      </c>
      <c r="D107" s="16" t="s">
        <v>90</v>
      </c>
      <c r="E107" s="7" t="n">
        <v>1</v>
      </c>
      <c r="F107" s="16" t="s">
        <v>19</v>
      </c>
      <c r="G107" s="6" t="n">
        <v>0.46</v>
      </c>
      <c r="H107" s="6" t="n">
        <v>93.37</v>
      </c>
      <c r="I107" s="6" t="n">
        <v>62.91</v>
      </c>
      <c r="J107" s="6" t="n">
        <v>0.05</v>
      </c>
      <c r="K107" s="6" t="n">
        <v>0.46</v>
      </c>
      <c r="L107" s="6" t="n">
        <v>0.41</v>
      </c>
      <c r="M107" s="6" t="n">
        <v>0.65</v>
      </c>
      <c r="N107" s="6" t="n">
        <v>0.44</v>
      </c>
    </row>
    <row collapsed="false" customFormat="false" customHeight="false" hidden="false" ht="12.1" outlineLevel="0" r="108">
      <c r="A108" s="37" t="n">
        <v>44620</v>
      </c>
      <c r="B108" s="16" t="s">
        <v>352</v>
      </c>
      <c r="C108" s="16" t="s">
        <v>30</v>
      </c>
      <c r="D108" s="16" t="s">
        <v>31</v>
      </c>
      <c r="E108" s="7" t="n">
        <v>1</v>
      </c>
      <c r="F108" s="16" t="s">
        <v>19</v>
      </c>
      <c r="G108" s="6" t="n">
        <v>2.8</v>
      </c>
      <c r="H108" s="6" t="n">
        <v>409.49</v>
      </c>
      <c r="I108" s="6" t="n">
        <v>347.86</v>
      </c>
      <c r="J108" s="6" t="n">
        <v>0.28</v>
      </c>
      <c r="K108" s="6" t="n">
        <v>2.8</v>
      </c>
      <c r="L108" s="6" t="n">
        <v>2.52</v>
      </c>
      <c r="M108" s="6" t="n">
        <v>0.72</v>
      </c>
      <c r="N108" s="6" t="n">
        <v>0.62</v>
      </c>
    </row>
    <row collapsed="false" customFormat="false" customHeight="false" hidden="false" ht="12.1" outlineLevel="0" r="109">
      <c r="A109" s="37" t="n">
        <v>44623</v>
      </c>
      <c r="B109" s="16" t="s">
        <v>352</v>
      </c>
      <c r="C109" s="16" t="s">
        <v>51</v>
      </c>
      <c r="D109" s="16" t="s">
        <v>52</v>
      </c>
      <c r="E109" s="7" t="n">
        <v>5</v>
      </c>
      <c r="F109" s="16" t="s">
        <v>19</v>
      </c>
      <c r="G109" s="6" t="n">
        <v>0.21</v>
      </c>
      <c r="H109" s="6" t="n">
        <v>42.95</v>
      </c>
      <c r="I109" s="6" t="n">
        <v>24.28</v>
      </c>
      <c r="J109" s="6" t="n">
        <v>0.11</v>
      </c>
      <c r="K109" s="6" t="n">
        <v>1.05</v>
      </c>
      <c r="L109" s="6" t="n">
        <v>0.94</v>
      </c>
      <c r="M109" s="6" t="n">
        <v>0.77</v>
      </c>
      <c r="N109" s="6" t="n">
        <v>0.44</v>
      </c>
    </row>
    <row collapsed="false" customFormat="false" customHeight="false" hidden="false" ht="12.1" outlineLevel="0" r="110">
      <c r="A110" s="37" t="n">
        <v>44628</v>
      </c>
      <c r="B110" s="16" t="s">
        <v>352</v>
      </c>
      <c r="C110" s="16" t="s">
        <v>39</v>
      </c>
      <c r="D110" s="16" t="s">
        <v>40</v>
      </c>
      <c r="E110" s="7" t="n">
        <v>2</v>
      </c>
      <c r="F110" s="16" t="s">
        <v>19</v>
      </c>
      <c r="G110" s="6" t="n">
        <v>0.17</v>
      </c>
      <c r="H110" s="6" t="n">
        <v>126.26</v>
      </c>
      <c r="I110" s="6" t="n">
        <v>132.17</v>
      </c>
      <c r="J110" s="6" t="n">
        <v>0.03</v>
      </c>
      <c r="K110" s="6" t="n">
        <v>0.34</v>
      </c>
      <c r="L110" s="6" t="n">
        <v>0.31</v>
      </c>
      <c r="M110" s="6" t="n">
        <v>0.12</v>
      </c>
      <c r="N110" s="6" t="n">
        <v>0.12</v>
      </c>
    </row>
    <row collapsed="false" customFormat="false" customHeight="false" hidden="false" ht="12.1" outlineLevel="0" r="111">
      <c r="A111" s="37" t="n">
        <v>44629</v>
      </c>
      <c r="B111" s="16" t="s">
        <v>352</v>
      </c>
      <c r="C111" s="16" t="s">
        <v>83</v>
      </c>
      <c r="D111" s="16" t="s">
        <v>84</v>
      </c>
      <c r="E111" s="7" t="n">
        <v>1</v>
      </c>
      <c r="F111" s="16" t="s">
        <v>19</v>
      </c>
      <c r="G111" s="6" t="n">
        <v>0.55</v>
      </c>
      <c r="H111" s="6" t="n">
        <v>77.61</v>
      </c>
      <c r="I111" s="6" t="n">
        <v>66.02</v>
      </c>
      <c r="J111" s="6" t="n">
        <v>0.06</v>
      </c>
      <c r="K111" s="6" t="n">
        <v>0.55</v>
      </c>
      <c r="L111" s="6" t="n">
        <v>0.49</v>
      </c>
      <c r="M111" s="6" t="n">
        <v>0.74</v>
      </c>
      <c r="N111" s="6" t="n">
        <v>0.63</v>
      </c>
    </row>
    <row collapsed="false" customFormat="false" customHeight="false" hidden="false" ht="12.1" outlineLevel="0" r="112">
      <c r="A112" s="37" t="n">
        <v>44635</v>
      </c>
      <c r="B112" s="16" t="s">
        <v>352</v>
      </c>
      <c r="C112" s="16" t="s">
        <v>73</v>
      </c>
      <c r="D112" s="16" t="s">
        <v>74</v>
      </c>
      <c r="E112" s="7" t="n">
        <v>1</v>
      </c>
      <c r="F112" s="16" t="s">
        <v>19</v>
      </c>
      <c r="G112" s="6" t="n">
        <v>0.69</v>
      </c>
      <c r="H112" s="6" t="n">
        <v>77.78</v>
      </c>
      <c r="I112" s="6" t="n">
        <v>81.75</v>
      </c>
      <c r="J112" s="6" t="n">
        <v>0.07</v>
      </c>
      <c r="K112" s="6" t="n">
        <v>0.69</v>
      </c>
      <c r="L112" s="6" t="n">
        <v>0.62</v>
      </c>
      <c r="M112" s="6" t="n">
        <v>0.76</v>
      </c>
      <c r="N112" s="6" t="n">
        <v>0.8</v>
      </c>
    </row>
    <row collapsed="false" customFormat="false" customHeight="false" hidden="false" ht="12.1" outlineLevel="0" r="113">
      <c r="A113" s="37" t="n">
        <v>44643</v>
      </c>
      <c r="B113" s="16" t="s">
        <v>352</v>
      </c>
      <c r="C113" s="16" t="s">
        <v>27</v>
      </c>
      <c r="D113" s="16" t="s">
        <v>28</v>
      </c>
      <c r="E113" s="7" t="n">
        <v>3</v>
      </c>
      <c r="F113" s="16" t="s">
        <v>19</v>
      </c>
      <c r="G113" s="6" t="n">
        <v>1.25</v>
      </c>
      <c r="H113" s="6" t="n">
        <v>93.65</v>
      </c>
      <c r="I113" s="6" t="n">
        <v>73.37</v>
      </c>
      <c r="J113" s="6" t="n">
        <v>0.38</v>
      </c>
      <c r="K113" s="6" t="n">
        <v>3.75</v>
      </c>
      <c r="L113" s="6" t="n">
        <v>3.37</v>
      </c>
      <c r="M113" s="6" t="n">
        <v>1.53</v>
      </c>
      <c r="N113" s="6" t="n">
        <v>1.2</v>
      </c>
    </row>
    <row collapsed="false" customFormat="false" customHeight="false" hidden="false" ht="12.1" outlineLevel="0" r="114">
      <c r="A114" s="37" t="n">
        <v>44664</v>
      </c>
      <c r="B114" s="16" t="s">
        <v>352</v>
      </c>
      <c r="C114" s="16" t="s">
        <v>81</v>
      </c>
      <c r="D114" s="16" t="s">
        <v>82</v>
      </c>
      <c r="E114" s="7" t="n">
        <v>5</v>
      </c>
      <c r="F114" s="16" t="s">
        <v>19</v>
      </c>
      <c r="G114" s="6" t="n">
        <v>0.2775</v>
      </c>
      <c r="H114" s="6" t="n">
        <v>19.56</v>
      </c>
      <c r="I114" s="6" t="n">
        <v>26.93</v>
      </c>
      <c r="J114" s="6" t="n">
        <v>0.14</v>
      </c>
      <c r="K114" s="6" t="n">
        <v>1.3875</v>
      </c>
      <c r="L114" s="6" t="n">
        <v>1.25</v>
      </c>
      <c r="M114" s="6" t="n">
        <v>0.93</v>
      </c>
      <c r="N114" s="6" t="n">
        <v>1.28</v>
      </c>
    </row>
    <row collapsed="false" customFormat="false" customHeight="false" hidden="false" ht="12.1" outlineLevel="0" r="115">
      <c r="A115" s="37" t="n">
        <v>44664</v>
      </c>
      <c r="B115" s="16" t="s">
        <v>352</v>
      </c>
      <c r="C115" s="16" t="s">
        <v>87</v>
      </c>
      <c r="D115" s="16" t="s">
        <v>88</v>
      </c>
      <c r="E115" s="7" t="n">
        <v>1</v>
      </c>
      <c r="F115" s="16" t="s">
        <v>19</v>
      </c>
      <c r="G115" s="6" t="n">
        <v>0.15</v>
      </c>
      <c r="H115" s="6" t="n">
        <v>48</v>
      </c>
      <c r="I115" s="6" t="n">
        <v>20.51</v>
      </c>
      <c r="J115" s="6" t="n">
        <v>0.02</v>
      </c>
      <c r="K115" s="6" t="n">
        <v>0.15</v>
      </c>
      <c r="L115" s="6" t="n">
        <v>0.13</v>
      </c>
      <c r="M115" s="6" t="n">
        <v>0.63</v>
      </c>
      <c r="N115" s="6" t="n">
        <v>0.27</v>
      </c>
    </row>
    <row collapsed="false" customFormat="false" customHeight="false" hidden="false" ht="12.1" outlineLevel="0" r="116">
      <c r="A116" s="37" t="n">
        <v>44664</v>
      </c>
      <c r="B116" s="16" t="s">
        <v>352</v>
      </c>
      <c r="C116" s="16" t="s">
        <v>67</v>
      </c>
      <c r="D116" s="16" t="s">
        <v>68</v>
      </c>
      <c r="E116" s="7" t="n">
        <v>2</v>
      </c>
      <c r="F116" s="16" t="s">
        <v>19</v>
      </c>
      <c r="G116" s="6" t="n">
        <v>0.47</v>
      </c>
      <c r="H116" s="6" t="n">
        <v>79.54</v>
      </c>
      <c r="I116" s="6" t="n">
        <v>73.4</v>
      </c>
      <c r="J116" s="6" t="n">
        <v>0.09</v>
      </c>
      <c r="K116" s="6" t="n">
        <v>0.94</v>
      </c>
      <c r="L116" s="6" t="n">
        <v>0.85</v>
      </c>
      <c r="M116" s="6" t="n">
        <v>0.58</v>
      </c>
      <c r="N116" s="6" t="n">
        <v>0.53</v>
      </c>
    </row>
    <row collapsed="false" customFormat="false" customHeight="false" hidden="false" ht="12.1" outlineLevel="0" r="117">
      <c r="A117" s="37" t="n">
        <v>44672</v>
      </c>
      <c r="B117" s="16" t="s">
        <v>352</v>
      </c>
      <c r="C117" s="16" t="s">
        <v>54</v>
      </c>
      <c r="D117" s="16" t="s">
        <v>55</v>
      </c>
      <c r="E117" s="7" t="n">
        <v>2</v>
      </c>
      <c r="F117" s="16" t="s">
        <v>19</v>
      </c>
      <c r="G117" s="6" t="n">
        <v>0.913</v>
      </c>
      <c r="H117" s="6" t="n">
        <v>163.65</v>
      </c>
      <c r="I117" s="6" t="n">
        <v>142.79</v>
      </c>
      <c r="J117" s="6" t="n">
        <v>0.18</v>
      </c>
      <c r="K117" s="6" t="n">
        <v>1.826</v>
      </c>
      <c r="L117" s="6" t="n">
        <v>1.65</v>
      </c>
      <c r="M117" s="6" t="n">
        <v>0.58</v>
      </c>
      <c r="N117" s="6" t="n">
        <v>0.5</v>
      </c>
    </row>
    <row collapsed="false" customFormat="false" customHeight="false" hidden="false" ht="12.1" outlineLevel="0" r="118">
      <c r="A118" s="37" t="n">
        <v>44687</v>
      </c>
      <c r="B118" s="16" t="s">
        <v>352</v>
      </c>
      <c r="C118" s="16" t="s">
        <v>48</v>
      </c>
      <c r="D118" s="16" t="s">
        <v>49</v>
      </c>
      <c r="E118" s="7" t="n">
        <v>1</v>
      </c>
      <c r="F118" s="16" t="s">
        <v>19</v>
      </c>
      <c r="G118" s="6" t="n">
        <v>0.23</v>
      </c>
      <c r="H118" s="6" t="n">
        <v>156.77</v>
      </c>
      <c r="I118" s="6" t="n">
        <v>120.15</v>
      </c>
      <c r="J118" s="6" t="n">
        <v>0.02</v>
      </c>
      <c r="K118" s="6" t="n">
        <v>0.23</v>
      </c>
      <c r="L118" s="6" t="n">
        <v>0.21</v>
      </c>
      <c r="M118" s="6" t="n">
        <v>0.17</v>
      </c>
      <c r="N118" s="6" t="n">
        <v>0.13</v>
      </c>
    </row>
    <row collapsed="false" customFormat="false" customHeight="false" hidden="false" ht="12.1" outlineLevel="0" r="119">
      <c r="A119" s="37" t="n">
        <v>44687</v>
      </c>
      <c r="B119" s="16" t="s">
        <v>352</v>
      </c>
      <c r="C119" s="16" t="s">
        <v>71</v>
      </c>
      <c r="D119" s="16" t="s">
        <v>72</v>
      </c>
      <c r="E119" s="7" t="n">
        <v>1</v>
      </c>
      <c r="F119" s="16" t="s">
        <v>19</v>
      </c>
      <c r="G119" s="6" t="n">
        <v>0.225</v>
      </c>
      <c r="H119" s="6" t="n">
        <v>71.15</v>
      </c>
      <c r="I119" s="6" t="n">
        <v>74.7</v>
      </c>
      <c r="J119" s="6" t="n">
        <v>0.02</v>
      </c>
      <c r="K119" s="6" t="n">
        <v>0.225</v>
      </c>
      <c r="L119" s="6" t="n">
        <v>0.21</v>
      </c>
      <c r="M119" s="6" t="n">
        <v>0.28</v>
      </c>
      <c r="N119" s="6" t="n">
        <v>0.3</v>
      </c>
    </row>
    <row collapsed="false" customFormat="false" customHeight="false" hidden="false" ht="12.1" outlineLevel="0" r="120">
      <c r="A120" s="37" t="n">
        <v>44693</v>
      </c>
      <c r="B120" s="16" t="s">
        <v>352</v>
      </c>
      <c r="C120" s="16" t="s">
        <v>45</v>
      </c>
      <c r="D120" s="16" t="s">
        <v>46</v>
      </c>
      <c r="E120" s="7" t="n">
        <v>1</v>
      </c>
      <c r="F120" s="16" t="s">
        <v>19</v>
      </c>
      <c r="G120" s="6" t="n">
        <v>0.375</v>
      </c>
      <c r="H120" s="6" t="n">
        <v>196.72</v>
      </c>
      <c r="I120" s="6" t="n">
        <v>200.72</v>
      </c>
      <c r="J120" s="6" t="n">
        <v>0.04</v>
      </c>
      <c r="K120" s="6" t="n">
        <v>0.375</v>
      </c>
      <c r="L120" s="6" t="n">
        <v>0.34</v>
      </c>
      <c r="M120" s="6" t="n">
        <v>0.17</v>
      </c>
      <c r="N120" s="6" t="n">
        <v>0.17</v>
      </c>
    </row>
    <row collapsed="false" customFormat="false" customHeight="false" hidden="false" ht="12.1" outlineLevel="0" r="121">
      <c r="A121" s="37" t="n">
        <v>44693</v>
      </c>
      <c r="B121" s="16" t="s">
        <v>352</v>
      </c>
      <c r="C121" s="16" t="s">
        <v>93</v>
      </c>
      <c r="D121" s="16" t="s">
        <v>94</v>
      </c>
      <c r="E121" s="7" t="n">
        <v>2</v>
      </c>
      <c r="F121" s="16" t="s">
        <v>19</v>
      </c>
      <c r="G121" s="6" t="n">
        <v>0.4</v>
      </c>
      <c r="H121" s="6" t="n">
        <v>49.45</v>
      </c>
      <c r="I121" s="6" t="n">
        <v>40.38</v>
      </c>
      <c r="J121" s="6" t="n">
        <v>0.08</v>
      </c>
      <c r="K121" s="6" t="n">
        <v>0.8</v>
      </c>
      <c r="L121" s="6" t="n">
        <v>0.72</v>
      </c>
      <c r="M121" s="6" t="n">
        <v>0.89</v>
      </c>
      <c r="N121" s="6" t="n">
        <v>0.73</v>
      </c>
    </row>
    <row collapsed="false" customFormat="false" customHeight="false" hidden="false" ht="12.1" outlineLevel="0" r="122">
      <c r="A122" s="37" t="n">
        <v>44699</v>
      </c>
      <c r="B122" s="16" t="s">
        <v>352</v>
      </c>
      <c r="C122" s="16" t="s">
        <v>42</v>
      </c>
      <c r="D122" s="16" t="s">
        <v>43</v>
      </c>
      <c r="E122" s="7" t="n">
        <v>1</v>
      </c>
      <c r="F122" s="16" t="s">
        <v>19</v>
      </c>
      <c r="G122" s="6" t="n">
        <v>0.62</v>
      </c>
      <c r="H122" s="6" t="n">
        <v>266.82</v>
      </c>
      <c r="I122" s="6" t="n">
        <v>218.8</v>
      </c>
      <c r="J122" s="6" t="n">
        <v>0.06</v>
      </c>
      <c r="K122" s="6" t="n">
        <v>0.62</v>
      </c>
      <c r="L122" s="6" t="n">
        <v>0.56</v>
      </c>
      <c r="M122" s="6" t="n">
        <v>0.26</v>
      </c>
      <c r="N122" s="6" t="n">
        <v>0.21</v>
      </c>
    </row>
    <row collapsed="false" customFormat="false" customHeight="false" hidden="false" ht="12.1" outlineLevel="0" r="123">
      <c r="A123" s="37" t="n">
        <v>44708</v>
      </c>
      <c r="B123" s="16" t="s">
        <v>352</v>
      </c>
      <c r="C123" s="16" t="s">
        <v>85</v>
      </c>
      <c r="D123" s="16" t="s">
        <v>86</v>
      </c>
      <c r="E123" s="7" t="n">
        <v>1</v>
      </c>
      <c r="F123" s="16" t="s">
        <v>19</v>
      </c>
      <c r="G123" s="6" t="n">
        <v>0.425</v>
      </c>
      <c r="H123" s="6" t="n">
        <v>75.04</v>
      </c>
      <c r="I123" s="6" t="n">
        <v>80.6</v>
      </c>
      <c r="J123" s="6" t="n">
        <v>0.04</v>
      </c>
      <c r="K123" s="6" t="n">
        <v>0.425</v>
      </c>
      <c r="L123" s="6" t="n">
        <v>0.39</v>
      </c>
      <c r="M123" s="6" t="n">
        <v>0.48</v>
      </c>
      <c r="N123" s="6" t="n">
        <v>0.52</v>
      </c>
    </row>
    <row collapsed="false" customFormat="false" customHeight="false" hidden="false" ht="12.1" outlineLevel="0" r="124">
      <c r="A124" s="37" t="n">
        <v>44712</v>
      </c>
      <c r="B124" s="16" t="s">
        <v>352</v>
      </c>
      <c r="C124" s="16" t="s">
        <v>89</v>
      </c>
      <c r="D124" s="16" t="s">
        <v>90</v>
      </c>
      <c r="E124" s="7" t="n">
        <v>1</v>
      </c>
      <c r="F124" s="16" t="s">
        <v>19</v>
      </c>
      <c r="G124" s="6" t="n">
        <v>0.46</v>
      </c>
      <c r="H124" s="6" t="n">
        <v>91.04</v>
      </c>
      <c r="I124" s="6" t="n">
        <v>62.91</v>
      </c>
      <c r="J124" s="6" t="n">
        <v>0.05</v>
      </c>
      <c r="K124" s="6" t="n">
        <v>0.46</v>
      </c>
      <c r="L124" s="6" t="n">
        <v>0.41</v>
      </c>
      <c r="M124" s="6" t="n">
        <v>0.65</v>
      </c>
      <c r="N124" s="6" t="n">
        <v>0.45</v>
      </c>
    </row>
    <row collapsed="false" customFormat="false" customHeight="false" hidden="false" ht="12.1" outlineLevel="0" r="125">
      <c r="A125" s="37" t="n">
        <v>44712</v>
      </c>
      <c r="B125" s="16" t="s">
        <v>352</v>
      </c>
      <c r="C125" s="16" t="s">
        <v>30</v>
      </c>
      <c r="D125" s="16" t="s">
        <v>31</v>
      </c>
      <c r="E125" s="7" t="n">
        <v>1</v>
      </c>
      <c r="F125" s="16" t="s">
        <v>19</v>
      </c>
      <c r="G125" s="6" t="n">
        <v>2.8</v>
      </c>
      <c r="H125" s="6" t="n">
        <v>450.56</v>
      </c>
      <c r="I125" s="6" t="n">
        <v>347.86</v>
      </c>
      <c r="J125" s="6" t="n">
        <v>0.28</v>
      </c>
      <c r="K125" s="6" t="n">
        <v>2.8</v>
      </c>
      <c r="L125" s="6" t="n">
        <v>2.52</v>
      </c>
      <c r="M125" s="6" t="n">
        <v>0.72</v>
      </c>
      <c r="N125" s="6" t="n">
        <v>0.56</v>
      </c>
    </row>
    <row collapsed="false" customFormat="false" customHeight="false" hidden="false" ht="12.1" outlineLevel="0" r="126">
      <c r="A126" s="37" t="n">
        <v>44713</v>
      </c>
      <c r="B126" s="16" t="s">
        <v>352</v>
      </c>
      <c r="C126" s="16" t="s">
        <v>83</v>
      </c>
      <c r="D126" s="16" t="s">
        <v>84</v>
      </c>
      <c r="E126" s="7" t="n">
        <v>1</v>
      </c>
      <c r="F126" s="16" t="s">
        <v>19</v>
      </c>
      <c r="G126" s="6" t="n">
        <v>0.55</v>
      </c>
      <c r="H126" s="6" t="n">
        <v>67.85</v>
      </c>
      <c r="I126" s="6" t="n">
        <v>66.02</v>
      </c>
      <c r="J126" s="6" t="n">
        <v>0.06</v>
      </c>
      <c r="K126" s="6" t="n">
        <v>0.55</v>
      </c>
      <c r="L126" s="6" t="n">
        <v>0.49</v>
      </c>
      <c r="M126" s="6" t="n">
        <v>0.74</v>
      </c>
      <c r="N126" s="6" t="n">
        <v>0.72</v>
      </c>
    </row>
    <row collapsed="false" customFormat="false" customHeight="false" hidden="false" ht="12.1" outlineLevel="0" r="127">
      <c r="A127" s="37" t="n">
        <v>44714</v>
      </c>
      <c r="B127" s="16" t="s">
        <v>352</v>
      </c>
      <c r="C127" s="16" t="s">
        <v>51</v>
      </c>
      <c r="D127" s="16" t="s">
        <v>52</v>
      </c>
      <c r="E127" s="7" t="n">
        <v>5</v>
      </c>
      <c r="F127" s="16" t="s">
        <v>19</v>
      </c>
      <c r="G127" s="6" t="n">
        <v>0.21</v>
      </c>
      <c r="H127" s="6" t="n">
        <v>36.67</v>
      </c>
      <c r="I127" s="6" t="n">
        <v>24.28</v>
      </c>
      <c r="J127" s="6" t="n">
        <v>0.11</v>
      </c>
      <c r="K127" s="6" t="n">
        <v>1.05</v>
      </c>
      <c r="L127" s="6" t="n">
        <v>0.94</v>
      </c>
      <c r="M127" s="6" t="n">
        <v>0.77</v>
      </c>
      <c r="N127" s="6" t="n">
        <v>0.51</v>
      </c>
    </row>
    <row collapsed="false" customFormat="false" customHeight="false" hidden="false" ht="12.1" outlineLevel="0" r="128">
      <c r="A128" s="37" t="n">
        <v>44719</v>
      </c>
      <c r="B128" s="16" t="s">
        <v>352</v>
      </c>
      <c r="C128" s="16" t="s">
        <v>39</v>
      </c>
      <c r="D128" s="16" t="s">
        <v>40</v>
      </c>
      <c r="E128" s="7" t="n">
        <v>2</v>
      </c>
      <c r="F128" s="16" t="s">
        <v>19</v>
      </c>
      <c r="G128" s="6" t="n">
        <v>0.19</v>
      </c>
      <c r="H128" s="6" t="n">
        <v>140.35</v>
      </c>
      <c r="I128" s="6" t="n">
        <v>132.17</v>
      </c>
      <c r="J128" s="6" t="n">
        <v>0.04</v>
      </c>
      <c r="K128" s="6" t="n">
        <v>0.38</v>
      </c>
      <c r="L128" s="6" t="n">
        <v>0.34</v>
      </c>
      <c r="M128" s="6" t="n">
        <v>0.13</v>
      </c>
      <c r="N128" s="6" t="n">
        <v>0.12</v>
      </c>
    </row>
    <row collapsed="false" customFormat="false" customHeight="false" hidden="false" ht="12.1" outlineLevel="0" r="129">
      <c r="A129" s="37" t="n">
        <v>44727</v>
      </c>
      <c r="B129" s="16" t="s">
        <v>352</v>
      </c>
      <c r="C129" s="16" t="s">
        <v>73</v>
      </c>
      <c r="D129" s="16" t="s">
        <v>74</v>
      </c>
      <c r="E129" s="7" t="n">
        <v>1</v>
      </c>
      <c r="F129" s="16" t="s">
        <v>19</v>
      </c>
      <c r="G129" s="6" t="n">
        <v>0.69</v>
      </c>
      <c r="H129" s="6" t="n">
        <v>84.5</v>
      </c>
      <c r="I129" s="6" t="n">
        <v>81.75</v>
      </c>
      <c r="J129" s="6" t="n">
        <v>0.07</v>
      </c>
      <c r="K129" s="6" t="n">
        <v>0.69</v>
      </c>
      <c r="L129" s="6" t="n">
        <v>0.62</v>
      </c>
      <c r="M129" s="6" t="n">
        <v>0.76</v>
      </c>
      <c r="N129" s="6" t="n">
        <v>0.73</v>
      </c>
    </row>
    <row collapsed="false" customFormat="false" customHeight="false" hidden="false" ht="12.1" outlineLevel="0" r="130">
      <c r="A130" s="37" t="n">
        <v>44742</v>
      </c>
      <c r="B130" s="16" t="s">
        <v>352</v>
      </c>
      <c r="C130" s="16" t="s">
        <v>27</v>
      </c>
      <c r="D130" s="16" t="s">
        <v>28</v>
      </c>
      <c r="E130" s="7" t="n">
        <v>3</v>
      </c>
      <c r="F130" s="16" t="s">
        <v>19</v>
      </c>
      <c r="G130" s="6" t="n">
        <v>1.25</v>
      </c>
      <c r="H130" s="6" t="n">
        <v>100.87</v>
      </c>
      <c r="I130" s="6" t="n">
        <v>73.37</v>
      </c>
      <c r="J130" s="6" t="n">
        <v>0.38</v>
      </c>
      <c r="K130" s="6" t="n">
        <v>3.75</v>
      </c>
      <c r="L130" s="6" t="n">
        <v>3.37</v>
      </c>
      <c r="M130" s="6" t="n">
        <v>1.53</v>
      </c>
      <c r="N130" s="6" t="n">
        <v>1.11</v>
      </c>
    </row>
    <row collapsed="false" customFormat="false" customHeight="false" hidden="false" ht="12.1" outlineLevel="0" r="131">
      <c r="A131" s="37" t="n">
        <v>44754</v>
      </c>
      <c r="B131" s="16" t="s">
        <v>352</v>
      </c>
      <c r="C131" s="16" t="s">
        <v>99</v>
      </c>
      <c r="D131" s="16" t="s">
        <v>100</v>
      </c>
      <c r="E131" s="7" t="n">
        <v>10</v>
      </c>
      <c r="F131" s="16" t="s">
        <v>53</v>
      </c>
      <c r="G131" s="6" t="n">
        <v>0.5522</v>
      </c>
      <c r="H131" s="6" t="n">
        <v>236.85</v>
      </c>
      <c r="I131" s="6" t="n">
        <v>4.16</v>
      </c>
      <c r="J131" s="6" t="n">
        <v>44</v>
      </c>
      <c r="K131" s="6" t="n">
        <v>5.5216</v>
      </c>
      <c r="L131" s="6" t="n">
        <v>4.8</v>
      </c>
      <c r="M131" s="6" t="n">
        <v>11.53</v>
      </c>
      <c r="N131" s="6" t="n">
        <v>12.42</v>
      </c>
    </row>
    <row collapsed="false" customFormat="false" customHeight="false" hidden="false" ht="12.1" outlineLevel="0" r="132">
      <c r="A132" s="37" t="n">
        <v>44750</v>
      </c>
      <c r="B132" s="16" t="s">
        <v>352</v>
      </c>
      <c r="C132" s="16" t="s">
        <v>81</v>
      </c>
      <c r="D132" s="16" t="s">
        <v>82</v>
      </c>
      <c r="E132" s="7" t="n">
        <v>5</v>
      </c>
      <c r="F132" s="16" t="s">
        <v>19</v>
      </c>
      <c r="G132" s="6" t="n">
        <v>0.278</v>
      </c>
      <c r="H132" s="6" t="n">
        <v>21.15</v>
      </c>
      <c r="I132" s="6" t="n">
        <v>26.93</v>
      </c>
      <c r="J132" s="6" t="n">
        <v>0.14</v>
      </c>
      <c r="K132" s="6" t="n">
        <v>1.39</v>
      </c>
      <c r="L132" s="6" t="n">
        <v>1.25</v>
      </c>
      <c r="M132" s="6" t="n">
        <v>0.93</v>
      </c>
      <c r="N132" s="6" t="n">
        <v>1.18</v>
      </c>
    </row>
    <row collapsed="false" customFormat="false" customHeight="false" hidden="false" ht="12.1" outlineLevel="0" r="133">
      <c r="A133" s="37" t="n">
        <v>44756</v>
      </c>
      <c r="B133" s="16" t="s">
        <v>352</v>
      </c>
      <c r="C133" s="16" t="s">
        <v>87</v>
      </c>
      <c r="D133" s="16" t="s">
        <v>88</v>
      </c>
      <c r="E133" s="7" t="n">
        <v>1</v>
      </c>
      <c r="F133" s="16" t="s">
        <v>19</v>
      </c>
      <c r="G133" s="6" t="n">
        <v>0.15</v>
      </c>
      <c r="H133" s="6" t="n">
        <v>26.44</v>
      </c>
      <c r="I133" s="6" t="n">
        <v>20.51</v>
      </c>
      <c r="J133" s="6" t="n">
        <v>0.02</v>
      </c>
      <c r="K133" s="6" t="n">
        <v>0.15</v>
      </c>
      <c r="L133" s="6" t="n">
        <v>0.13</v>
      </c>
      <c r="M133" s="6" t="n">
        <v>0.63</v>
      </c>
      <c r="N133" s="6" t="n">
        <v>0.49</v>
      </c>
    </row>
    <row collapsed="false" customFormat="false" customHeight="false" hidden="false" ht="12.1" outlineLevel="0" r="134">
      <c r="A134" s="37" t="n">
        <v>44763</v>
      </c>
      <c r="B134" s="16" t="s">
        <v>352</v>
      </c>
      <c r="C134" s="16" t="s">
        <v>54</v>
      </c>
      <c r="D134" s="16" t="s">
        <v>55</v>
      </c>
      <c r="E134" s="7" t="n">
        <v>2</v>
      </c>
      <c r="F134" s="16" t="s">
        <v>19</v>
      </c>
      <c r="G134" s="6" t="n">
        <v>0.913</v>
      </c>
      <c r="H134" s="6" t="n">
        <v>141.55</v>
      </c>
      <c r="I134" s="6" t="n">
        <v>142.79</v>
      </c>
      <c r="J134" s="6" t="n">
        <v>0.18</v>
      </c>
      <c r="K134" s="6" t="n">
        <v>1.826</v>
      </c>
      <c r="L134" s="6" t="n">
        <v>1.65</v>
      </c>
      <c r="M134" s="6" t="n">
        <v>0.58</v>
      </c>
      <c r="N134" s="6" t="n">
        <v>0.58</v>
      </c>
    </row>
    <row collapsed="false" customFormat="false" customHeight="false" hidden="false" ht="12.1" outlineLevel="0" r="135">
      <c r="A135" s="37" t="n">
        <v>44770</v>
      </c>
      <c r="B135" s="16" t="s">
        <v>352</v>
      </c>
      <c r="C135" s="16" t="s">
        <v>93</v>
      </c>
      <c r="D135" s="16" t="s">
        <v>94</v>
      </c>
      <c r="E135" s="7" t="n">
        <v>2</v>
      </c>
      <c r="F135" s="16" t="s">
        <v>19</v>
      </c>
      <c r="G135" s="6" t="n">
        <v>0.4</v>
      </c>
      <c r="H135" s="6" t="n">
        <v>51.95</v>
      </c>
      <c r="I135" s="6" t="n">
        <v>40.38</v>
      </c>
      <c r="J135" s="6" t="n">
        <v>0.08</v>
      </c>
      <c r="K135" s="6" t="n">
        <v>0.8</v>
      </c>
      <c r="L135" s="6" t="n">
        <v>0.72</v>
      </c>
      <c r="M135" s="6" t="n">
        <v>0.89</v>
      </c>
      <c r="N135" s="6" t="n">
        <v>0.69</v>
      </c>
    </row>
    <row collapsed="false" customFormat="false" customHeight="false" hidden="false" ht="12.1" outlineLevel="0" r="136">
      <c r="A136" s="37" t="n">
        <v>44776</v>
      </c>
      <c r="B136" s="16" t="s">
        <v>352</v>
      </c>
      <c r="C136" s="16" t="s">
        <v>71</v>
      </c>
      <c r="D136" s="16" t="s">
        <v>72</v>
      </c>
      <c r="E136" s="7" t="n">
        <v>1</v>
      </c>
      <c r="F136" s="16" t="s">
        <v>19</v>
      </c>
      <c r="G136" s="6" t="n">
        <v>0.225</v>
      </c>
      <c r="H136" s="6" t="n">
        <v>74.16</v>
      </c>
      <c r="I136" s="6" t="n">
        <v>74.7</v>
      </c>
      <c r="J136" s="6" t="n">
        <v>0.02</v>
      </c>
      <c r="K136" s="6" t="n">
        <v>0.225</v>
      </c>
      <c r="L136" s="6" t="n">
        <v>0.21</v>
      </c>
      <c r="M136" s="6" t="n">
        <v>0.28</v>
      </c>
      <c r="N136" s="6" t="n">
        <v>0.28</v>
      </c>
    </row>
    <row collapsed="false" customFormat="false" customHeight="false" hidden="false" ht="12.1" outlineLevel="0" r="137">
      <c r="A137" s="37" t="n">
        <v>44778</v>
      </c>
      <c r="B137" s="16" t="s">
        <v>352</v>
      </c>
      <c r="C137" s="16" t="s">
        <v>48</v>
      </c>
      <c r="D137" s="16" t="s">
        <v>49</v>
      </c>
      <c r="E137" s="7" t="n">
        <v>1</v>
      </c>
      <c r="F137" s="16" t="s">
        <v>19</v>
      </c>
      <c r="G137" s="6" t="n">
        <v>0.23</v>
      </c>
      <c r="H137" s="6" t="n">
        <v>165.81</v>
      </c>
      <c r="I137" s="6" t="n">
        <v>120.15</v>
      </c>
      <c r="J137" s="6" t="n">
        <v>0.02</v>
      </c>
      <c r="K137" s="6" t="n">
        <v>0.23</v>
      </c>
      <c r="L137" s="6" t="n">
        <v>0.21</v>
      </c>
      <c r="M137" s="6" t="n">
        <v>0.17</v>
      </c>
      <c r="N137" s="6" t="n">
        <v>0.13</v>
      </c>
    </row>
    <row collapsed="false" customFormat="false" customHeight="false" hidden="false" ht="12.1" outlineLevel="0" r="138">
      <c r="A138" s="37" t="n">
        <v>44784</v>
      </c>
      <c r="B138" s="16" t="s">
        <v>352</v>
      </c>
      <c r="C138" s="16" t="s">
        <v>45</v>
      </c>
      <c r="D138" s="16" t="s">
        <v>46</v>
      </c>
      <c r="E138" s="7" t="n">
        <v>1</v>
      </c>
      <c r="F138" s="16" t="s">
        <v>19</v>
      </c>
      <c r="G138" s="6" t="n">
        <v>0.375</v>
      </c>
      <c r="H138" s="6" t="n">
        <v>212.1</v>
      </c>
      <c r="I138" s="6" t="n">
        <v>200.72</v>
      </c>
      <c r="J138" s="6" t="n">
        <v>0.04</v>
      </c>
      <c r="K138" s="6" t="n">
        <v>0.375</v>
      </c>
      <c r="L138" s="6" t="n">
        <v>0.34</v>
      </c>
      <c r="M138" s="6" t="n">
        <v>0.17</v>
      </c>
      <c r="N138" s="6" t="n">
        <v>0.16</v>
      </c>
    </row>
    <row collapsed="false" customFormat="false" customHeight="false" hidden="false" ht="12.1" outlineLevel="0" r="139">
      <c r="A139" s="37" t="n">
        <v>44790</v>
      </c>
      <c r="B139" s="16" t="s">
        <v>352</v>
      </c>
      <c r="C139" s="16" t="s">
        <v>42</v>
      </c>
      <c r="D139" s="16" t="s">
        <v>43</v>
      </c>
      <c r="E139" s="7" t="n">
        <v>1</v>
      </c>
      <c r="F139" s="16" t="s">
        <v>19</v>
      </c>
      <c r="G139" s="6" t="n">
        <v>0.62</v>
      </c>
      <c r="H139" s="6" t="n">
        <v>292.71</v>
      </c>
      <c r="I139" s="6" t="n">
        <v>218.8</v>
      </c>
      <c r="J139" s="6" t="n">
        <v>0.06</v>
      </c>
      <c r="K139" s="6" t="n">
        <v>0.62</v>
      </c>
      <c r="L139" s="6" t="n">
        <v>0.56</v>
      </c>
      <c r="M139" s="6" t="n">
        <v>0.26</v>
      </c>
      <c r="N139" s="6" t="n">
        <v>0.19</v>
      </c>
    </row>
    <row collapsed="false" customFormat="false" customHeight="false" hidden="false" ht="12.1" outlineLevel="0" r="140">
      <c r="A140" s="37" t="n">
        <v>44802</v>
      </c>
      <c r="B140" s="16" t="s">
        <v>352</v>
      </c>
      <c r="C140" s="16" t="s">
        <v>85</v>
      </c>
      <c r="D140" s="16" t="s">
        <v>86</v>
      </c>
      <c r="E140" s="7" t="n">
        <v>1</v>
      </c>
      <c r="F140" s="16" t="s">
        <v>19</v>
      </c>
      <c r="G140" s="6" t="n">
        <v>0.425</v>
      </c>
      <c r="H140" s="6" t="n">
        <v>88.06</v>
      </c>
      <c r="I140" s="6" t="n">
        <v>80.6</v>
      </c>
      <c r="J140" s="6" t="n">
        <v>0.04</v>
      </c>
      <c r="K140" s="6" t="n">
        <v>0.425</v>
      </c>
      <c r="L140" s="6" t="n">
        <v>0.39</v>
      </c>
      <c r="M140" s="6" t="n">
        <v>0.48</v>
      </c>
      <c r="N140" s="6" t="n">
        <v>0.44</v>
      </c>
    </row>
    <row collapsed="false" customFormat="false" customHeight="false" hidden="false" ht="12.1" outlineLevel="0" r="141">
      <c r="A141" s="37" t="n">
        <v>44803</v>
      </c>
      <c r="B141" s="16" t="s">
        <v>352</v>
      </c>
      <c r="C141" s="16" t="s">
        <v>39</v>
      </c>
      <c r="D141" s="16" t="s">
        <v>40</v>
      </c>
      <c r="E141" s="7" t="n">
        <v>2</v>
      </c>
      <c r="F141" s="16" t="s">
        <v>19</v>
      </c>
      <c r="G141" s="6" t="n">
        <v>0.19</v>
      </c>
      <c r="H141" s="6" t="n">
        <v>129.6</v>
      </c>
      <c r="I141" s="6" t="n">
        <v>132.17</v>
      </c>
      <c r="J141" s="6" t="n">
        <v>0.04</v>
      </c>
      <c r="K141" s="6" t="n">
        <v>0.38</v>
      </c>
      <c r="L141" s="6" t="n">
        <v>0.34</v>
      </c>
      <c r="M141" s="6" t="n">
        <v>0.13</v>
      </c>
      <c r="N141" s="6" t="n">
        <v>0.13</v>
      </c>
    </row>
    <row collapsed="false" customFormat="false" customHeight="false" hidden="false" ht="12.1" outlineLevel="0" r="142">
      <c r="A142" s="37" t="n">
        <v>44805</v>
      </c>
      <c r="B142" s="16" t="s">
        <v>352</v>
      </c>
      <c r="C142" s="16" t="s">
        <v>30</v>
      </c>
      <c r="D142" s="16" t="s">
        <v>31</v>
      </c>
      <c r="E142" s="7" t="n">
        <v>1</v>
      </c>
      <c r="F142" s="16" t="s">
        <v>19</v>
      </c>
      <c r="G142" s="6" t="n">
        <v>2.8</v>
      </c>
      <c r="H142" s="6" t="n">
        <v>420.11</v>
      </c>
      <c r="I142" s="6" t="n">
        <v>347.86</v>
      </c>
      <c r="J142" s="6" t="n">
        <v>0.28</v>
      </c>
      <c r="K142" s="6" t="n">
        <v>2.8</v>
      </c>
      <c r="L142" s="6" t="n">
        <v>2.52</v>
      </c>
      <c r="M142" s="6" t="n">
        <v>0.72</v>
      </c>
      <c r="N142" s="6" t="n">
        <v>0.6</v>
      </c>
    </row>
    <row collapsed="false" customFormat="false" customHeight="false" hidden="false" ht="12.1" outlineLevel="0" r="143">
      <c r="A143" s="37" t="n">
        <v>44804</v>
      </c>
      <c r="B143" s="16" t="s">
        <v>352</v>
      </c>
      <c r="C143" s="16" t="s">
        <v>51</v>
      </c>
      <c r="D143" s="16" t="s">
        <v>52</v>
      </c>
      <c r="E143" s="7" t="n">
        <v>5</v>
      </c>
      <c r="F143" s="16" t="s">
        <v>19</v>
      </c>
      <c r="G143" s="6" t="n">
        <v>0.22</v>
      </c>
      <c r="H143" s="6" t="n">
        <v>34.09</v>
      </c>
      <c r="I143" s="6" t="n">
        <v>24.28</v>
      </c>
      <c r="J143" s="6" t="n">
        <v>0.11</v>
      </c>
      <c r="K143" s="6" t="n">
        <v>1.1</v>
      </c>
      <c r="L143" s="6" t="n">
        <v>0.99</v>
      </c>
      <c r="M143" s="6" t="n">
        <v>0.82</v>
      </c>
      <c r="N143" s="6" t="n">
        <v>0.58</v>
      </c>
    </row>
    <row collapsed="false" customFormat="false" customHeight="false" hidden="false" ht="12.1" outlineLevel="0" r="144">
      <c r="A144" s="37" t="n">
        <v>44804</v>
      </c>
      <c r="B144" s="16" t="s">
        <v>352</v>
      </c>
      <c r="C144" s="16" t="s">
        <v>89</v>
      </c>
      <c r="D144" s="16" t="s">
        <v>90</v>
      </c>
      <c r="E144" s="7" t="n">
        <v>1</v>
      </c>
      <c r="F144" s="16" t="s">
        <v>19</v>
      </c>
      <c r="G144" s="6" t="n">
        <v>0.46</v>
      </c>
      <c r="H144" s="6" t="n">
        <v>76.74</v>
      </c>
      <c r="I144" s="6" t="n">
        <v>62.91</v>
      </c>
      <c r="J144" s="6" t="n">
        <v>0.05</v>
      </c>
      <c r="K144" s="6" t="n">
        <v>0.46</v>
      </c>
      <c r="L144" s="6" t="n">
        <v>0.41</v>
      </c>
      <c r="M144" s="6" t="n">
        <v>0.65</v>
      </c>
      <c r="N144" s="6" t="n">
        <v>0.53</v>
      </c>
    </row>
    <row collapsed="false" customFormat="false" customHeight="false" hidden="false" ht="12.1" outlineLevel="0" r="145">
      <c r="A145" s="37" t="n">
        <v>44811</v>
      </c>
      <c r="B145" s="16" t="s">
        <v>352</v>
      </c>
      <c r="C145" s="16" t="s">
        <v>83</v>
      </c>
      <c r="D145" s="16" t="s">
        <v>84</v>
      </c>
      <c r="E145" s="7" t="n">
        <v>1</v>
      </c>
      <c r="F145" s="16" t="s">
        <v>19</v>
      </c>
      <c r="G145" s="6" t="n">
        <v>0.55</v>
      </c>
      <c r="H145" s="6" t="n">
        <v>41.71</v>
      </c>
      <c r="I145" s="6" t="n">
        <v>66.02</v>
      </c>
      <c r="J145" s="6" t="n">
        <v>0.06</v>
      </c>
      <c r="K145" s="6" t="n">
        <v>0.55</v>
      </c>
      <c r="L145" s="6" t="n">
        <v>0.49</v>
      </c>
      <c r="M145" s="6" t="n">
        <v>0.74</v>
      </c>
      <c r="N145" s="6" t="n">
        <v>1.17</v>
      </c>
    </row>
    <row collapsed="false" customFormat="false" customHeight="false" hidden="false" ht="12.1" outlineLevel="0" r="146">
      <c r="A146" s="37" t="n">
        <v>44819</v>
      </c>
      <c r="B146" s="16" t="s">
        <v>352</v>
      </c>
      <c r="C146" s="16" t="s">
        <v>73</v>
      </c>
      <c r="D146" s="16" t="s">
        <v>74</v>
      </c>
      <c r="E146" s="7" t="n">
        <v>1</v>
      </c>
      <c r="F146" s="16" t="s">
        <v>19</v>
      </c>
      <c r="G146" s="6" t="n">
        <v>0.69</v>
      </c>
      <c r="H146" s="6" t="n">
        <v>86.95</v>
      </c>
      <c r="I146" s="6" t="n">
        <v>81.75</v>
      </c>
      <c r="J146" s="6" t="n">
        <v>0.07</v>
      </c>
      <c r="K146" s="6" t="n">
        <v>0.69</v>
      </c>
      <c r="L146" s="6" t="n">
        <v>0.62</v>
      </c>
      <c r="M146" s="6" t="n">
        <v>0.76</v>
      </c>
      <c r="N146" s="6" t="n">
        <v>0.71</v>
      </c>
    </row>
    <row collapsed="false" customFormat="false" customHeight="false" hidden="false" ht="12.1" outlineLevel="0" r="147">
      <c r="A147" s="37" t="n">
        <v>44831</v>
      </c>
      <c r="B147" s="16" t="s">
        <v>352</v>
      </c>
      <c r="C147" s="16" t="s">
        <v>27</v>
      </c>
      <c r="D147" s="16" t="s">
        <v>28</v>
      </c>
      <c r="E147" s="7" t="n">
        <v>3</v>
      </c>
      <c r="F147" s="16" t="s">
        <v>19</v>
      </c>
      <c r="G147" s="6" t="n">
        <v>1.27</v>
      </c>
      <c r="H147" s="6" t="n">
        <v>90.17</v>
      </c>
      <c r="I147" s="6" t="n">
        <v>73.37</v>
      </c>
      <c r="J147" s="6" t="n">
        <v>0.38</v>
      </c>
      <c r="K147" s="6" t="n">
        <v>3.81</v>
      </c>
      <c r="L147" s="6" t="n">
        <v>3.43</v>
      </c>
      <c r="M147" s="6" t="n">
        <v>1.56</v>
      </c>
      <c r="N147" s="6" t="n">
        <v>1.27</v>
      </c>
    </row>
    <row collapsed="false" customFormat="false" customHeight="false" hidden="false" ht="12.1" outlineLevel="0" r="148">
      <c r="A148" s="37" t="n">
        <v>44840</v>
      </c>
      <c r="B148" s="16" t="s">
        <v>352</v>
      </c>
      <c r="C148" s="16" t="s">
        <v>81</v>
      </c>
      <c r="D148" s="16" t="s">
        <v>82</v>
      </c>
      <c r="E148" s="7" t="n">
        <v>5</v>
      </c>
      <c r="F148" s="16" t="s">
        <v>19</v>
      </c>
      <c r="G148" s="6" t="n">
        <v>0.278</v>
      </c>
      <c r="H148" s="6" t="n">
        <v>15.93</v>
      </c>
      <c r="I148" s="6" t="n">
        <v>26.93</v>
      </c>
      <c r="J148" s="6" t="n">
        <v>0.14</v>
      </c>
      <c r="K148" s="6" t="n">
        <v>1.39</v>
      </c>
      <c r="L148" s="6" t="n">
        <v>1.25</v>
      </c>
      <c r="M148" s="6" t="n">
        <v>0.93</v>
      </c>
      <c r="N148" s="6" t="n">
        <v>1.57</v>
      </c>
    </row>
    <row collapsed="false" customFormat="false" customHeight="false" hidden="false" ht="12.1" outlineLevel="0" r="149">
      <c r="A149" s="37" t="n">
        <v>44845</v>
      </c>
      <c r="B149" s="16" t="s">
        <v>352</v>
      </c>
      <c r="C149" s="16" t="s">
        <v>75</v>
      </c>
      <c r="D149" s="16" t="s">
        <v>76</v>
      </c>
      <c r="E149" s="7" t="n">
        <v>100</v>
      </c>
      <c r="F149" s="16" t="s">
        <v>53</v>
      </c>
      <c r="G149" s="6" t="n">
        <v>0.8189</v>
      </c>
      <c r="H149" s="6" t="n">
        <v>162.89</v>
      </c>
      <c r="I149" s="6" t="n">
        <v>2.1</v>
      </c>
      <c r="J149" s="6" t="n">
        <v>663</v>
      </c>
      <c r="K149" s="6" t="n">
        <v>81.8935</v>
      </c>
      <c r="L149" s="6" t="n">
        <v>71.25</v>
      </c>
      <c r="M149" s="6" t="n">
        <v>33.97</v>
      </c>
      <c r="N149" s="6" t="n">
        <v>27.26</v>
      </c>
    </row>
    <row collapsed="false" customFormat="false" customHeight="false" hidden="false" ht="12.1" outlineLevel="0" r="150">
      <c r="A150" s="37" t="n">
        <v>44847</v>
      </c>
      <c r="B150" s="16" t="s">
        <v>352</v>
      </c>
      <c r="C150" s="16" t="s">
        <v>87</v>
      </c>
      <c r="D150" s="16" t="s">
        <v>88</v>
      </c>
      <c r="E150" s="7" t="n">
        <v>1</v>
      </c>
      <c r="F150" s="16" t="s">
        <v>19</v>
      </c>
      <c r="G150" s="6" t="n">
        <v>0.15</v>
      </c>
      <c r="H150" s="6" t="n">
        <v>28.84</v>
      </c>
      <c r="I150" s="6" t="n">
        <v>20.51</v>
      </c>
      <c r="J150" s="6" t="n">
        <v>0.02</v>
      </c>
      <c r="K150" s="6" t="n">
        <v>0.15</v>
      </c>
      <c r="L150" s="6" t="n">
        <v>0.13</v>
      </c>
      <c r="M150" s="6" t="n">
        <v>0.63</v>
      </c>
      <c r="N150" s="6" t="n">
        <v>0.45</v>
      </c>
    </row>
    <row collapsed="false" customFormat="false" customHeight="false" hidden="false" ht="12.1" outlineLevel="0" r="151">
      <c r="A151" s="37" t="n">
        <v>44854</v>
      </c>
      <c r="B151" s="16" t="s">
        <v>352</v>
      </c>
      <c r="C151" s="16" t="s">
        <v>54</v>
      </c>
      <c r="D151" s="16" t="s">
        <v>55</v>
      </c>
      <c r="E151" s="7" t="n">
        <v>2</v>
      </c>
      <c r="F151" s="16" t="s">
        <v>19</v>
      </c>
      <c r="G151" s="6" t="n">
        <v>0.913</v>
      </c>
      <c r="H151" s="6" t="n">
        <v>129.56</v>
      </c>
      <c r="I151" s="6" t="n">
        <v>142.79</v>
      </c>
      <c r="J151" s="6" t="n">
        <v>0.18</v>
      </c>
      <c r="K151" s="6" t="n">
        <v>1.826</v>
      </c>
      <c r="L151" s="6" t="n">
        <v>1.65</v>
      </c>
      <c r="M151" s="6" t="n">
        <v>0.58</v>
      </c>
      <c r="N151" s="6" t="n">
        <v>0.64</v>
      </c>
    </row>
    <row collapsed="false" customFormat="false" customHeight="false" hidden="false" ht="12.1" outlineLevel="0" r="152">
      <c r="A152" s="37" t="n">
        <v>44868</v>
      </c>
      <c r="B152" s="16" t="s">
        <v>352</v>
      </c>
      <c r="C152" s="16" t="s">
        <v>93</v>
      </c>
      <c r="D152" s="16" t="s">
        <v>94</v>
      </c>
      <c r="E152" s="7" t="n">
        <v>2</v>
      </c>
      <c r="F152" s="16" t="s">
        <v>19</v>
      </c>
      <c r="G152" s="6" t="n">
        <v>0.4</v>
      </c>
      <c r="H152" s="6" t="n">
        <v>47.07</v>
      </c>
      <c r="I152" s="6" t="n">
        <v>40.38</v>
      </c>
      <c r="J152" s="6" t="n">
        <v>0.08</v>
      </c>
      <c r="K152" s="6" t="n">
        <v>0.8</v>
      </c>
      <c r="L152" s="6" t="n">
        <v>0.72</v>
      </c>
      <c r="M152" s="6" t="n">
        <v>0.89</v>
      </c>
      <c r="N152" s="6" t="n">
        <v>0.76</v>
      </c>
    </row>
    <row collapsed="false" customFormat="false" customHeight="false" hidden="false" ht="12.1" outlineLevel="0" r="153">
      <c r="A153" s="37" t="n">
        <v>44869</v>
      </c>
      <c r="B153" s="16" t="s">
        <v>352</v>
      </c>
      <c r="C153" s="16" t="s">
        <v>48</v>
      </c>
      <c r="D153" s="16" t="s">
        <v>49</v>
      </c>
      <c r="E153" s="7" t="n">
        <v>1</v>
      </c>
      <c r="F153" s="16" t="s">
        <v>19</v>
      </c>
      <c r="G153" s="6" t="n">
        <v>0.23</v>
      </c>
      <c r="H153" s="6" t="n">
        <v>138.88</v>
      </c>
      <c r="I153" s="6" t="n">
        <v>120.15</v>
      </c>
      <c r="J153" s="6" t="n">
        <v>0.02</v>
      </c>
      <c r="K153" s="6" t="n">
        <v>0.23</v>
      </c>
      <c r="L153" s="6" t="n">
        <v>0.21</v>
      </c>
      <c r="M153" s="6" t="n">
        <v>0.17</v>
      </c>
      <c r="N153" s="6" t="n">
        <v>0.15</v>
      </c>
    </row>
    <row collapsed="false" customFormat="false" customHeight="false" hidden="false" ht="12.1" outlineLevel="0" r="154">
      <c r="A154" s="37" t="n">
        <v>44874</v>
      </c>
      <c r="B154" s="16" t="s">
        <v>352</v>
      </c>
      <c r="C154" s="16" t="s">
        <v>45</v>
      </c>
      <c r="D154" s="16" t="s">
        <v>46</v>
      </c>
      <c r="E154" s="7" t="n">
        <v>1</v>
      </c>
      <c r="F154" s="16" t="s">
        <v>19</v>
      </c>
      <c r="G154" s="6" t="n">
        <v>0.45</v>
      </c>
      <c r="H154" s="6" t="n">
        <v>201.78</v>
      </c>
      <c r="I154" s="6" t="n">
        <v>200.72</v>
      </c>
      <c r="J154" s="6" t="n">
        <v>0.05</v>
      </c>
      <c r="K154" s="6" t="n">
        <v>0.45</v>
      </c>
      <c r="L154" s="6" t="n">
        <v>0.4</v>
      </c>
      <c r="M154" s="6" t="n">
        <v>0.2</v>
      </c>
      <c r="N154" s="6" t="n">
        <v>0.2</v>
      </c>
    </row>
    <row collapsed="false" customFormat="false" customHeight="false" hidden="false" ht="12.1" outlineLevel="0" r="155">
      <c r="A155" s="37" t="n">
        <v>44881</v>
      </c>
      <c r="B155" s="16" t="s">
        <v>352</v>
      </c>
      <c r="C155" s="16" t="s">
        <v>42</v>
      </c>
      <c r="D155" s="16" t="s">
        <v>43</v>
      </c>
      <c r="E155" s="7" t="n">
        <v>1</v>
      </c>
      <c r="F155" s="16" t="s">
        <v>19</v>
      </c>
      <c r="G155" s="6" t="n">
        <v>0.68</v>
      </c>
      <c r="H155" s="6" t="n">
        <v>241.97</v>
      </c>
      <c r="I155" s="6" t="n">
        <v>218.8</v>
      </c>
      <c r="J155" s="6" t="n">
        <v>0.07</v>
      </c>
      <c r="K155" s="6" t="n">
        <v>0.68</v>
      </c>
      <c r="L155" s="6" t="n">
        <v>0.61</v>
      </c>
      <c r="M155" s="6" t="n">
        <v>0.28</v>
      </c>
      <c r="N155" s="6" t="n">
        <v>0.25</v>
      </c>
    </row>
    <row collapsed="false" customFormat="false" customHeight="false" hidden="false" ht="12.1" outlineLevel="0" r="156">
      <c r="A156" s="37" t="n">
        <v>44888</v>
      </c>
      <c r="B156" s="16" t="s">
        <v>352</v>
      </c>
      <c r="C156" s="16" t="s">
        <v>85</v>
      </c>
      <c r="D156" s="16" t="s">
        <v>86</v>
      </c>
      <c r="E156" s="7" t="n">
        <v>1</v>
      </c>
      <c r="F156" s="16" t="s">
        <v>19</v>
      </c>
      <c r="G156" s="6" t="n">
        <v>0.425</v>
      </c>
      <c r="H156" s="6" t="n">
        <v>84.11</v>
      </c>
      <c r="I156" s="6" t="n">
        <v>80.6</v>
      </c>
      <c r="J156" s="6" t="n">
        <v>0.04</v>
      </c>
      <c r="K156" s="6" t="n">
        <v>0.425</v>
      </c>
      <c r="L156" s="6" t="n">
        <v>0.39</v>
      </c>
      <c r="M156" s="6" t="n">
        <v>0.48</v>
      </c>
      <c r="N156" s="6" t="n">
        <v>0.46</v>
      </c>
    </row>
    <row collapsed="false" customFormat="false" customHeight="false" hidden="false" ht="12.1" outlineLevel="0" r="157">
      <c r="A157" s="37" t="n">
        <v>44894</v>
      </c>
      <c r="B157" s="16" t="s">
        <v>352</v>
      </c>
      <c r="C157" s="16" t="s">
        <v>39</v>
      </c>
      <c r="D157" s="16" t="s">
        <v>40</v>
      </c>
      <c r="E157" s="7" t="n">
        <v>2</v>
      </c>
      <c r="F157" s="16" t="s">
        <v>19</v>
      </c>
      <c r="G157" s="6" t="n">
        <v>0.19</v>
      </c>
      <c r="H157" s="6" t="n">
        <v>128.35</v>
      </c>
      <c r="I157" s="6" t="n">
        <v>132.17</v>
      </c>
      <c r="J157" s="6" t="n">
        <v>0.04</v>
      </c>
      <c r="K157" s="6" t="n">
        <v>0.38</v>
      </c>
      <c r="L157" s="6" t="n">
        <v>0.34</v>
      </c>
      <c r="M157" s="6" t="n">
        <v>0.13</v>
      </c>
      <c r="N157" s="6" t="n">
        <v>0.13</v>
      </c>
    </row>
    <row collapsed="false" customFormat="false" customHeight="false" hidden="false" ht="12.1" outlineLevel="0" r="158">
      <c r="A158" s="37" t="n">
        <v>44895</v>
      </c>
      <c r="B158" s="16" t="s">
        <v>352</v>
      </c>
      <c r="C158" s="16" t="s">
        <v>51</v>
      </c>
      <c r="D158" s="16" t="s">
        <v>52</v>
      </c>
      <c r="E158" s="7" t="n">
        <v>5</v>
      </c>
      <c r="F158" s="16" t="s">
        <v>19</v>
      </c>
      <c r="G158" s="6" t="n">
        <v>0.22</v>
      </c>
      <c r="H158" s="6" t="n">
        <v>37</v>
      </c>
      <c r="I158" s="6" t="n">
        <v>24.28</v>
      </c>
      <c r="J158" s="6" t="n">
        <v>0.11</v>
      </c>
      <c r="K158" s="6" t="n">
        <v>1.1</v>
      </c>
      <c r="L158" s="6" t="n">
        <v>0.99</v>
      </c>
      <c r="M158" s="6" t="n">
        <v>0.82</v>
      </c>
      <c r="N158" s="6" t="n">
        <v>0.54</v>
      </c>
    </row>
    <row collapsed="false" customFormat="false" customHeight="false" hidden="false" ht="12.1" outlineLevel="0" r="159">
      <c r="A159" s="37" t="n">
        <v>44895</v>
      </c>
      <c r="B159" s="16" t="s">
        <v>352</v>
      </c>
      <c r="C159" s="16" t="s">
        <v>89</v>
      </c>
      <c r="D159" s="16" t="s">
        <v>90</v>
      </c>
      <c r="E159" s="7" t="n">
        <v>1</v>
      </c>
      <c r="F159" s="16" t="s">
        <v>19</v>
      </c>
      <c r="G159" s="6" t="n">
        <v>0.48</v>
      </c>
      <c r="H159" s="6" t="n">
        <v>66.45</v>
      </c>
      <c r="I159" s="6" t="n">
        <v>62.91</v>
      </c>
      <c r="J159" s="6" t="n">
        <v>0.05</v>
      </c>
      <c r="K159" s="6" t="n">
        <v>0.48</v>
      </c>
      <c r="L159" s="6" t="n">
        <v>0.43</v>
      </c>
      <c r="M159" s="6" t="n">
        <v>0.68</v>
      </c>
      <c r="N159" s="6" t="n">
        <v>0.65</v>
      </c>
    </row>
    <row collapsed="false" customFormat="false" customHeight="false" hidden="false" ht="12.1" outlineLevel="0" r="160">
      <c r="A160" s="37" t="n">
        <v>44895</v>
      </c>
      <c r="B160" s="16" t="s">
        <v>352</v>
      </c>
      <c r="C160" s="16" t="s">
        <v>30</v>
      </c>
      <c r="D160" s="16" t="s">
        <v>31</v>
      </c>
      <c r="E160" s="7" t="n">
        <v>1</v>
      </c>
      <c r="F160" s="16" t="s">
        <v>19</v>
      </c>
      <c r="G160" s="6" t="n">
        <v>3</v>
      </c>
      <c r="H160" s="6" t="n">
        <v>484.1</v>
      </c>
      <c r="I160" s="6" t="n">
        <v>347.86</v>
      </c>
      <c r="J160" s="6" t="n">
        <v>0.3</v>
      </c>
      <c r="K160" s="6" t="n">
        <v>3</v>
      </c>
      <c r="L160" s="6" t="n">
        <v>2.7</v>
      </c>
      <c r="M160" s="6" t="n">
        <v>0.78</v>
      </c>
      <c r="N160" s="6" t="n">
        <v>0.56</v>
      </c>
    </row>
    <row collapsed="false" customFormat="false" customHeight="false" hidden="false" ht="12.1" outlineLevel="0" r="161">
      <c r="A161" s="37" t="n">
        <v>44896</v>
      </c>
      <c r="B161" s="16" t="s">
        <v>352</v>
      </c>
      <c r="C161" s="16" t="s">
        <v>51</v>
      </c>
      <c r="D161" s="16" t="s">
        <v>52</v>
      </c>
      <c r="E161" s="7" t="n">
        <v>5</v>
      </c>
      <c r="F161" s="16" t="s">
        <v>19</v>
      </c>
      <c r="G161" s="6" t="n">
        <v>0.22</v>
      </c>
      <c r="H161" s="6" t="n">
        <v>37.85</v>
      </c>
      <c r="I161" s="6" t="n">
        <v>24.28</v>
      </c>
      <c r="J161" s="6" t="n">
        <v>0.11</v>
      </c>
      <c r="K161" s="6" t="n">
        <v>1.1</v>
      </c>
      <c r="L161" s="6" t="n">
        <v>0.99</v>
      </c>
      <c r="M161" s="6" t="n">
        <v>0.82</v>
      </c>
      <c r="N161" s="6" t="n">
        <v>0.52</v>
      </c>
    </row>
    <row collapsed="false" customFormat="false" customHeight="false" hidden="false" ht="12.1" outlineLevel="0" r="162">
      <c r="A162" s="37" t="n">
        <v>44896</v>
      </c>
      <c r="B162" s="16" t="s">
        <v>352</v>
      </c>
      <c r="C162" s="16" t="s">
        <v>71</v>
      </c>
      <c r="D162" s="16" t="s">
        <v>72</v>
      </c>
      <c r="E162" s="7" t="n">
        <v>1</v>
      </c>
      <c r="F162" s="16" t="s">
        <v>19</v>
      </c>
      <c r="G162" s="6" t="n">
        <v>0.25</v>
      </c>
      <c r="H162" s="6" t="n">
        <v>86</v>
      </c>
      <c r="I162" s="6" t="n">
        <v>74.7</v>
      </c>
      <c r="J162" s="6" t="n">
        <v>0.03</v>
      </c>
      <c r="K162" s="6" t="n">
        <v>0.25</v>
      </c>
      <c r="L162" s="6" t="n">
        <v>0.22</v>
      </c>
      <c r="M162" s="6" t="n">
        <v>0.29</v>
      </c>
      <c r="N162" s="6" t="n">
        <v>0.26</v>
      </c>
    </row>
    <row collapsed="false" customFormat="false" customHeight="false" hidden="false" ht="12.1" outlineLevel="0" r="163">
      <c r="A163" s="37" t="n">
        <v>44902</v>
      </c>
      <c r="B163" s="16" t="s">
        <v>352</v>
      </c>
      <c r="C163" s="16" t="s">
        <v>83</v>
      </c>
      <c r="D163" s="16" t="s">
        <v>84</v>
      </c>
      <c r="E163" s="7" t="n">
        <v>1</v>
      </c>
      <c r="F163" s="16" t="s">
        <v>19</v>
      </c>
      <c r="G163" s="6" t="n">
        <v>0.55</v>
      </c>
      <c r="H163" s="6" t="n">
        <v>47.12</v>
      </c>
      <c r="I163" s="6" t="n">
        <v>66.02</v>
      </c>
      <c r="J163" s="6" t="n">
        <v>0.06</v>
      </c>
      <c r="K163" s="6" t="n">
        <v>0.55</v>
      </c>
      <c r="L163" s="6" t="n">
        <v>0.49</v>
      </c>
      <c r="M163" s="6" t="n">
        <v>0.74</v>
      </c>
      <c r="N163" s="6" t="n">
        <v>1.04</v>
      </c>
    </row>
    <row collapsed="false" customFormat="false" customHeight="false" hidden="false" ht="12.1" outlineLevel="0" r="164">
      <c r="A164" s="37" t="n">
        <v>44909</v>
      </c>
      <c r="B164" s="16" t="s">
        <v>352</v>
      </c>
      <c r="C164" s="16" t="s">
        <v>73</v>
      </c>
      <c r="D164" s="16" t="s">
        <v>74</v>
      </c>
      <c r="E164" s="7" t="n">
        <v>1</v>
      </c>
      <c r="F164" s="16" t="s">
        <v>19</v>
      </c>
      <c r="G164" s="6" t="n">
        <v>0.73</v>
      </c>
      <c r="H164" s="6" t="n">
        <v>110.91</v>
      </c>
      <c r="I164" s="6" t="n">
        <v>81.75</v>
      </c>
      <c r="J164" s="6" t="n">
        <v>0.07</v>
      </c>
      <c r="K164" s="6" t="n">
        <v>0.73</v>
      </c>
      <c r="L164" s="6" t="n">
        <v>0.66</v>
      </c>
      <c r="M164" s="6" t="n">
        <v>0.81</v>
      </c>
      <c r="N164" s="6" t="n">
        <v>0.6</v>
      </c>
    </row>
    <row collapsed="false" customFormat="false" customHeight="false" hidden="false" ht="12.1" outlineLevel="0" r="165">
      <c r="A165" s="37" t="n">
        <v>44916</v>
      </c>
      <c r="B165" s="16" t="s">
        <v>352</v>
      </c>
      <c r="C165" s="16" t="s">
        <v>27</v>
      </c>
      <c r="D165" s="16" t="s">
        <v>28</v>
      </c>
      <c r="E165" s="7" t="n">
        <v>3</v>
      </c>
      <c r="F165" s="16" t="s">
        <v>19</v>
      </c>
      <c r="G165" s="6" t="n">
        <v>1.27</v>
      </c>
      <c r="H165" s="6" t="n">
        <v>100.92</v>
      </c>
      <c r="I165" s="6" t="n">
        <v>73.37</v>
      </c>
      <c r="J165" s="6" t="n">
        <v>0.38</v>
      </c>
      <c r="K165" s="6" t="n">
        <v>3.81</v>
      </c>
      <c r="L165" s="6" t="n">
        <v>3.43</v>
      </c>
      <c r="M165" s="6" t="n">
        <v>1.56</v>
      </c>
      <c r="N165" s="6" t="n">
        <v>1.13</v>
      </c>
    </row>
    <row collapsed="false" customFormat="false" customHeight="false" hidden="false" ht="12.1" outlineLevel="0" r="166">
      <c r="A166" s="37" t="n">
        <v>44935</v>
      </c>
      <c r="B166" s="16" t="s">
        <v>352</v>
      </c>
      <c r="C166" s="16" t="s">
        <v>81</v>
      </c>
      <c r="D166" s="16" t="s">
        <v>82</v>
      </c>
      <c r="E166" s="7" t="n">
        <v>5</v>
      </c>
      <c r="F166" s="16" t="s">
        <v>19</v>
      </c>
      <c r="G166" s="6" t="n">
        <v>0.278</v>
      </c>
      <c r="H166" s="6" t="n">
        <v>19.53</v>
      </c>
      <c r="I166" s="6" t="n">
        <v>26.93</v>
      </c>
      <c r="J166" s="6" t="n">
        <v>0.14</v>
      </c>
      <c r="K166" s="6" t="n">
        <v>1.39</v>
      </c>
      <c r="L166" s="6" t="n">
        <v>1.25</v>
      </c>
      <c r="M166" s="6" t="n">
        <v>0.93</v>
      </c>
      <c r="N166" s="6" t="n">
        <v>1.28</v>
      </c>
    </row>
    <row collapsed="false" customFormat="false" customHeight="false" hidden="false" ht="12.1" outlineLevel="0" r="167">
      <c r="A167" s="37" t="n">
        <v>44938</v>
      </c>
      <c r="B167" s="16" t="s">
        <v>352</v>
      </c>
      <c r="C167" s="16" t="s">
        <v>87</v>
      </c>
      <c r="D167" s="16" t="s">
        <v>88</v>
      </c>
      <c r="E167" s="7" t="n">
        <v>1</v>
      </c>
      <c r="F167" s="16" t="s">
        <v>19</v>
      </c>
      <c r="G167" s="6" t="n">
        <v>0.15</v>
      </c>
      <c r="H167" s="6" t="n">
        <v>45.32</v>
      </c>
      <c r="I167" s="6" t="n">
        <v>20.51</v>
      </c>
      <c r="J167" s="6" t="n">
        <v>0.02</v>
      </c>
      <c r="K167" s="6" t="n">
        <v>0.15</v>
      </c>
      <c r="L167" s="6" t="n">
        <v>0.13</v>
      </c>
      <c r="M167" s="6" t="n">
        <v>0.63</v>
      </c>
      <c r="N167" s="6" t="n">
        <v>0.29</v>
      </c>
    </row>
    <row collapsed="false" customFormat="false" customHeight="false" hidden="false" ht="12.1" outlineLevel="0" r="168">
      <c r="A168" s="37" t="n">
        <v>44945</v>
      </c>
      <c r="B168" s="16" t="s">
        <v>352</v>
      </c>
      <c r="C168" s="16" t="s">
        <v>54</v>
      </c>
      <c r="D168" s="16" t="s">
        <v>55</v>
      </c>
      <c r="E168" s="7" t="n">
        <v>2</v>
      </c>
      <c r="F168" s="16" t="s">
        <v>19</v>
      </c>
      <c r="G168" s="6" t="n">
        <v>0.913</v>
      </c>
      <c r="H168" s="6" t="n">
        <v>146.41</v>
      </c>
      <c r="I168" s="6" t="n">
        <v>142.79</v>
      </c>
      <c r="J168" s="6" t="n">
        <v>0.18</v>
      </c>
      <c r="K168" s="6" t="n">
        <v>1.826</v>
      </c>
      <c r="L168" s="6" t="n">
        <v>1.65</v>
      </c>
      <c r="M168" s="6" t="n">
        <v>0.58</v>
      </c>
      <c r="N168" s="6" t="n">
        <v>0.56</v>
      </c>
    </row>
    <row collapsed="false" customFormat="false" customHeight="false" hidden="false" ht="12.1" outlineLevel="0" r="169">
      <c r="A169" s="37" t="n">
        <v>44952</v>
      </c>
      <c r="B169" s="16" t="s">
        <v>352</v>
      </c>
      <c r="C169" s="16" t="s">
        <v>93</v>
      </c>
      <c r="D169" s="16" t="s">
        <v>94</v>
      </c>
      <c r="E169" s="7" t="n">
        <v>2</v>
      </c>
      <c r="F169" s="16" t="s">
        <v>19</v>
      </c>
      <c r="G169" s="6" t="n">
        <v>0.41</v>
      </c>
      <c r="H169" s="6" t="n">
        <v>45.07</v>
      </c>
      <c r="I169" s="6" t="n">
        <v>40.38</v>
      </c>
      <c r="J169" s="6" t="n">
        <v>0.08</v>
      </c>
      <c r="K169" s="6" t="n">
        <v>0.82</v>
      </c>
      <c r="L169" s="6" t="n">
        <v>0.74</v>
      </c>
      <c r="M169" s="6" t="n">
        <v>0.92</v>
      </c>
      <c r="N169" s="6" t="n">
        <v>0.82</v>
      </c>
    </row>
    <row collapsed="false" customFormat="false" customHeight="false" hidden="false" ht="12.1" outlineLevel="0" r="170">
      <c r="A170" s="37" t="n">
        <v>44963</v>
      </c>
      <c r="B170" s="16" t="s">
        <v>352</v>
      </c>
      <c r="C170" s="16" t="s">
        <v>71</v>
      </c>
      <c r="D170" s="16" t="s">
        <v>72</v>
      </c>
      <c r="E170" s="7" t="n">
        <v>1</v>
      </c>
      <c r="F170" s="16" t="s">
        <v>19</v>
      </c>
      <c r="G170" s="6" t="n">
        <v>0.25</v>
      </c>
      <c r="H170" s="6" t="n">
        <v>99.47</v>
      </c>
      <c r="I170" s="6" t="n">
        <v>74.7</v>
      </c>
      <c r="J170" s="6" t="n">
        <v>0.03</v>
      </c>
      <c r="K170" s="6" t="n">
        <v>0.25</v>
      </c>
      <c r="L170" s="6" t="n">
        <v>0.22</v>
      </c>
      <c r="M170" s="6" t="n">
        <v>0.29</v>
      </c>
      <c r="N170" s="6" t="n">
        <v>0.22</v>
      </c>
    </row>
    <row collapsed="false" customFormat="false" customHeight="false" hidden="false" ht="12.1" outlineLevel="0" r="171">
      <c r="A171" s="37" t="n">
        <v>44966</v>
      </c>
      <c r="B171" s="16" t="s">
        <v>352</v>
      </c>
      <c r="C171" s="16" t="s">
        <v>45</v>
      </c>
      <c r="D171" s="16" t="s">
        <v>46</v>
      </c>
      <c r="E171" s="7" t="n">
        <v>1</v>
      </c>
      <c r="F171" s="16" t="s">
        <v>19</v>
      </c>
      <c r="G171" s="6" t="n">
        <v>0.45</v>
      </c>
      <c r="H171" s="6" t="n">
        <v>230.2</v>
      </c>
      <c r="I171" s="6" t="n">
        <v>200.72</v>
      </c>
      <c r="J171" s="6" t="n">
        <v>0.05</v>
      </c>
      <c r="K171" s="6" t="n">
        <v>0.45</v>
      </c>
      <c r="L171" s="6" t="n">
        <v>0.4</v>
      </c>
      <c r="M171" s="6" t="n">
        <v>0.2</v>
      </c>
      <c r="N171" s="6" t="n">
        <v>0.17</v>
      </c>
    </row>
    <row collapsed="false" customFormat="false" customHeight="false" hidden="false" ht="12.1" outlineLevel="0" r="172">
      <c r="A172" s="37" t="n">
        <v>44967</v>
      </c>
      <c r="B172" s="16" t="s">
        <v>352</v>
      </c>
      <c r="C172" s="16" t="s">
        <v>48</v>
      </c>
      <c r="D172" s="16" t="s">
        <v>49</v>
      </c>
      <c r="E172" s="7" t="n">
        <v>1</v>
      </c>
      <c r="F172" s="16" t="s">
        <v>19</v>
      </c>
      <c r="G172" s="6" t="n">
        <v>0.23</v>
      </c>
      <c r="H172" s="6" t="n">
        <v>150.87</v>
      </c>
      <c r="I172" s="6" t="n">
        <v>120.15</v>
      </c>
      <c r="J172" s="6" t="n">
        <v>0.02</v>
      </c>
      <c r="K172" s="6" t="n">
        <v>0.23</v>
      </c>
      <c r="L172" s="6" t="n">
        <v>0.21</v>
      </c>
      <c r="M172" s="6" t="n">
        <v>0.17</v>
      </c>
      <c r="N172" s="6" t="n">
        <v>0.14</v>
      </c>
    </row>
    <row collapsed="false" customFormat="false" customHeight="false" hidden="false" ht="12.1" outlineLevel="0" r="173">
      <c r="A173" s="37" t="n">
        <v>44972</v>
      </c>
      <c r="B173" s="16" t="s">
        <v>352</v>
      </c>
      <c r="C173" s="16" t="s">
        <v>42</v>
      </c>
      <c r="D173" s="16" t="s">
        <v>43</v>
      </c>
      <c r="E173" s="7" t="n">
        <v>1</v>
      </c>
      <c r="F173" s="16" t="s">
        <v>19</v>
      </c>
      <c r="G173" s="6" t="n">
        <v>0.68</v>
      </c>
      <c r="H173" s="6" t="n">
        <v>272.17</v>
      </c>
      <c r="I173" s="6" t="n">
        <v>218.8</v>
      </c>
      <c r="J173" s="6" t="n">
        <v>0.07</v>
      </c>
      <c r="K173" s="6" t="n">
        <v>0.68</v>
      </c>
      <c r="L173" s="6" t="n">
        <v>0.61</v>
      </c>
      <c r="M173" s="6" t="n">
        <v>0.28</v>
      </c>
      <c r="N173" s="6" t="n">
        <v>0.22</v>
      </c>
    </row>
    <row collapsed="false" customFormat="false" customHeight="false" hidden="false" ht="12.1" outlineLevel="0" r="174">
      <c r="A174" s="37" t="n">
        <v>44984</v>
      </c>
      <c r="B174" s="16" t="s">
        <v>352</v>
      </c>
      <c r="C174" s="16" t="s">
        <v>85</v>
      </c>
      <c r="D174" s="16" t="s">
        <v>86</v>
      </c>
      <c r="E174" s="7" t="n">
        <v>1</v>
      </c>
      <c r="F174" s="16" t="s">
        <v>19</v>
      </c>
      <c r="G174" s="6" t="n">
        <v>0.468</v>
      </c>
      <c r="H174" s="6" t="n">
        <v>72.92</v>
      </c>
      <c r="I174" s="6" t="n">
        <v>80.6</v>
      </c>
      <c r="J174" s="6" t="n">
        <v>0.05</v>
      </c>
      <c r="K174" s="6" t="n">
        <v>0.468</v>
      </c>
      <c r="L174" s="6" t="n">
        <v>0.42</v>
      </c>
      <c r="M174" s="6" t="n">
        <v>0.52</v>
      </c>
      <c r="N174" s="6" t="n">
        <v>0.58</v>
      </c>
    </row>
    <row collapsed="false" customFormat="false" customHeight="false" hidden="false" ht="12.1" outlineLevel="0" r="175">
      <c r="A175" s="37" t="n">
        <v>44985</v>
      </c>
      <c r="B175" s="16" t="s">
        <v>352</v>
      </c>
      <c r="C175" s="16" t="s">
        <v>39</v>
      </c>
      <c r="D175" s="16" t="s">
        <v>40</v>
      </c>
      <c r="E175" s="7" t="n">
        <v>2</v>
      </c>
      <c r="F175" s="16" t="s">
        <v>19</v>
      </c>
      <c r="G175" s="6" t="n">
        <v>0.19</v>
      </c>
      <c r="H175" s="6" t="n">
        <v>111.09</v>
      </c>
      <c r="I175" s="6" t="n">
        <v>132.17</v>
      </c>
      <c r="J175" s="6" t="n">
        <v>0.04</v>
      </c>
      <c r="K175" s="6" t="n">
        <v>0.38</v>
      </c>
      <c r="L175" s="6" t="n">
        <v>0.34</v>
      </c>
      <c r="M175" s="6" t="n">
        <v>0.13</v>
      </c>
      <c r="N175" s="6" t="n">
        <v>0.15</v>
      </c>
    </row>
    <row collapsed="false" customFormat="false" customHeight="false" hidden="false" ht="12.1" outlineLevel="0" r="176">
      <c r="A176" s="37" t="n">
        <v>44985</v>
      </c>
      <c r="B176" s="16" t="s">
        <v>352</v>
      </c>
      <c r="C176" s="16" t="s">
        <v>89</v>
      </c>
      <c r="D176" s="16" t="s">
        <v>90</v>
      </c>
      <c r="E176" s="7" t="n">
        <v>1</v>
      </c>
      <c r="F176" s="16" t="s">
        <v>19</v>
      </c>
      <c r="G176" s="6" t="n">
        <v>0.48</v>
      </c>
      <c r="H176" s="6" t="n">
        <v>60.41</v>
      </c>
      <c r="I176" s="6" t="n">
        <v>62.91</v>
      </c>
      <c r="J176" s="6" t="n">
        <v>0.05</v>
      </c>
      <c r="K176" s="6" t="n">
        <v>0.48</v>
      </c>
      <c r="L176" s="6" t="n">
        <v>0.43</v>
      </c>
      <c r="M176" s="6" t="n">
        <v>0.68</v>
      </c>
      <c r="N176" s="6" t="n">
        <v>0.71</v>
      </c>
    </row>
    <row collapsed="false" customFormat="false" customHeight="false" hidden="false" ht="12.1" outlineLevel="0" r="177">
      <c r="A177" s="37" t="n">
        <v>44985</v>
      </c>
      <c r="B177" s="16" t="s">
        <v>352</v>
      </c>
      <c r="C177" s="16" t="s">
        <v>30</v>
      </c>
      <c r="D177" s="16" t="s">
        <v>31</v>
      </c>
      <c r="E177" s="7" t="n">
        <v>1</v>
      </c>
      <c r="F177" s="16" t="s">
        <v>19</v>
      </c>
      <c r="G177" s="6" t="n">
        <v>3</v>
      </c>
      <c r="H177" s="6" t="n">
        <v>479.49</v>
      </c>
      <c r="I177" s="6" t="n">
        <v>347.86</v>
      </c>
      <c r="J177" s="6" t="n">
        <v>0.3</v>
      </c>
      <c r="K177" s="6" t="n">
        <v>3</v>
      </c>
      <c r="L177" s="6" t="n">
        <v>2.7</v>
      </c>
      <c r="M177" s="6" t="n">
        <v>0.78</v>
      </c>
      <c r="N177" s="6" t="n">
        <v>0.56</v>
      </c>
    </row>
    <row collapsed="false" customFormat="false" customHeight="false" hidden="false" ht="12.1" outlineLevel="0" r="178">
      <c r="A178" s="37" t="n">
        <v>44987</v>
      </c>
      <c r="B178" s="16" t="s">
        <v>352</v>
      </c>
      <c r="C178" s="16" t="s">
        <v>51</v>
      </c>
      <c r="D178" s="16" t="s">
        <v>52</v>
      </c>
      <c r="E178" s="7" t="n">
        <v>5</v>
      </c>
      <c r="F178" s="16" t="s">
        <v>19</v>
      </c>
      <c r="G178" s="6" t="n">
        <v>0.22</v>
      </c>
      <c r="H178" s="6" t="n">
        <v>34.14</v>
      </c>
      <c r="I178" s="6" t="n">
        <v>24.28</v>
      </c>
      <c r="J178" s="6" t="n">
        <v>0.11</v>
      </c>
      <c r="K178" s="6" t="n">
        <v>1.1</v>
      </c>
      <c r="L178" s="6" t="n">
        <v>0.99</v>
      </c>
      <c r="M178" s="6" t="n">
        <v>0.82</v>
      </c>
      <c r="N178" s="6" t="n">
        <v>0.58</v>
      </c>
    </row>
    <row collapsed="false" customFormat="false" customHeight="false" hidden="false" ht="12.1" outlineLevel="0" r="179">
      <c r="A179" s="37" t="n">
        <v>44993</v>
      </c>
      <c r="B179" s="16" t="s">
        <v>352</v>
      </c>
      <c r="C179" s="16" t="s">
        <v>83</v>
      </c>
      <c r="D179" s="16" t="s">
        <v>84</v>
      </c>
      <c r="E179" s="7" t="n">
        <v>1</v>
      </c>
      <c r="F179" s="16" t="s">
        <v>19</v>
      </c>
      <c r="G179" s="6" t="n">
        <v>0.4</v>
      </c>
      <c r="H179" s="6" t="n">
        <v>42.5</v>
      </c>
      <c r="I179" s="6" t="n">
        <v>66.02</v>
      </c>
      <c r="J179" s="6" t="n">
        <v>0.04</v>
      </c>
      <c r="K179" s="6" t="n">
        <v>0.4</v>
      </c>
      <c r="L179" s="6" t="n">
        <v>0.36</v>
      </c>
      <c r="M179" s="6" t="n">
        <v>0.55</v>
      </c>
      <c r="N179" s="6" t="n">
        <v>0.85</v>
      </c>
    </row>
    <row collapsed="false" customFormat="false" customHeight="false" hidden="false" ht="12.1" outlineLevel="0" r="180">
      <c r="A180" s="37" t="n">
        <v>44999</v>
      </c>
      <c r="B180" s="16" t="s">
        <v>352</v>
      </c>
      <c r="C180" s="16" t="s">
        <v>73</v>
      </c>
      <c r="D180" s="16" t="s">
        <v>74</v>
      </c>
      <c r="E180" s="7" t="n">
        <v>1</v>
      </c>
      <c r="F180" s="16" t="s">
        <v>19</v>
      </c>
      <c r="G180" s="6" t="n">
        <v>0.73</v>
      </c>
      <c r="H180" s="6" t="n">
        <v>105.73</v>
      </c>
      <c r="I180" s="6" t="n">
        <v>81.75</v>
      </c>
      <c r="J180" s="6" t="n">
        <v>0.07</v>
      </c>
      <c r="K180" s="6" t="n">
        <v>0.73</v>
      </c>
      <c r="L180" s="6" t="n">
        <v>0.66</v>
      </c>
      <c r="M180" s="6" t="n">
        <v>0.81</v>
      </c>
      <c r="N180" s="6" t="n">
        <v>0.62</v>
      </c>
    </row>
    <row collapsed="false" customFormat="false" customHeight="false" hidden="false" ht="12.1" outlineLevel="0" r="181">
      <c r="A181" s="37" t="n">
        <v>45007</v>
      </c>
      <c r="B181" s="16" t="s">
        <v>352</v>
      </c>
      <c r="C181" s="16" t="s">
        <v>27</v>
      </c>
      <c r="D181" s="16" t="s">
        <v>28</v>
      </c>
      <c r="E181" s="7" t="n">
        <v>3</v>
      </c>
      <c r="F181" s="16" t="s">
        <v>19</v>
      </c>
      <c r="G181" s="6" t="n">
        <v>1.27</v>
      </c>
      <c r="H181" s="6" t="n">
        <v>95.7</v>
      </c>
      <c r="I181" s="6" t="n">
        <v>73.37</v>
      </c>
      <c r="J181" s="6" t="n">
        <v>0.38</v>
      </c>
      <c r="K181" s="6" t="n">
        <v>3.81</v>
      </c>
      <c r="L181" s="6" t="n">
        <v>3.43</v>
      </c>
      <c r="M181" s="6" t="n">
        <v>1.56</v>
      </c>
      <c r="N181" s="6" t="n">
        <v>1.19</v>
      </c>
    </row>
    <row collapsed="false" customFormat="false" customHeight="false" hidden="false" ht="12.1" outlineLevel="0" r="182">
      <c r="A182" s="37" t="n">
        <v>45021</v>
      </c>
      <c r="B182" s="16" t="s">
        <v>352</v>
      </c>
      <c r="C182" s="16" t="s">
        <v>57</v>
      </c>
      <c r="D182" s="16" t="s">
        <v>58</v>
      </c>
      <c r="E182" s="7" t="n">
        <v>1</v>
      </c>
      <c r="F182" s="16" t="s">
        <v>19</v>
      </c>
      <c r="G182" s="6" t="n">
        <v>0.1</v>
      </c>
      <c r="H182" s="6" t="n">
        <v>144.28</v>
      </c>
      <c r="I182" s="6" t="n">
        <v>96.63</v>
      </c>
      <c r="J182" s="6" t="n">
        <v>0.01</v>
      </c>
      <c r="K182" s="6" t="n">
        <v>0.1</v>
      </c>
      <c r="L182" s="6" t="n">
        <v>0.09</v>
      </c>
      <c r="M182" s="6" t="n">
        <v>0.09</v>
      </c>
      <c r="N182" s="6" t="n">
        <v>0.06</v>
      </c>
    </row>
    <row collapsed="false" customFormat="false" customHeight="false" hidden="false" ht="12.1" outlineLevel="0" r="183">
      <c r="A183" s="37" t="n">
        <v>45022</v>
      </c>
      <c r="B183" s="16" t="s">
        <v>352</v>
      </c>
      <c r="C183" s="16" t="s">
        <v>81</v>
      </c>
      <c r="D183" s="16" t="s">
        <v>82</v>
      </c>
      <c r="E183" s="7" t="n">
        <v>5</v>
      </c>
      <c r="F183" s="16" t="s">
        <v>19</v>
      </c>
      <c r="G183" s="6" t="n">
        <v>0.278</v>
      </c>
      <c r="H183" s="6" t="n">
        <v>19.88</v>
      </c>
      <c r="I183" s="6" t="n">
        <v>26.93</v>
      </c>
      <c r="J183" s="6" t="n">
        <v>0.14</v>
      </c>
      <c r="K183" s="6" t="n">
        <v>1.39</v>
      </c>
      <c r="L183" s="6" t="n">
        <v>1.25</v>
      </c>
      <c r="M183" s="6" t="n">
        <v>0.93</v>
      </c>
      <c r="N183" s="6" t="n">
        <v>1.26</v>
      </c>
    </row>
    <row collapsed="false" customFormat="false" customHeight="false" hidden="false" ht="12.1" outlineLevel="0" r="184">
      <c r="A184" s="37" t="n">
        <v>45029</v>
      </c>
      <c r="B184" s="16" t="s">
        <v>352</v>
      </c>
      <c r="C184" s="16" t="s">
        <v>87</v>
      </c>
      <c r="D184" s="16" t="s">
        <v>88</v>
      </c>
      <c r="E184" s="7" t="n">
        <v>1</v>
      </c>
      <c r="F184" s="16" t="s">
        <v>19</v>
      </c>
      <c r="G184" s="6" t="n">
        <v>0.15</v>
      </c>
      <c r="H184" s="6" t="n">
        <v>41.12</v>
      </c>
      <c r="I184" s="6" t="n">
        <v>20.51</v>
      </c>
      <c r="J184" s="6" t="n">
        <v>0.02</v>
      </c>
      <c r="K184" s="6" t="n">
        <v>0.15</v>
      </c>
      <c r="L184" s="6" t="n">
        <v>0.13</v>
      </c>
      <c r="M184" s="6" t="n">
        <v>0.63</v>
      </c>
      <c r="N184" s="6" t="n">
        <v>0.32</v>
      </c>
    </row>
    <row collapsed="false" customFormat="false" customHeight="false" hidden="false" ht="12.1" outlineLevel="0" r="185">
      <c r="A185" s="37" t="n">
        <v>45036</v>
      </c>
      <c r="B185" s="16" t="s">
        <v>352</v>
      </c>
      <c r="C185" s="16" t="s">
        <v>54</v>
      </c>
      <c r="D185" s="16" t="s">
        <v>55</v>
      </c>
      <c r="E185" s="7" t="n">
        <v>2</v>
      </c>
      <c r="F185" s="16" t="s">
        <v>19</v>
      </c>
      <c r="G185" s="6" t="n">
        <v>0.941</v>
      </c>
      <c r="H185" s="6" t="n">
        <v>151.24</v>
      </c>
      <c r="I185" s="6" t="n">
        <v>142.79</v>
      </c>
      <c r="J185" s="6" t="n">
        <v>0.19</v>
      </c>
      <c r="K185" s="6" t="n">
        <v>1.882</v>
      </c>
      <c r="L185" s="6" t="n">
        <v>1.69</v>
      </c>
      <c r="M185" s="6" t="n">
        <v>0.59</v>
      </c>
      <c r="N185" s="6" t="n">
        <v>0.56</v>
      </c>
    </row>
    <row collapsed="false" customFormat="false" customHeight="false" hidden="false" ht="12.1" outlineLevel="0" r="186">
      <c r="A186" s="37" t="n">
        <v>45048</v>
      </c>
      <c r="B186" s="16" t="s">
        <v>352</v>
      </c>
      <c r="C186" s="16" t="s">
        <v>71</v>
      </c>
      <c r="D186" s="16" t="s">
        <v>72</v>
      </c>
      <c r="E186" s="7" t="n">
        <v>1</v>
      </c>
      <c r="F186" s="16" t="s">
        <v>19</v>
      </c>
      <c r="G186" s="6" t="n">
        <v>0.25</v>
      </c>
      <c r="H186" s="6" t="n">
        <v>108.42</v>
      </c>
      <c r="I186" s="6" t="n">
        <v>74.7</v>
      </c>
      <c r="J186" s="6" t="n">
        <v>0.03</v>
      </c>
      <c r="K186" s="6" t="n">
        <v>0.25</v>
      </c>
      <c r="L186" s="6" t="n">
        <v>0.22</v>
      </c>
      <c r="M186" s="6" t="n">
        <v>0.29</v>
      </c>
      <c r="N186" s="6" t="n">
        <v>0.2</v>
      </c>
    </row>
    <row collapsed="false" customFormat="false" customHeight="false" hidden="false" ht="12.1" outlineLevel="0" r="187">
      <c r="A187" s="37" t="n">
        <v>45057</v>
      </c>
      <c r="B187" s="16" t="s">
        <v>352</v>
      </c>
      <c r="C187" s="16" t="s">
        <v>95</v>
      </c>
      <c r="D187" s="16" t="s">
        <v>96</v>
      </c>
      <c r="E187" s="7" t="n">
        <v>10</v>
      </c>
      <c r="F187" s="16" t="s">
        <v>53</v>
      </c>
      <c r="G187" s="6" t="n">
        <v>0.326</v>
      </c>
      <c r="H187" s="6" t="n">
        <v>226.55</v>
      </c>
      <c r="I187" s="6" t="n">
        <v>2.48</v>
      </c>
      <c r="J187" s="6" t="n">
        <v>33</v>
      </c>
      <c r="K187" s="6" t="n">
        <v>3.2598</v>
      </c>
      <c r="L187" s="6" t="n">
        <v>2.83</v>
      </c>
      <c r="M187" s="6" t="n">
        <v>11.42</v>
      </c>
      <c r="N187" s="6" t="n">
        <v>9.58</v>
      </c>
    </row>
    <row collapsed="false" customFormat="false" customHeight="false" hidden="false" ht="12.1" outlineLevel="0" r="188">
      <c r="A188" s="37" t="n">
        <v>45057</v>
      </c>
      <c r="B188" s="16" t="s">
        <v>352</v>
      </c>
      <c r="C188" s="16" t="s">
        <v>45</v>
      </c>
      <c r="D188" s="16" t="s">
        <v>46</v>
      </c>
      <c r="E188" s="7" t="n">
        <v>1</v>
      </c>
      <c r="F188" s="16" t="s">
        <v>19</v>
      </c>
      <c r="G188" s="6" t="n">
        <v>0.45</v>
      </c>
      <c r="H188" s="6" t="n">
        <v>231.27</v>
      </c>
      <c r="I188" s="6" t="n">
        <v>200.72</v>
      </c>
      <c r="J188" s="6" t="n">
        <v>0.05</v>
      </c>
      <c r="K188" s="6" t="n">
        <v>0.45</v>
      </c>
      <c r="L188" s="6" t="n">
        <v>0.4</v>
      </c>
      <c r="M188" s="6" t="n">
        <v>0.2</v>
      </c>
      <c r="N188" s="6" t="n">
        <v>0.17</v>
      </c>
    </row>
    <row collapsed="false" customFormat="false" customHeight="false" hidden="false" ht="12.1" outlineLevel="0" r="189">
      <c r="A189" s="37" t="n">
        <v>45057</v>
      </c>
      <c r="B189" s="16" t="s">
        <v>352</v>
      </c>
      <c r="C189" s="16" t="s">
        <v>93</v>
      </c>
      <c r="D189" s="16" t="s">
        <v>94</v>
      </c>
      <c r="E189" s="7" t="n">
        <v>2</v>
      </c>
      <c r="F189" s="16" t="s">
        <v>19</v>
      </c>
      <c r="G189" s="6" t="n">
        <v>0.41</v>
      </c>
      <c r="H189" s="6" t="n">
        <v>38.3</v>
      </c>
      <c r="I189" s="6" t="n">
        <v>40.38</v>
      </c>
      <c r="J189" s="6" t="n">
        <v>0.08</v>
      </c>
      <c r="K189" s="6" t="n">
        <v>0.82</v>
      </c>
      <c r="L189" s="6" t="n">
        <v>0.74</v>
      </c>
      <c r="M189" s="6" t="n">
        <v>0.92</v>
      </c>
      <c r="N189" s="6" t="n">
        <v>0.97</v>
      </c>
    </row>
    <row collapsed="false" customFormat="false" customHeight="false" hidden="false" ht="12.1" outlineLevel="0" r="190">
      <c r="A190" s="37" t="n">
        <v>45058</v>
      </c>
      <c r="B190" s="16" t="s">
        <v>352</v>
      </c>
      <c r="C190" s="16" t="s">
        <v>48</v>
      </c>
      <c r="D190" s="16" t="s">
        <v>49</v>
      </c>
      <c r="E190" s="7" t="n">
        <v>1</v>
      </c>
      <c r="F190" s="16" t="s">
        <v>19</v>
      </c>
      <c r="G190" s="6" t="n">
        <v>0.24</v>
      </c>
      <c r="H190" s="6" t="n">
        <v>173.75</v>
      </c>
      <c r="I190" s="6" t="n">
        <v>120.15</v>
      </c>
      <c r="J190" s="6" t="n">
        <v>0.02</v>
      </c>
      <c r="K190" s="6" t="n">
        <v>0.24</v>
      </c>
      <c r="L190" s="6" t="n">
        <v>0.22</v>
      </c>
      <c r="M190" s="6" t="n">
        <v>0.18</v>
      </c>
      <c r="N190" s="6" t="n">
        <v>0.13</v>
      </c>
    </row>
    <row collapsed="false" customFormat="false" customHeight="false" hidden="false" ht="12.1" outlineLevel="0" r="191">
      <c r="A191" s="37" t="n">
        <v>45063</v>
      </c>
      <c r="B191" s="16" t="s">
        <v>352</v>
      </c>
      <c r="C191" s="16" t="s">
        <v>42</v>
      </c>
      <c r="D191" s="16" t="s">
        <v>43</v>
      </c>
      <c r="E191" s="7" t="n">
        <v>1</v>
      </c>
      <c r="F191" s="16" t="s">
        <v>19</v>
      </c>
      <c r="G191" s="6" t="n">
        <v>0.68</v>
      </c>
      <c r="H191" s="6" t="n">
        <v>311.74</v>
      </c>
      <c r="I191" s="6" t="n">
        <v>218.8</v>
      </c>
      <c r="J191" s="6" t="n">
        <v>0.07</v>
      </c>
      <c r="K191" s="6" t="n">
        <v>0.68</v>
      </c>
      <c r="L191" s="6" t="n">
        <v>0.61</v>
      </c>
      <c r="M191" s="6" t="n">
        <v>0.28</v>
      </c>
      <c r="N191" s="6" t="n">
        <v>0.2</v>
      </c>
    </row>
    <row collapsed="false" customFormat="false" customHeight="false" hidden="false" ht="12.1" outlineLevel="0" r="192">
      <c r="A192" s="37" t="n">
        <v>45072</v>
      </c>
      <c r="B192" s="16" t="s">
        <v>352</v>
      </c>
      <c r="C192" s="16" t="s">
        <v>85</v>
      </c>
      <c r="D192" s="16" t="s">
        <v>86</v>
      </c>
      <c r="E192" s="7" t="n">
        <v>1</v>
      </c>
      <c r="F192" s="16" t="s">
        <v>19</v>
      </c>
      <c r="G192" s="6" t="n">
        <v>0.468</v>
      </c>
      <c r="H192" s="6" t="n">
        <v>73.39</v>
      </c>
      <c r="I192" s="6" t="n">
        <v>80.6</v>
      </c>
      <c r="J192" s="6" t="n">
        <v>0.05</v>
      </c>
      <c r="K192" s="6" t="n">
        <v>0.468</v>
      </c>
      <c r="L192" s="6" t="n">
        <v>0.42</v>
      </c>
      <c r="M192" s="6" t="n">
        <v>0.52</v>
      </c>
      <c r="N192" s="6" t="n">
        <v>0.57</v>
      </c>
    </row>
    <row collapsed="false" customFormat="false" customHeight="false" hidden="false" ht="12.1" outlineLevel="0" r="193">
      <c r="A193" s="37" t="n">
        <v>45076</v>
      </c>
      <c r="B193" s="16" t="s">
        <v>352</v>
      </c>
      <c r="C193" s="16" t="s">
        <v>39</v>
      </c>
      <c r="D193" s="16" t="s">
        <v>40</v>
      </c>
      <c r="E193" s="7" t="n">
        <v>2</v>
      </c>
      <c r="F193" s="16" t="s">
        <v>19</v>
      </c>
      <c r="G193" s="6" t="n">
        <v>0.19</v>
      </c>
      <c r="H193" s="6" t="n">
        <v>126.8</v>
      </c>
      <c r="I193" s="6" t="n">
        <v>132.17</v>
      </c>
      <c r="J193" s="6" t="n">
        <v>0.04</v>
      </c>
      <c r="K193" s="6" t="n">
        <v>0.38</v>
      </c>
      <c r="L193" s="6" t="n">
        <v>0.34</v>
      </c>
      <c r="M193" s="6" t="n">
        <v>0.13</v>
      </c>
      <c r="N193" s="6" t="n">
        <v>0.13</v>
      </c>
    </row>
    <row collapsed="false" customFormat="false" customHeight="false" hidden="false" ht="12.1" outlineLevel="0" r="194">
      <c r="A194" s="37" t="n">
        <v>45077</v>
      </c>
      <c r="B194" s="16" t="s">
        <v>352</v>
      </c>
      <c r="C194" s="16" t="s">
        <v>89</v>
      </c>
      <c r="D194" s="16" t="s">
        <v>90</v>
      </c>
      <c r="E194" s="7" t="n">
        <v>1</v>
      </c>
      <c r="F194" s="16" t="s">
        <v>19</v>
      </c>
      <c r="G194" s="6" t="n">
        <v>0.48</v>
      </c>
      <c r="H194" s="6" t="n">
        <v>52.38</v>
      </c>
      <c r="I194" s="6" t="n">
        <v>62.91</v>
      </c>
      <c r="J194" s="6" t="n">
        <v>0.05</v>
      </c>
      <c r="K194" s="6" t="n">
        <v>0.48</v>
      </c>
      <c r="L194" s="6" t="n">
        <v>0.43</v>
      </c>
      <c r="M194" s="6" t="n">
        <v>0.68</v>
      </c>
      <c r="N194" s="6" t="n">
        <v>0.82</v>
      </c>
    </row>
    <row collapsed="false" customFormat="false" customHeight="false" hidden="false" ht="12.1" outlineLevel="0" r="195">
      <c r="A195" s="37" t="n">
        <v>45077</v>
      </c>
      <c r="B195" s="16" t="s">
        <v>352</v>
      </c>
      <c r="C195" s="16" t="s">
        <v>83</v>
      </c>
      <c r="D195" s="16" t="s">
        <v>84</v>
      </c>
      <c r="E195" s="7" t="n">
        <v>1</v>
      </c>
      <c r="F195" s="16" t="s">
        <v>19</v>
      </c>
      <c r="G195" s="6" t="n">
        <v>0.4</v>
      </c>
      <c r="H195" s="6" t="n">
        <v>40.4</v>
      </c>
      <c r="I195" s="6" t="n">
        <v>66.02</v>
      </c>
      <c r="J195" s="6" t="n">
        <v>0.04</v>
      </c>
      <c r="K195" s="6" t="n">
        <v>0.4</v>
      </c>
      <c r="L195" s="6" t="n">
        <v>0.36</v>
      </c>
      <c r="M195" s="6" t="n">
        <v>0.55</v>
      </c>
      <c r="N195" s="6" t="n">
        <v>0.89</v>
      </c>
    </row>
    <row collapsed="false" customFormat="false" customHeight="false" hidden="false" ht="12.1" outlineLevel="0" r="196">
      <c r="A196" s="37" t="n">
        <v>45077</v>
      </c>
      <c r="B196" s="16" t="s">
        <v>352</v>
      </c>
      <c r="C196" s="16" t="s">
        <v>30</v>
      </c>
      <c r="D196" s="16" t="s">
        <v>31</v>
      </c>
      <c r="E196" s="7" t="n">
        <v>1</v>
      </c>
      <c r="F196" s="16" t="s">
        <v>19</v>
      </c>
      <c r="G196" s="6" t="n">
        <v>3</v>
      </c>
      <c r="H196" s="6" t="n">
        <v>447.97</v>
      </c>
      <c r="I196" s="6" t="n">
        <v>347.86</v>
      </c>
      <c r="J196" s="6" t="n">
        <v>0.3</v>
      </c>
      <c r="K196" s="6" t="n">
        <v>3</v>
      </c>
      <c r="L196" s="6" t="n">
        <v>2.7</v>
      </c>
      <c r="M196" s="6" t="n">
        <v>0.78</v>
      </c>
      <c r="N196" s="6" t="n">
        <v>0.6</v>
      </c>
    </row>
    <row collapsed="false" customFormat="false" customHeight="false" hidden="false" ht="12.1" outlineLevel="0" r="197">
      <c r="A197" s="37" t="n">
        <v>45078</v>
      </c>
      <c r="B197" s="16" t="s">
        <v>352</v>
      </c>
      <c r="C197" s="16" t="s">
        <v>51</v>
      </c>
      <c r="D197" s="16" t="s">
        <v>52</v>
      </c>
      <c r="E197" s="7" t="n">
        <v>5</v>
      </c>
      <c r="F197" s="16" t="s">
        <v>19</v>
      </c>
      <c r="G197" s="6" t="n">
        <v>0.22</v>
      </c>
      <c r="H197" s="6" t="n">
        <v>27.79</v>
      </c>
      <c r="I197" s="6" t="n">
        <v>24.28</v>
      </c>
      <c r="J197" s="6" t="n">
        <v>0.11</v>
      </c>
      <c r="K197" s="6" t="n">
        <v>1.1</v>
      </c>
      <c r="L197" s="6" t="n">
        <v>0.99</v>
      </c>
      <c r="M197" s="6" t="n">
        <v>0.82</v>
      </c>
      <c r="N197" s="6" t="n">
        <v>0.71</v>
      </c>
    </row>
    <row collapsed="false" customFormat="false" customHeight="false" hidden="false" ht="12.1" outlineLevel="0" r="198">
      <c r="A198" s="37" t="n">
        <v>45093</v>
      </c>
      <c r="B198" s="16" t="s">
        <v>352</v>
      </c>
      <c r="C198" s="16" t="s">
        <v>63</v>
      </c>
      <c r="D198" s="16" t="s">
        <v>64</v>
      </c>
      <c r="E198" s="7" t="n">
        <v>100</v>
      </c>
      <c r="F198" s="16" t="s">
        <v>53</v>
      </c>
      <c r="G198" s="6" t="n">
        <v>0.0576</v>
      </c>
      <c r="H198" s="6" t="n">
        <v>124.06</v>
      </c>
      <c r="I198" s="6" t="n">
        <v>1.84</v>
      </c>
      <c r="J198" s="6" t="n">
        <v>63</v>
      </c>
      <c r="K198" s="6" t="n">
        <v>5.7646</v>
      </c>
      <c r="L198" s="6" t="n">
        <v>5.01</v>
      </c>
      <c r="M198" s="6" t="n">
        <v>2.72</v>
      </c>
      <c r="N198" s="6" t="n">
        <v>3.39</v>
      </c>
    </row>
    <row collapsed="false" customFormat="false" customHeight="false" hidden="false" ht="12.1" outlineLevel="0" r="199">
      <c r="A199" s="37" t="n">
        <v>45091</v>
      </c>
      <c r="B199" s="16" t="s">
        <v>352</v>
      </c>
      <c r="C199" s="16" t="s">
        <v>73</v>
      </c>
      <c r="D199" s="16" t="s">
        <v>74</v>
      </c>
      <c r="E199" s="7" t="n">
        <v>1</v>
      </c>
      <c r="F199" s="16" t="s">
        <v>19</v>
      </c>
      <c r="G199" s="6" t="n">
        <v>0.73</v>
      </c>
      <c r="H199" s="6" t="n">
        <v>109.99</v>
      </c>
      <c r="I199" s="6" t="n">
        <v>81.75</v>
      </c>
      <c r="J199" s="6" t="n">
        <v>0.07</v>
      </c>
      <c r="K199" s="6" t="n">
        <v>0.73</v>
      </c>
      <c r="L199" s="6" t="n">
        <v>0.66</v>
      </c>
      <c r="M199" s="6" t="n">
        <v>0.81</v>
      </c>
      <c r="N199" s="6" t="n">
        <v>0.6</v>
      </c>
    </row>
    <row collapsed="false" customFormat="false" customHeight="false" hidden="false" ht="12.1" outlineLevel="0" r="200">
      <c r="A200" s="37" t="n">
        <v>45099</v>
      </c>
      <c r="B200" s="16" t="s">
        <v>352</v>
      </c>
      <c r="C200" s="16" t="s">
        <v>27</v>
      </c>
      <c r="D200" s="16" t="s">
        <v>28</v>
      </c>
      <c r="E200" s="7" t="n">
        <v>3</v>
      </c>
      <c r="F200" s="16" t="s">
        <v>19</v>
      </c>
      <c r="G200" s="6" t="n">
        <v>1.27</v>
      </c>
      <c r="H200" s="6" t="n">
        <v>96.35</v>
      </c>
      <c r="I200" s="6" t="n">
        <v>73.37</v>
      </c>
      <c r="J200" s="6" t="n">
        <v>0.38</v>
      </c>
      <c r="K200" s="6" t="n">
        <v>3.81</v>
      </c>
      <c r="L200" s="6" t="n">
        <v>3.43</v>
      </c>
      <c r="M200" s="6" t="n">
        <v>1.56</v>
      </c>
      <c r="N200" s="6" t="n">
        <v>1.19</v>
      </c>
    </row>
    <row collapsed="false" customFormat="false" customHeight="false" hidden="false" ht="12.1" outlineLevel="0" r="201">
      <c r="A201" s="37" t="n">
        <v>45106</v>
      </c>
      <c r="B201" s="16" t="s">
        <v>352</v>
      </c>
      <c r="C201" s="16" t="s">
        <v>99</v>
      </c>
      <c r="D201" s="16" t="s">
        <v>100</v>
      </c>
      <c r="E201" s="7" t="n">
        <v>10</v>
      </c>
      <c r="F201" s="16" t="s">
        <v>53</v>
      </c>
      <c r="G201" s="6" t="n">
        <v>0.4005</v>
      </c>
      <c r="H201" s="6" t="n">
        <v>303.5</v>
      </c>
      <c r="I201" s="6" t="n">
        <v>4.16</v>
      </c>
      <c r="J201" s="6" t="n">
        <v>45</v>
      </c>
      <c r="K201" s="6" t="n">
        <v>4.0049</v>
      </c>
      <c r="L201" s="6" t="n">
        <v>3.48</v>
      </c>
      <c r="M201" s="6" t="n">
        <v>8.36</v>
      </c>
      <c r="N201" s="6" t="n">
        <v>9.82</v>
      </c>
    </row>
    <row collapsed="false" customFormat="false" customHeight="false" hidden="false" ht="12.1" outlineLevel="0" r="202">
      <c r="A202" s="37" t="n">
        <v>45113</v>
      </c>
      <c r="B202" s="16" t="s">
        <v>352</v>
      </c>
      <c r="C202" s="16" t="s">
        <v>57</v>
      </c>
      <c r="D202" s="16" t="s">
        <v>58</v>
      </c>
      <c r="E202" s="7" t="n">
        <v>1</v>
      </c>
      <c r="F202" s="16" t="s">
        <v>19</v>
      </c>
      <c r="G202" s="6" t="n">
        <v>0.1</v>
      </c>
      <c r="H202" s="6" t="n">
        <v>131.43</v>
      </c>
      <c r="I202" s="6" t="n">
        <v>96.63</v>
      </c>
      <c r="J202" s="6" t="n">
        <v>0.01</v>
      </c>
      <c r="K202" s="6" t="n">
        <v>0.1</v>
      </c>
      <c r="L202" s="6" t="n">
        <v>0.09</v>
      </c>
      <c r="M202" s="6" t="n">
        <v>0.09</v>
      </c>
      <c r="N202" s="6" t="n">
        <v>0.07</v>
      </c>
    </row>
    <row collapsed="false" customFormat="false" customHeight="false" hidden="false" ht="12.1" outlineLevel="0" r="203">
      <c r="A203" s="37" t="n">
        <v>45114</v>
      </c>
      <c r="B203" s="16" t="s">
        <v>352</v>
      </c>
      <c r="C203" s="16" t="s">
        <v>81</v>
      </c>
      <c r="D203" s="16" t="s">
        <v>82</v>
      </c>
      <c r="E203" s="7" t="n">
        <v>5</v>
      </c>
      <c r="F203" s="16" t="s">
        <v>19</v>
      </c>
      <c r="G203" s="6" t="n">
        <v>0.278</v>
      </c>
      <c r="H203" s="6" t="n">
        <v>15.87</v>
      </c>
      <c r="I203" s="6" t="n">
        <v>26.93</v>
      </c>
      <c r="J203" s="6" t="n">
        <v>0.14</v>
      </c>
      <c r="K203" s="6" t="n">
        <v>1.39</v>
      </c>
      <c r="L203" s="6" t="n">
        <v>1.25</v>
      </c>
      <c r="M203" s="6" t="n">
        <v>0.93</v>
      </c>
      <c r="N203" s="6" t="n">
        <v>1.58</v>
      </c>
    </row>
    <row collapsed="false" customFormat="false" customHeight="false" hidden="false" ht="12.1" outlineLevel="0" r="204">
      <c r="A204" s="37" t="n">
        <v>45120</v>
      </c>
      <c r="B204" s="16" t="s">
        <v>352</v>
      </c>
      <c r="C204" s="16" t="s">
        <v>87</v>
      </c>
      <c r="D204" s="16" t="s">
        <v>88</v>
      </c>
      <c r="E204" s="7" t="n">
        <v>1</v>
      </c>
      <c r="F204" s="16" t="s">
        <v>19</v>
      </c>
      <c r="G204" s="6" t="n">
        <v>0.15</v>
      </c>
      <c r="H204" s="6" t="n">
        <v>40.72</v>
      </c>
      <c r="I204" s="6" t="n">
        <v>20.51</v>
      </c>
      <c r="J204" s="6" t="n">
        <v>0.02</v>
      </c>
      <c r="K204" s="6" t="n">
        <v>0.15</v>
      </c>
      <c r="L204" s="6" t="n">
        <v>0.13</v>
      </c>
      <c r="M204" s="6" t="n">
        <v>0.63</v>
      </c>
      <c r="N204" s="6" t="n">
        <v>0.32</v>
      </c>
    </row>
    <row collapsed="false" customFormat="false" customHeight="false" hidden="false" ht="12.1" outlineLevel="0" r="205">
      <c r="A205" s="37" t="n">
        <v>45127</v>
      </c>
      <c r="B205" s="16" t="s">
        <v>352</v>
      </c>
      <c r="C205" s="16" t="s">
        <v>54</v>
      </c>
      <c r="D205" s="16" t="s">
        <v>55</v>
      </c>
      <c r="E205" s="7" t="n">
        <v>2</v>
      </c>
      <c r="F205" s="16" t="s">
        <v>19</v>
      </c>
      <c r="G205" s="6" t="n">
        <v>0.941</v>
      </c>
      <c r="H205" s="6" t="n">
        <v>150.29</v>
      </c>
      <c r="I205" s="6" t="n">
        <v>142.79</v>
      </c>
      <c r="J205" s="6" t="n">
        <v>0.19</v>
      </c>
      <c r="K205" s="6" t="n">
        <v>1.882</v>
      </c>
      <c r="L205" s="6" t="n">
        <v>1.69</v>
      </c>
      <c r="M205" s="6" t="n">
        <v>0.59</v>
      </c>
      <c r="N205" s="6" t="n">
        <v>0.56</v>
      </c>
    </row>
    <row collapsed="false" customFormat="false" customHeight="false" hidden="false" ht="12.1" outlineLevel="0" r="206">
      <c r="A206" s="37" t="n">
        <v>45134</v>
      </c>
      <c r="B206" s="16" t="s">
        <v>352</v>
      </c>
      <c r="C206" s="16" t="s">
        <v>93</v>
      </c>
      <c r="D206" s="16" t="s">
        <v>94</v>
      </c>
      <c r="E206" s="7" t="n">
        <v>2</v>
      </c>
      <c r="F206" s="16" t="s">
        <v>19</v>
      </c>
      <c r="G206" s="6" t="n">
        <v>0.41</v>
      </c>
      <c r="H206" s="6" t="n">
        <v>37.21</v>
      </c>
      <c r="I206" s="6" t="n">
        <v>40.38</v>
      </c>
      <c r="J206" s="6" t="n">
        <v>0.08</v>
      </c>
      <c r="K206" s="6" t="n">
        <v>0.82</v>
      </c>
      <c r="L206" s="6" t="n">
        <v>0.74</v>
      </c>
      <c r="M206" s="6" t="n">
        <v>0.92</v>
      </c>
      <c r="N206" s="6" t="n">
        <v>0.99</v>
      </c>
    </row>
    <row collapsed="false" customFormat="false" customHeight="false" hidden="false" ht="12.1" outlineLevel="0" r="207">
      <c r="A207" s="37" t="n">
        <v>45139</v>
      </c>
      <c r="B207" s="16" t="s">
        <v>352</v>
      </c>
      <c r="C207" s="16" t="s">
        <v>67</v>
      </c>
      <c r="D207" s="16" t="s">
        <v>68</v>
      </c>
      <c r="E207" s="7" t="n">
        <v>2</v>
      </c>
      <c r="F207" s="16" t="s">
        <v>19</v>
      </c>
      <c r="G207" s="6" t="n">
        <v>0.99</v>
      </c>
      <c r="H207" s="6" t="n">
        <v>92.76</v>
      </c>
      <c r="I207" s="6" t="n">
        <v>73.4</v>
      </c>
      <c r="J207" s="6" t="n">
        <v>0.2</v>
      </c>
      <c r="K207" s="6" t="n">
        <v>1.98</v>
      </c>
      <c r="L207" s="6" t="n">
        <v>1.78</v>
      </c>
      <c r="M207" s="6" t="n">
        <v>1.21</v>
      </c>
      <c r="N207" s="6" t="n">
        <v>0.96</v>
      </c>
    </row>
    <row collapsed="false" customFormat="false" customHeight="false" hidden="false" ht="12.1" outlineLevel="0" r="208">
      <c r="A208" s="37" t="n">
        <v>45142</v>
      </c>
      <c r="B208" s="16" t="s">
        <v>352</v>
      </c>
      <c r="C208" s="16" t="s">
        <v>71</v>
      </c>
      <c r="D208" s="16" t="s">
        <v>72</v>
      </c>
      <c r="E208" s="7" t="n">
        <v>1</v>
      </c>
      <c r="F208" s="16" t="s">
        <v>19</v>
      </c>
      <c r="G208" s="6" t="n">
        <v>0.25</v>
      </c>
      <c r="H208" s="6" t="n">
        <v>123.15</v>
      </c>
      <c r="I208" s="6" t="n">
        <v>74.7</v>
      </c>
      <c r="J208" s="6" t="n">
        <v>0.03</v>
      </c>
      <c r="K208" s="6" t="n">
        <v>0.25</v>
      </c>
      <c r="L208" s="6" t="n">
        <v>0.22</v>
      </c>
      <c r="M208" s="6" t="n">
        <v>0.29</v>
      </c>
      <c r="N208" s="6" t="n">
        <v>0.18</v>
      </c>
    </row>
    <row collapsed="false" customFormat="false" customHeight="false" hidden="false" ht="12.1" outlineLevel="0" r="209">
      <c r="A209" s="37" t="n">
        <v>45148</v>
      </c>
      <c r="B209" s="16" t="s">
        <v>352</v>
      </c>
      <c r="C209" s="16" t="s">
        <v>45</v>
      </c>
      <c r="D209" s="16" t="s">
        <v>46</v>
      </c>
      <c r="E209" s="7" t="n">
        <v>1</v>
      </c>
      <c r="F209" s="16" t="s">
        <v>19</v>
      </c>
      <c r="G209" s="6" t="n">
        <v>0.45</v>
      </c>
      <c r="H209" s="6" t="n">
        <v>239.76</v>
      </c>
      <c r="I209" s="6" t="n">
        <v>200.72</v>
      </c>
      <c r="J209" s="6" t="n">
        <v>0.05</v>
      </c>
      <c r="K209" s="6" t="n">
        <v>0.45</v>
      </c>
      <c r="L209" s="6" t="n">
        <v>0.4</v>
      </c>
      <c r="M209" s="6" t="n">
        <v>0.2</v>
      </c>
      <c r="N209" s="6" t="n">
        <v>0.17</v>
      </c>
    </row>
    <row collapsed="false" customFormat="false" customHeight="false" hidden="false" ht="12.1" outlineLevel="0" r="210">
      <c r="A210" s="37" t="n">
        <v>45149</v>
      </c>
      <c r="B210" s="16" t="s">
        <v>352</v>
      </c>
      <c r="C210" s="16" t="s">
        <v>48</v>
      </c>
      <c r="D210" s="16" t="s">
        <v>49</v>
      </c>
      <c r="E210" s="7" t="n">
        <v>1</v>
      </c>
      <c r="F210" s="16" t="s">
        <v>19</v>
      </c>
      <c r="G210" s="6" t="n">
        <v>0.24</v>
      </c>
      <c r="H210" s="6" t="n">
        <v>177.97</v>
      </c>
      <c r="I210" s="6" t="n">
        <v>120.15</v>
      </c>
      <c r="J210" s="6" t="n">
        <v>0.02</v>
      </c>
      <c r="K210" s="6" t="n">
        <v>0.24</v>
      </c>
      <c r="L210" s="6" t="n">
        <v>0.22</v>
      </c>
      <c r="M210" s="6" t="n">
        <v>0.18</v>
      </c>
      <c r="N210" s="6" t="n">
        <v>0.12</v>
      </c>
    </row>
    <row collapsed="false" customFormat="false" customHeight="false" hidden="false" ht="12.1" outlineLevel="0" r="211">
      <c r="A211" s="37" t="n">
        <v>45154</v>
      </c>
      <c r="B211" s="16" t="s">
        <v>352</v>
      </c>
      <c r="C211" s="16" t="s">
        <v>42</v>
      </c>
      <c r="D211" s="16" t="s">
        <v>43</v>
      </c>
      <c r="E211" s="7" t="n">
        <v>1</v>
      </c>
      <c r="F211" s="16" t="s">
        <v>19</v>
      </c>
      <c r="G211" s="6" t="n">
        <v>0.68</v>
      </c>
      <c r="H211" s="6" t="n">
        <v>321.86</v>
      </c>
      <c r="I211" s="6" t="n">
        <v>218.8</v>
      </c>
      <c r="J211" s="6" t="n">
        <v>0.07</v>
      </c>
      <c r="K211" s="6" t="n">
        <v>0.68</v>
      </c>
      <c r="L211" s="6" t="n">
        <v>0.61</v>
      </c>
      <c r="M211" s="6" t="n">
        <v>0.28</v>
      </c>
      <c r="N211" s="6" t="n">
        <v>0.19</v>
      </c>
    </row>
    <row collapsed="false" customFormat="false" customHeight="false" hidden="false" ht="12.1" outlineLevel="0" r="212">
      <c r="A212" s="37" t="n">
        <v>45167</v>
      </c>
      <c r="B212" s="16" t="s">
        <v>352</v>
      </c>
      <c r="C212" s="16" t="s">
        <v>39</v>
      </c>
      <c r="D212" s="16" t="s">
        <v>40</v>
      </c>
      <c r="E212" s="7" t="n">
        <v>2</v>
      </c>
      <c r="F212" s="16" t="s">
        <v>19</v>
      </c>
      <c r="G212" s="6" t="n">
        <v>0.19</v>
      </c>
      <c r="H212" s="6" t="n">
        <v>120.52</v>
      </c>
      <c r="I212" s="6" t="n">
        <v>132.17</v>
      </c>
      <c r="J212" s="6" t="n">
        <v>0.04</v>
      </c>
      <c r="K212" s="6" t="n">
        <v>0.38</v>
      </c>
      <c r="L212" s="6" t="n">
        <v>0.34</v>
      </c>
      <c r="M212" s="6" t="n">
        <v>0.13</v>
      </c>
      <c r="N212" s="6" t="n">
        <v>0.14</v>
      </c>
    </row>
    <row collapsed="false" customFormat="false" customHeight="false" hidden="false" ht="12.1" outlineLevel="0" r="213">
      <c r="A213" s="37" t="n">
        <v>45167</v>
      </c>
      <c r="B213" s="16" t="s">
        <v>352</v>
      </c>
      <c r="C213" s="16" t="s">
        <v>85</v>
      </c>
      <c r="D213" s="16" t="s">
        <v>86</v>
      </c>
      <c r="E213" s="7" t="n">
        <v>1</v>
      </c>
      <c r="F213" s="16" t="s">
        <v>19</v>
      </c>
      <c r="G213" s="6" t="n">
        <v>0.468</v>
      </c>
      <c r="H213" s="6" t="n">
        <v>68.02</v>
      </c>
      <c r="I213" s="6" t="n">
        <v>80.6</v>
      </c>
      <c r="J213" s="6" t="n">
        <v>0.05</v>
      </c>
      <c r="K213" s="6" t="n">
        <v>0.468</v>
      </c>
      <c r="L213" s="6" t="n">
        <v>0.42</v>
      </c>
      <c r="M213" s="6" t="n">
        <v>0.52</v>
      </c>
      <c r="N213" s="6" t="n">
        <v>0.62</v>
      </c>
    </row>
    <row collapsed="false" customFormat="false" customHeight="false" hidden="false" ht="12.1" outlineLevel="0" r="214">
      <c r="A214" s="37" t="n">
        <v>45169</v>
      </c>
      <c r="B214" s="16" t="s">
        <v>352</v>
      </c>
      <c r="C214" s="16" t="s">
        <v>51</v>
      </c>
      <c r="D214" s="16" t="s">
        <v>52</v>
      </c>
      <c r="E214" s="7" t="n">
        <v>5</v>
      </c>
      <c r="F214" s="16" t="s">
        <v>19</v>
      </c>
      <c r="G214" s="6" t="n">
        <v>0.24</v>
      </c>
      <c r="H214" s="6" t="n">
        <v>29.04</v>
      </c>
      <c r="I214" s="6" t="n">
        <v>24.28</v>
      </c>
      <c r="J214" s="6" t="n">
        <v>0.12</v>
      </c>
      <c r="K214" s="6" t="n">
        <v>1.2</v>
      </c>
      <c r="L214" s="6" t="n">
        <v>1.08</v>
      </c>
      <c r="M214" s="6" t="n">
        <v>0.89</v>
      </c>
      <c r="N214" s="6" t="n">
        <v>0.74</v>
      </c>
    </row>
    <row collapsed="false" customFormat="false" customHeight="false" hidden="false" ht="12.1" outlineLevel="0" r="215">
      <c r="A215" s="37" t="n">
        <v>45169</v>
      </c>
      <c r="B215" s="16" t="s">
        <v>352</v>
      </c>
      <c r="C215" s="16" t="s">
        <v>89</v>
      </c>
      <c r="D215" s="16" t="s">
        <v>90</v>
      </c>
      <c r="E215" s="7" t="n">
        <v>1</v>
      </c>
      <c r="F215" s="16" t="s">
        <v>19</v>
      </c>
      <c r="G215" s="6" t="n">
        <v>0.48</v>
      </c>
      <c r="H215" s="6" t="n">
        <v>54.37</v>
      </c>
      <c r="I215" s="6" t="n">
        <v>62.91</v>
      </c>
      <c r="J215" s="6" t="n">
        <v>0.05</v>
      </c>
      <c r="K215" s="6" t="n">
        <v>0.48</v>
      </c>
      <c r="L215" s="6" t="n">
        <v>0.43</v>
      </c>
      <c r="M215" s="6" t="n">
        <v>0.68</v>
      </c>
      <c r="N215" s="6" t="n">
        <v>0.79</v>
      </c>
    </row>
    <row collapsed="false" customFormat="false" customHeight="false" hidden="false" ht="12.1" outlineLevel="0" r="216">
      <c r="A216" s="37" t="n">
        <v>45169</v>
      </c>
      <c r="B216" s="16" t="s">
        <v>352</v>
      </c>
      <c r="C216" s="16" t="s">
        <v>30</v>
      </c>
      <c r="D216" s="16" t="s">
        <v>31</v>
      </c>
      <c r="E216" s="7" t="n">
        <v>1</v>
      </c>
      <c r="F216" s="16" t="s">
        <v>19</v>
      </c>
      <c r="G216" s="6" t="n">
        <v>3</v>
      </c>
      <c r="H216" s="6" t="n">
        <v>452.41</v>
      </c>
      <c r="I216" s="6" t="n">
        <v>347.86</v>
      </c>
      <c r="J216" s="6" t="n">
        <v>0.3</v>
      </c>
      <c r="K216" s="6" t="n">
        <v>3</v>
      </c>
      <c r="L216" s="6" t="n">
        <v>2.7</v>
      </c>
      <c r="M216" s="6" t="n">
        <v>0.78</v>
      </c>
      <c r="N216" s="6" t="n">
        <v>0.6</v>
      </c>
    </row>
    <row collapsed="false" customFormat="false" customHeight="false" hidden="false" ht="12.1" outlineLevel="0" r="217">
      <c r="A217" s="37" t="n">
        <v>45175</v>
      </c>
      <c r="B217" s="16" t="s">
        <v>352</v>
      </c>
      <c r="C217" s="16" t="s">
        <v>83</v>
      </c>
      <c r="D217" s="16" t="s">
        <v>84</v>
      </c>
      <c r="E217" s="7" t="n">
        <v>1</v>
      </c>
      <c r="F217" s="16" t="s">
        <v>19</v>
      </c>
      <c r="G217" s="6" t="n">
        <v>0.4</v>
      </c>
      <c r="H217" s="6" t="n">
        <v>38.84</v>
      </c>
      <c r="I217" s="6" t="n">
        <v>66.02</v>
      </c>
      <c r="J217" s="6" t="n">
        <v>0.04</v>
      </c>
      <c r="K217" s="6" t="n">
        <v>0.4</v>
      </c>
      <c r="L217" s="6" t="n">
        <v>0.36</v>
      </c>
      <c r="M217" s="6" t="n">
        <v>0.55</v>
      </c>
      <c r="N217" s="6" t="n">
        <v>0.93</v>
      </c>
    </row>
    <row collapsed="false" customFormat="false" customHeight="false" hidden="false" ht="12.1" outlineLevel="0" r="218">
      <c r="A218" s="37" t="n">
        <v>45183</v>
      </c>
      <c r="B218" s="16" t="s">
        <v>352</v>
      </c>
      <c r="C218" s="16" t="s">
        <v>73</v>
      </c>
      <c r="D218" s="16" t="s">
        <v>74</v>
      </c>
      <c r="E218" s="7" t="n">
        <v>1</v>
      </c>
      <c r="F218" s="16" t="s">
        <v>19</v>
      </c>
      <c r="G218" s="6" t="n">
        <v>0.73</v>
      </c>
      <c r="H218" s="6" t="n">
        <v>107.81</v>
      </c>
      <c r="I218" s="6" t="n">
        <v>81.75</v>
      </c>
      <c r="J218" s="6" t="n">
        <v>0.07</v>
      </c>
      <c r="K218" s="6" t="n">
        <v>0.73</v>
      </c>
      <c r="L218" s="6" t="n">
        <v>0.66</v>
      </c>
      <c r="M218" s="6" t="n">
        <v>0.81</v>
      </c>
      <c r="N218" s="6" t="n">
        <v>0.61</v>
      </c>
    </row>
    <row collapsed="false" customFormat="false" customHeight="false" hidden="false" ht="12.1" outlineLevel="0" r="219">
      <c r="A219" s="37" t="n">
        <v>45195</v>
      </c>
      <c r="B219" s="16" t="s">
        <v>352</v>
      </c>
      <c r="C219" s="16" t="s">
        <v>27</v>
      </c>
      <c r="D219" s="16" t="s">
        <v>28</v>
      </c>
      <c r="E219" s="7" t="n">
        <v>3</v>
      </c>
      <c r="F219" s="16" t="s">
        <v>19</v>
      </c>
      <c r="G219" s="6" t="n">
        <v>1.3</v>
      </c>
      <c r="H219" s="6" t="n">
        <v>93.72</v>
      </c>
      <c r="I219" s="6" t="n">
        <v>73.37</v>
      </c>
      <c r="J219" s="6" t="n">
        <v>0.39</v>
      </c>
      <c r="K219" s="6" t="n">
        <v>3.9</v>
      </c>
      <c r="L219" s="6" t="n">
        <v>3.51</v>
      </c>
      <c r="M219" s="6" t="n">
        <v>1.59</v>
      </c>
      <c r="N219" s="6" t="n">
        <v>1.25</v>
      </c>
    </row>
    <row collapsed="false" customFormat="false" customHeight="false" hidden="false" ht="12.1" outlineLevel="0" r="220">
      <c r="A220" s="37" t="n">
        <v>45203</v>
      </c>
      <c r="B220" s="16" t="s">
        <v>352</v>
      </c>
      <c r="C220" s="16" t="s">
        <v>57</v>
      </c>
      <c r="D220" s="16" t="s">
        <v>58</v>
      </c>
      <c r="E220" s="7" t="n">
        <v>1</v>
      </c>
      <c r="F220" s="16" t="s">
        <v>19</v>
      </c>
      <c r="G220" s="6" t="n">
        <v>0.1</v>
      </c>
      <c r="H220" s="6" t="n">
        <v>139.4</v>
      </c>
      <c r="I220" s="6" t="n">
        <v>96.63</v>
      </c>
      <c r="J220" s="6" t="n">
        <v>0.01</v>
      </c>
      <c r="K220" s="6" t="n">
        <v>0.1</v>
      </c>
      <c r="L220" s="6" t="n">
        <v>0.09</v>
      </c>
      <c r="M220" s="6" t="n">
        <v>0.09</v>
      </c>
      <c r="N220" s="6" t="n">
        <v>0.06</v>
      </c>
    </row>
    <row collapsed="false" customFormat="false" customHeight="false" hidden="false" ht="12.1" outlineLevel="0" r="221">
      <c r="A221" s="37" t="n">
        <v>45205</v>
      </c>
      <c r="B221" s="16" t="s">
        <v>352</v>
      </c>
      <c r="C221" s="16" t="s">
        <v>81</v>
      </c>
      <c r="D221" s="16" t="s">
        <v>82</v>
      </c>
      <c r="E221" s="7" t="n">
        <v>5</v>
      </c>
      <c r="F221" s="16" t="s">
        <v>19</v>
      </c>
      <c r="G221" s="6" t="n">
        <v>0.278</v>
      </c>
      <c r="H221" s="6" t="n">
        <v>14.83</v>
      </c>
      <c r="I221" s="6" t="n">
        <v>26.93</v>
      </c>
      <c r="J221" s="6" t="n">
        <v>0.14</v>
      </c>
      <c r="K221" s="6" t="n">
        <v>1.39</v>
      </c>
      <c r="L221" s="6" t="n">
        <v>1.25</v>
      </c>
      <c r="M221" s="6" t="n">
        <v>0.93</v>
      </c>
      <c r="N221" s="6" t="n">
        <v>1.69</v>
      </c>
    </row>
    <row collapsed="false" customFormat="false" customHeight="false" hidden="false" ht="12.1" outlineLevel="0" r="222">
      <c r="A222" s="37" t="n">
        <v>45211</v>
      </c>
      <c r="B222" s="16" t="s">
        <v>352</v>
      </c>
      <c r="C222" s="16" t="s">
        <v>87</v>
      </c>
      <c r="D222" s="16" t="s">
        <v>88</v>
      </c>
      <c r="E222" s="7" t="n">
        <v>1</v>
      </c>
      <c r="F222" s="16" t="s">
        <v>19</v>
      </c>
      <c r="G222" s="6" t="n">
        <v>0.15</v>
      </c>
      <c r="H222" s="6" t="n">
        <v>37.15</v>
      </c>
      <c r="I222" s="6" t="n">
        <v>20.51</v>
      </c>
      <c r="J222" s="6" t="n">
        <v>0.02</v>
      </c>
      <c r="K222" s="6" t="n">
        <v>0.15</v>
      </c>
      <c r="L222" s="6" t="n">
        <v>0.13</v>
      </c>
      <c r="M222" s="6" t="n">
        <v>0.63</v>
      </c>
      <c r="N222" s="6" t="n">
        <v>0.35</v>
      </c>
    </row>
    <row collapsed="false" customFormat="false" customHeight="false" hidden="false" ht="12.1" outlineLevel="0" r="223">
      <c r="A223" s="37" t="n">
        <v>45217</v>
      </c>
      <c r="B223" s="16" t="s">
        <v>352</v>
      </c>
      <c r="C223" s="16" t="s">
        <v>105</v>
      </c>
      <c r="D223" s="16" t="s">
        <v>106</v>
      </c>
      <c r="E223" s="7" t="n">
        <v>40</v>
      </c>
      <c r="F223" s="16" t="s">
        <v>53</v>
      </c>
      <c r="G223" s="6" t="n">
        <v>0.0387</v>
      </c>
      <c r="H223" s="6" t="n">
        <v>72.82</v>
      </c>
      <c r="I223" s="6" t="n">
        <v>0.98</v>
      </c>
      <c r="J223" s="6" t="n">
        <v>20</v>
      </c>
      <c r="K223" s="6" t="n">
        <v>1.5491</v>
      </c>
      <c r="L223" s="6" t="n">
        <v>1.34</v>
      </c>
      <c r="M223" s="6" t="n">
        <v>3.42</v>
      </c>
      <c r="N223" s="6" t="n">
        <v>4.48</v>
      </c>
    </row>
    <row collapsed="false" customFormat="false" customHeight="false" hidden="false" ht="12.1" outlineLevel="0" r="224">
      <c r="A224" s="37" t="n">
        <v>45218</v>
      </c>
      <c r="B224" s="16" t="s">
        <v>352</v>
      </c>
      <c r="C224" s="16" t="s">
        <v>54</v>
      </c>
      <c r="D224" s="16" t="s">
        <v>55</v>
      </c>
      <c r="E224" s="7" t="n">
        <v>2</v>
      </c>
      <c r="F224" s="16" t="s">
        <v>19</v>
      </c>
      <c r="G224" s="6" t="n">
        <v>0.941</v>
      </c>
      <c r="H224" s="6" t="n">
        <v>150.03</v>
      </c>
      <c r="I224" s="6" t="n">
        <v>142.79</v>
      </c>
      <c r="J224" s="6" t="n">
        <v>0.19</v>
      </c>
      <c r="K224" s="6" t="n">
        <v>1.882</v>
      </c>
      <c r="L224" s="6" t="n">
        <v>1.69</v>
      </c>
      <c r="M224" s="6" t="n">
        <v>0.59</v>
      </c>
      <c r="N224" s="6" t="n">
        <v>0.56</v>
      </c>
    </row>
    <row collapsed="false" customFormat="false" customHeight="false" hidden="false" ht="12.1" outlineLevel="0" r="225">
      <c r="A225" s="37" t="n">
        <v>45238</v>
      </c>
      <c r="B225" s="16" t="s">
        <v>352</v>
      </c>
      <c r="C225" s="16" t="s">
        <v>45</v>
      </c>
      <c r="D225" s="16" t="s">
        <v>46</v>
      </c>
      <c r="E225" s="7" t="n">
        <v>1</v>
      </c>
      <c r="F225" s="16" t="s">
        <v>19</v>
      </c>
      <c r="G225" s="6" t="n">
        <v>0.52</v>
      </c>
      <c r="H225" s="6" t="n">
        <v>244.77</v>
      </c>
      <c r="I225" s="6" t="n">
        <v>200.72</v>
      </c>
      <c r="J225" s="6" t="n">
        <v>0.05</v>
      </c>
      <c r="K225" s="6" t="n">
        <v>0.52</v>
      </c>
      <c r="L225" s="6" t="n">
        <v>0.47</v>
      </c>
      <c r="M225" s="6" t="n">
        <v>0.23</v>
      </c>
      <c r="N225" s="6" t="n">
        <v>0.19</v>
      </c>
    </row>
    <row collapsed="false" customFormat="false" customHeight="false" hidden="false" ht="12.1" outlineLevel="0" r="226">
      <c r="A226" s="37" t="n">
        <v>45239</v>
      </c>
      <c r="B226" s="16" t="s">
        <v>352</v>
      </c>
      <c r="C226" s="16" t="s">
        <v>93</v>
      </c>
      <c r="D226" s="16" t="s">
        <v>94</v>
      </c>
      <c r="E226" s="7" t="n">
        <v>2</v>
      </c>
      <c r="F226" s="16" t="s">
        <v>19</v>
      </c>
      <c r="G226" s="6" t="n">
        <v>0.41</v>
      </c>
      <c r="H226" s="6" t="n">
        <v>30.82</v>
      </c>
      <c r="I226" s="6" t="n">
        <v>40.38</v>
      </c>
      <c r="J226" s="6" t="n">
        <v>0.08</v>
      </c>
      <c r="K226" s="6" t="n">
        <v>0.82</v>
      </c>
      <c r="L226" s="6" t="n">
        <v>0.74</v>
      </c>
      <c r="M226" s="6" t="n">
        <v>0.92</v>
      </c>
      <c r="N226" s="6" t="n">
        <v>1.2</v>
      </c>
    </row>
    <row collapsed="false" customFormat="false" customHeight="false" hidden="false" ht="12.1" outlineLevel="0" r="227">
      <c r="A227" s="37" t="n">
        <v>45240</v>
      </c>
      <c r="B227" s="16" t="s">
        <v>352</v>
      </c>
      <c r="C227" s="16" t="s">
        <v>48</v>
      </c>
      <c r="D227" s="16" t="s">
        <v>49</v>
      </c>
      <c r="E227" s="7" t="n">
        <v>1</v>
      </c>
      <c r="F227" s="16" t="s">
        <v>19</v>
      </c>
      <c r="G227" s="6" t="n">
        <v>0.24</v>
      </c>
      <c r="H227" s="6" t="n">
        <v>182.41</v>
      </c>
      <c r="I227" s="6" t="n">
        <v>120.15</v>
      </c>
      <c r="J227" s="6" t="n">
        <v>0.02</v>
      </c>
      <c r="K227" s="6" t="n">
        <v>0.24</v>
      </c>
      <c r="L227" s="6" t="n">
        <v>0.22</v>
      </c>
      <c r="M227" s="6" t="n">
        <v>0.18</v>
      </c>
      <c r="N227" s="6" t="n">
        <v>0.12</v>
      </c>
    </row>
    <row collapsed="false" customFormat="false" customHeight="false" hidden="false" ht="12.1" outlineLevel="0" r="228">
      <c r="A228" s="37" t="n">
        <v>45245</v>
      </c>
      <c r="B228" s="16" t="s">
        <v>352</v>
      </c>
      <c r="C228" s="16" t="s">
        <v>42</v>
      </c>
      <c r="D228" s="16" t="s">
        <v>43</v>
      </c>
      <c r="E228" s="7" t="n">
        <v>1</v>
      </c>
      <c r="F228" s="16" t="s">
        <v>19</v>
      </c>
      <c r="G228" s="6" t="n">
        <v>0.75</v>
      </c>
      <c r="H228" s="6" t="n">
        <v>370.27</v>
      </c>
      <c r="I228" s="6" t="n">
        <v>218.8</v>
      </c>
      <c r="J228" s="6" t="n">
        <v>0.08</v>
      </c>
      <c r="K228" s="6" t="n">
        <v>0.75</v>
      </c>
      <c r="L228" s="6" t="n">
        <v>0.67</v>
      </c>
      <c r="M228" s="6" t="n">
        <v>0.31</v>
      </c>
      <c r="N228" s="6" t="n">
        <v>0.18</v>
      </c>
    </row>
    <row collapsed="false" customFormat="false" customHeight="false" hidden="false" ht="12.1" outlineLevel="0" r="229">
      <c r="A229" s="37" t="n">
        <v>45250</v>
      </c>
      <c r="B229" s="16" t="s">
        <v>352</v>
      </c>
      <c r="C229" s="16" t="s">
        <v>71</v>
      </c>
      <c r="D229" s="16" t="s">
        <v>72</v>
      </c>
      <c r="E229" s="7" t="n">
        <v>1</v>
      </c>
      <c r="F229" s="16" t="s">
        <v>19</v>
      </c>
      <c r="G229" s="6" t="n">
        <v>0.3</v>
      </c>
      <c r="H229" s="6" t="n">
        <v>128.06</v>
      </c>
      <c r="I229" s="6" t="n">
        <v>74.7</v>
      </c>
      <c r="J229" s="6" t="n">
        <v>0.03</v>
      </c>
      <c r="K229" s="6" t="n">
        <v>0.3</v>
      </c>
      <c r="L229" s="6" t="n">
        <v>0.27</v>
      </c>
      <c r="M229" s="6" t="n">
        <v>0.36</v>
      </c>
      <c r="N229" s="6" t="n">
        <v>0.21</v>
      </c>
    </row>
    <row collapsed="false" customFormat="false" customHeight="false" hidden="false" ht="12.1" outlineLevel="0" r="230">
      <c r="A230" s="37" t="n">
        <v>45252</v>
      </c>
      <c r="B230" s="16" t="s">
        <v>352</v>
      </c>
      <c r="C230" s="16" t="s">
        <v>85</v>
      </c>
      <c r="D230" s="16" t="s">
        <v>86</v>
      </c>
      <c r="E230" s="7" t="n">
        <v>1</v>
      </c>
      <c r="F230" s="16" t="s">
        <v>19</v>
      </c>
      <c r="G230" s="6" t="n">
        <v>0.468</v>
      </c>
      <c r="H230" s="6" t="n">
        <v>57.98</v>
      </c>
      <c r="I230" s="6" t="n">
        <v>80.6</v>
      </c>
      <c r="J230" s="6" t="n">
        <v>0.05</v>
      </c>
      <c r="K230" s="6" t="n">
        <v>0.468</v>
      </c>
      <c r="L230" s="6" t="n">
        <v>0.42</v>
      </c>
      <c r="M230" s="6" t="n">
        <v>0.52</v>
      </c>
      <c r="N230" s="6" t="n">
        <v>0.72</v>
      </c>
    </row>
    <row collapsed="false" customFormat="false" customHeight="false" hidden="false" ht="12.1" outlineLevel="0" r="231">
      <c r="A231" s="37" t="n">
        <v>45258</v>
      </c>
      <c r="B231" s="16" t="s">
        <v>352</v>
      </c>
      <c r="C231" s="16" t="s">
        <v>39</v>
      </c>
      <c r="D231" s="16" t="s">
        <v>40</v>
      </c>
      <c r="E231" s="7" t="n">
        <v>2</v>
      </c>
      <c r="F231" s="16" t="s">
        <v>19</v>
      </c>
      <c r="G231" s="6" t="n">
        <v>0.19</v>
      </c>
      <c r="H231" s="6" t="n">
        <v>137.12</v>
      </c>
      <c r="I231" s="6" t="n">
        <v>132.17</v>
      </c>
      <c r="J231" s="6" t="n">
        <v>0.04</v>
      </c>
      <c r="K231" s="6" t="n">
        <v>0.38</v>
      </c>
      <c r="L231" s="6" t="n">
        <v>0.34</v>
      </c>
      <c r="M231" s="6" t="n">
        <v>0.13</v>
      </c>
      <c r="N231" s="6" t="n">
        <v>0.12</v>
      </c>
    </row>
    <row collapsed="false" customFormat="false" customHeight="false" hidden="false" ht="12.1" outlineLevel="0" r="232">
      <c r="A232" s="37" t="n">
        <v>45259</v>
      </c>
      <c r="B232" s="16" t="s">
        <v>352</v>
      </c>
      <c r="C232" s="16" t="s">
        <v>83</v>
      </c>
      <c r="D232" s="16" t="s">
        <v>84</v>
      </c>
      <c r="E232" s="7" t="n">
        <v>1</v>
      </c>
      <c r="F232" s="16" t="s">
        <v>19</v>
      </c>
      <c r="G232" s="6" t="n">
        <v>0.4</v>
      </c>
      <c r="H232" s="6" t="n">
        <v>40.57</v>
      </c>
      <c r="I232" s="6" t="n">
        <v>66.02</v>
      </c>
      <c r="J232" s="6" t="n">
        <v>0.04</v>
      </c>
      <c r="K232" s="6" t="n">
        <v>0.4</v>
      </c>
      <c r="L232" s="6" t="n">
        <v>0.36</v>
      </c>
      <c r="M232" s="6" t="n">
        <v>0.55</v>
      </c>
      <c r="N232" s="6" t="n">
        <v>0.89</v>
      </c>
    </row>
    <row collapsed="false" customFormat="false" customHeight="false" hidden="false" ht="12.1" outlineLevel="0" r="233">
      <c r="A233" s="37" t="n">
        <v>45260</v>
      </c>
      <c r="B233" s="16" t="s">
        <v>352</v>
      </c>
      <c r="C233" s="16" t="s">
        <v>51</v>
      </c>
      <c r="D233" s="16" t="s">
        <v>52</v>
      </c>
      <c r="E233" s="7" t="n">
        <v>5</v>
      </c>
      <c r="F233" s="16" t="s">
        <v>19</v>
      </c>
      <c r="G233" s="6" t="n">
        <v>0.24</v>
      </c>
      <c r="H233" s="6" t="n">
        <v>30.31</v>
      </c>
      <c r="I233" s="6" t="n">
        <v>24.28</v>
      </c>
      <c r="J233" s="6" t="n">
        <v>0.12</v>
      </c>
      <c r="K233" s="6" t="n">
        <v>1.2</v>
      </c>
      <c r="L233" s="6" t="n">
        <v>1.08</v>
      </c>
      <c r="M233" s="6" t="n">
        <v>0.89</v>
      </c>
      <c r="N233" s="6" t="n">
        <v>0.71</v>
      </c>
    </row>
    <row collapsed="false" customFormat="false" customHeight="false" hidden="false" ht="12.1" outlineLevel="0" r="234">
      <c r="A234" s="37" t="n">
        <v>45260</v>
      </c>
      <c r="B234" s="16" t="s">
        <v>352</v>
      </c>
      <c r="C234" s="16" t="s">
        <v>89</v>
      </c>
      <c r="D234" s="16" t="s">
        <v>90</v>
      </c>
      <c r="E234" s="7" t="n">
        <v>1</v>
      </c>
      <c r="F234" s="16" t="s">
        <v>19</v>
      </c>
      <c r="G234" s="6" t="n">
        <v>0.49</v>
      </c>
      <c r="H234" s="6" t="n">
        <v>47.09</v>
      </c>
      <c r="I234" s="6" t="n">
        <v>62.91</v>
      </c>
      <c r="J234" s="6" t="n">
        <v>0.05</v>
      </c>
      <c r="K234" s="6" t="n">
        <v>0.49</v>
      </c>
      <c r="L234" s="6" t="n">
        <v>0.44</v>
      </c>
      <c r="M234" s="6" t="n">
        <v>0.7</v>
      </c>
      <c r="N234" s="6" t="n">
        <v>0.93</v>
      </c>
    </row>
    <row collapsed="false" customFormat="false" customHeight="false" hidden="false" ht="12.1" outlineLevel="0" r="235">
      <c r="A235" s="37" t="n">
        <v>45260</v>
      </c>
      <c r="B235" s="16" t="s">
        <v>352</v>
      </c>
      <c r="C235" s="16" t="s">
        <v>30</v>
      </c>
      <c r="D235" s="16" t="s">
        <v>31</v>
      </c>
      <c r="E235" s="7" t="n">
        <v>1</v>
      </c>
      <c r="F235" s="16" t="s">
        <v>19</v>
      </c>
      <c r="G235" s="6" t="n">
        <v>3.15</v>
      </c>
      <c r="H235" s="6" t="n">
        <v>445.01</v>
      </c>
      <c r="I235" s="6" t="n">
        <v>347.86</v>
      </c>
      <c r="J235" s="6" t="n">
        <v>0.32</v>
      </c>
      <c r="K235" s="6" t="n">
        <v>3.15</v>
      </c>
      <c r="L235" s="6" t="n">
        <v>2.83</v>
      </c>
      <c r="M235" s="6" t="n">
        <v>0.81</v>
      </c>
      <c r="N235" s="6" t="n">
        <v>0.64</v>
      </c>
    </row>
    <row collapsed="false" customFormat="false" customHeight="false" hidden="false" ht="12.1" outlineLevel="0" r="236">
      <c r="A236" s="37" t="n">
        <v>45268</v>
      </c>
      <c r="B236" s="16" t="s">
        <v>352</v>
      </c>
      <c r="C236" s="16" t="s">
        <v>65</v>
      </c>
      <c r="D236" s="16" t="s">
        <v>66</v>
      </c>
      <c r="E236" s="7" t="n">
        <v>2</v>
      </c>
      <c r="F236" s="16" t="s">
        <v>19</v>
      </c>
      <c r="G236" s="6" t="n">
        <v>0.3</v>
      </c>
      <c r="H236" s="6" t="n">
        <v>92.35</v>
      </c>
      <c r="I236" s="6" t="n">
        <v>127.24</v>
      </c>
      <c r="J236" s="6" t="n">
        <v>0.06</v>
      </c>
      <c r="K236" s="6" t="n">
        <v>0.6</v>
      </c>
      <c r="L236" s="6" t="n">
        <v>0.54</v>
      </c>
      <c r="M236" s="6" t="n">
        <v>0.21</v>
      </c>
      <c r="N236" s="6" t="n">
        <v>0.29</v>
      </c>
    </row>
    <row collapsed="false" customFormat="false" customHeight="false" hidden="false" ht="12.1" outlineLevel="0" r="237">
      <c r="A237" s="37" t="n">
        <v>45274</v>
      </c>
      <c r="B237" s="16" t="s">
        <v>352</v>
      </c>
      <c r="C237" s="16" t="s">
        <v>73</v>
      </c>
      <c r="D237" s="16" t="s">
        <v>74</v>
      </c>
      <c r="E237" s="7" t="n">
        <v>1</v>
      </c>
      <c r="F237" s="16" t="s">
        <v>19</v>
      </c>
      <c r="G237" s="6" t="n">
        <v>0.77</v>
      </c>
      <c r="H237" s="6" t="n">
        <v>107.11</v>
      </c>
      <c r="I237" s="6" t="n">
        <v>81.75</v>
      </c>
      <c r="J237" s="6" t="n">
        <v>0.08</v>
      </c>
      <c r="K237" s="6" t="n">
        <v>0.77</v>
      </c>
      <c r="L237" s="6" t="n">
        <v>0.69</v>
      </c>
      <c r="M237" s="6" t="n">
        <v>0.84</v>
      </c>
      <c r="N237" s="6" t="n">
        <v>0.64</v>
      </c>
    </row>
    <row collapsed="false" customFormat="false" customHeight="false" hidden="false" ht="12.1" outlineLevel="0" r="238">
      <c r="A238" s="37" t="n">
        <v>45280</v>
      </c>
      <c r="B238" s="16" t="s">
        <v>352</v>
      </c>
      <c r="C238" s="16" t="s">
        <v>27</v>
      </c>
      <c r="D238" s="16" t="s">
        <v>28</v>
      </c>
      <c r="E238" s="7" t="n">
        <v>3</v>
      </c>
      <c r="F238" s="16" t="s">
        <v>19</v>
      </c>
      <c r="G238" s="6" t="n">
        <v>1.3</v>
      </c>
      <c r="H238" s="6" t="n">
        <v>95.27</v>
      </c>
      <c r="I238" s="6" t="n">
        <v>73.37</v>
      </c>
      <c r="J238" s="6" t="n">
        <v>0.39</v>
      </c>
      <c r="K238" s="6" t="n">
        <v>3.9</v>
      </c>
      <c r="L238" s="6" t="n">
        <v>3.51</v>
      </c>
      <c r="M238" s="6" t="n">
        <v>1.59</v>
      </c>
      <c r="N238" s="6" t="n">
        <v>1.23</v>
      </c>
    </row>
    <row collapsed="false" customFormat="false" customHeight="false" hidden="false" ht="12.1" outlineLevel="0" r="239">
      <c r="A239" s="37" t="n">
        <v>45280</v>
      </c>
      <c r="B239" s="16" t="s">
        <v>352</v>
      </c>
      <c r="C239" s="16" t="s">
        <v>77</v>
      </c>
      <c r="D239" s="16" t="s">
        <v>78</v>
      </c>
      <c r="E239" s="7" t="n">
        <v>1</v>
      </c>
      <c r="F239" s="16" t="s">
        <v>19</v>
      </c>
      <c r="G239" s="6" t="n">
        <v>1</v>
      </c>
      <c r="H239" s="6" t="n">
        <v>75.39</v>
      </c>
      <c r="I239" s="6" t="n">
        <v>284.85</v>
      </c>
      <c r="J239" s="6" t="n">
        <v>0.1</v>
      </c>
      <c r="K239" s="6" t="n">
        <v>1</v>
      </c>
      <c r="L239" s="6" t="n">
        <v>0.9</v>
      </c>
      <c r="M239" s="6" t="n">
        <v>0.32</v>
      </c>
      <c r="N239" s="6" t="n">
        <v>1.19</v>
      </c>
    </row>
    <row collapsed="false" customFormat="false" customHeight="false" hidden="false" ht="12.1" outlineLevel="0" r="240">
      <c r="A240" s="37" t="n">
        <v>45300</v>
      </c>
      <c r="B240" s="16" t="s">
        <v>352</v>
      </c>
      <c r="C240" s="16" t="s">
        <v>81</v>
      </c>
      <c r="D240" s="16" t="s">
        <v>82</v>
      </c>
      <c r="E240" s="7" t="n">
        <v>5</v>
      </c>
      <c r="F240" s="16" t="s">
        <v>19</v>
      </c>
      <c r="G240" s="6" t="n">
        <v>0.278</v>
      </c>
      <c r="H240" s="6" t="n">
        <v>17.32</v>
      </c>
      <c r="I240" s="6" t="n">
        <v>26.93</v>
      </c>
      <c r="J240" s="6" t="n">
        <v>0.14</v>
      </c>
      <c r="K240" s="6" t="n">
        <v>1.39</v>
      </c>
      <c r="L240" s="6" t="n">
        <v>1.25</v>
      </c>
      <c r="M240" s="6" t="n">
        <v>0.93</v>
      </c>
      <c r="N240" s="6" t="n">
        <v>1.44</v>
      </c>
    </row>
    <row collapsed="false" customFormat="false" customHeight="false" hidden="false" ht="12.1" outlineLevel="0" r="241">
      <c r="A241" s="37" t="n">
        <v>45302</v>
      </c>
      <c r="B241" s="16" t="s">
        <v>352</v>
      </c>
      <c r="C241" s="16" t="s">
        <v>87</v>
      </c>
      <c r="D241" s="16" t="s">
        <v>88</v>
      </c>
      <c r="E241" s="7" t="n">
        <v>1</v>
      </c>
      <c r="F241" s="16" t="s">
        <v>19</v>
      </c>
      <c r="G241" s="6" t="n">
        <v>0.15</v>
      </c>
      <c r="H241" s="6" t="n">
        <v>41.3</v>
      </c>
      <c r="I241" s="6" t="n">
        <v>20.51</v>
      </c>
      <c r="J241" s="6" t="n">
        <v>0.02</v>
      </c>
      <c r="K241" s="6" t="n">
        <v>0.15</v>
      </c>
      <c r="L241" s="6" t="n">
        <v>0.13</v>
      </c>
      <c r="M241" s="6" t="n">
        <v>0.63</v>
      </c>
      <c r="N241" s="6" t="n">
        <v>0.31</v>
      </c>
    </row>
    <row collapsed="false" customFormat="false" customHeight="false" hidden="false" ht="12.1" outlineLevel="0" r="242">
      <c r="A242" s="37" t="n">
        <v>45309</v>
      </c>
      <c r="B242" s="16" t="s">
        <v>352</v>
      </c>
      <c r="C242" s="16" t="s">
        <v>54</v>
      </c>
      <c r="D242" s="16" t="s">
        <v>55</v>
      </c>
      <c r="E242" s="7" t="n">
        <v>2</v>
      </c>
      <c r="F242" s="16" t="s">
        <v>19</v>
      </c>
      <c r="G242" s="6" t="n">
        <v>0.941</v>
      </c>
      <c r="H242" s="6" t="n">
        <v>149.94</v>
      </c>
      <c r="I242" s="6" t="n">
        <v>142.79</v>
      </c>
      <c r="J242" s="6" t="n">
        <v>0.19</v>
      </c>
      <c r="K242" s="6" t="n">
        <v>1.882</v>
      </c>
      <c r="L242" s="6" t="n">
        <v>1.69</v>
      </c>
      <c r="M242" s="6" t="n">
        <v>0.59</v>
      </c>
      <c r="N242" s="6" t="n">
        <v>0.56</v>
      </c>
    </row>
    <row collapsed="false" customFormat="false" customHeight="false" hidden="false" ht="12.1" outlineLevel="0" r="243">
      <c r="A243" s="37" t="n">
        <v>45309</v>
      </c>
      <c r="B243" s="16" t="s">
        <v>352</v>
      </c>
      <c r="C243" s="16" t="s">
        <v>57</v>
      </c>
      <c r="D243" s="16" t="s">
        <v>58</v>
      </c>
      <c r="E243" s="7" t="n">
        <v>1</v>
      </c>
      <c r="F243" s="16" t="s">
        <v>19</v>
      </c>
      <c r="G243" s="6" t="n">
        <v>0.85</v>
      </c>
      <c r="H243" s="6" t="n">
        <v>169.89</v>
      </c>
      <c r="I243" s="6" t="n">
        <v>96.63</v>
      </c>
      <c r="J243" s="6" t="n">
        <v>0.09</v>
      </c>
      <c r="K243" s="6" t="n">
        <v>0.85</v>
      </c>
      <c r="L243" s="6" t="n">
        <v>0.76</v>
      </c>
      <c r="M243" s="6" t="n">
        <v>0.79</v>
      </c>
      <c r="N243" s="6" t="n">
        <v>0.45</v>
      </c>
    </row>
    <row collapsed="false" customFormat="false" customHeight="false" hidden="false" ht="12.1" outlineLevel="0" r="244">
      <c r="A244" s="37" t="n">
        <v>45316</v>
      </c>
      <c r="B244" s="16" t="s">
        <v>352</v>
      </c>
      <c r="C244" s="16" t="s">
        <v>93</v>
      </c>
      <c r="D244" s="16" t="s">
        <v>94</v>
      </c>
      <c r="E244" s="7" t="n">
        <v>2</v>
      </c>
      <c r="F244" s="16" t="s">
        <v>19</v>
      </c>
      <c r="G244" s="6" t="n">
        <v>0.42</v>
      </c>
      <c r="H244" s="6" t="n">
        <v>28.33</v>
      </c>
      <c r="I244" s="6" t="n">
        <v>40.38</v>
      </c>
      <c r="J244" s="6" t="n">
        <v>0.08</v>
      </c>
      <c r="K244" s="6" t="n">
        <v>0.84</v>
      </c>
      <c r="L244" s="6" t="n">
        <v>0.76</v>
      </c>
      <c r="M244" s="6" t="n">
        <v>0.94</v>
      </c>
      <c r="N244" s="6" t="n">
        <v>1.34</v>
      </c>
    </row>
    <row collapsed="false" customFormat="false" customHeight="false" hidden="false" ht="12.1" outlineLevel="0" r="245">
      <c r="A245" s="37" t="n">
        <v>45327</v>
      </c>
      <c r="B245" s="16" t="s">
        <v>352</v>
      </c>
      <c r="C245" s="16" t="s">
        <v>71</v>
      </c>
      <c r="D245" s="16" t="s">
        <v>72</v>
      </c>
      <c r="E245" s="7" t="n">
        <v>1</v>
      </c>
      <c r="F245" s="16" t="s">
        <v>19</v>
      </c>
      <c r="G245" s="6" t="n">
        <v>0.3</v>
      </c>
      <c r="H245" s="6" t="n">
        <v>146.89</v>
      </c>
      <c r="I245" s="6" t="n">
        <v>74.7</v>
      </c>
      <c r="J245" s="6" t="n">
        <v>0.03</v>
      </c>
      <c r="K245" s="6" t="n">
        <v>0.3</v>
      </c>
      <c r="L245" s="6" t="n">
        <v>0.27</v>
      </c>
      <c r="M245" s="6" t="n">
        <v>0.36</v>
      </c>
      <c r="N245" s="6" t="n">
        <v>0.18</v>
      </c>
    </row>
    <row collapsed="false" customFormat="false" customHeight="false" hidden="false" ht="12.1" outlineLevel="0" r="246">
      <c r="A246" s="37" t="n">
        <v>45330</v>
      </c>
      <c r="B246" s="16" t="s">
        <v>352</v>
      </c>
      <c r="C246" s="16" t="s">
        <v>45</v>
      </c>
      <c r="D246" s="16" t="s">
        <v>46</v>
      </c>
      <c r="E246" s="7" t="n">
        <v>1</v>
      </c>
      <c r="F246" s="16" t="s">
        <v>19</v>
      </c>
      <c r="G246" s="6" t="n">
        <v>0.52</v>
      </c>
      <c r="H246" s="6" t="n">
        <v>279.39</v>
      </c>
      <c r="I246" s="6" t="n">
        <v>200.72</v>
      </c>
      <c r="J246" s="6" t="n">
        <v>0.05</v>
      </c>
      <c r="K246" s="6" t="n">
        <v>0.52</v>
      </c>
      <c r="L246" s="6" t="n">
        <v>0.47</v>
      </c>
      <c r="M246" s="6" t="n">
        <v>0.23</v>
      </c>
      <c r="N246" s="6" t="n">
        <v>0.17</v>
      </c>
    </row>
    <row collapsed="false" customFormat="false" customHeight="false" hidden="false" ht="12.1" outlineLevel="0" r="247">
      <c r="A247" s="37" t="n">
        <v>45331</v>
      </c>
      <c r="B247" s="16" t="s">
        <v>352</v>
      </c>
      <c r="C247" s="16" t="s">
        <v>48</v>
      </c>
      <c r="D247" s="16" t="s">
        <v>49</v>
      </c>
      <c r="E247" s="7" t="n">
        <v>1</v>
      </c>
      <c r="F247" s="16" t="s">
        <v>19</v>
      </c>
      <c r="G247" s="6" t="n">
        <v>0.24</v>
      </c>
      <c r="H247" s="6" t="n">
        <v>188.32</v>
      </c>
      <c r="I247" s="6" t="n">
        <v>120.15</v>
      </c>
      <c r="J247" s="6" t="n">
        <v>0.02</v>
      </c>
      <c r="K247" s="6" t="n">
        <v>0.24</v>
      </c>
      <c r="L247" s="6" t="n">
        <v>0.22</v>
      </c>
      <c r="M247" s="6" t="n">
        <v>0.18</v>
      </c>
      <c r="N247" s="6" t="n">
        <v>0.12</v>
      </c>
    </row>
    <row collapsed="false" customFormat="false" customHeight="false" hidden="false" ht="12.1" outlineLevel="0" r="248">
      <c r="A248" s="37" t="n">
        <v>45336</v>
      </c>
      <c r="B248" s="16" t="s">
        <v>352</v>
      </c>
      <c r="C248" s="16" t="s">
        <v>42</v>
      </c>
      <c r="D248" s="16" t="s">
        <v>43</v>
      </c>
      <c r="E248" s="7" t="n">
        <v>1</v>
      </c>
      <c r="F248" s="16" t="s">
        <v>19</v>
      </c>
      <c r="G248" s="6" t="n">
        <v>0.75</v>
      </c>
      <c r="H248" s="6" t="n">
        <v>406.32</v>
      </c>
      <c r="I248" s="6" t="n">
        <v>218.8</v>
      </c>
      <c r="J248" s="6" t="n">
        <v>0.08</v>
      </c>
      <c r="K248" s="6" t="n">
        <v>0.75</v>
      </c>
      <c r="L248" s="6" t="n">
        <v>0.67</v>
      </c>
      <c r="M248" s="6" t="n">
        <v>0.31</v>
      </c>
      <c r="N248" s="6" t="n">
        <v>0.16</v>
      </c>
    </row>
    <row collapsed="false" customFormat="false" customHeight="false" hidden="false" ht="12.1" outlineLevel="0" r="249">
      <c r="A249" s="37" t="n">
        <v>45343</v>
      </c>
      <c r="B249" s="16" t="s">
        <v>352</v>
      </c>
      <c r="C249" s="16" t="s">
        <v>24</v>
      </c>
      <c r="D249" s="16" t="s">
        <v>25</v>
      </c>
      <c r="E249" s="7" t="n">
        <v>1</v>
      </c>
      <c r="F249" s="16" t="s">
        <v>19</v>
      </c>
      <c r="G249" s="6" t="n">
        <v>0.5</v>
      </c>
      <c r="H249" s="6" t="n">
        <v>471.75</v>
      </c>
      <c r="I249" s="6" t="n">
        <v>282.9</v>
      </c>
      <c r="J249" s="6" t="n">
        <v>0.05</v>
      </c>
      <c r="K249" s="6" t="n">
        <v>0.5</v>
      </c>
      <c r="L249" s="6" t="n">
        <v>0.45</v>
      </c>
      <c r="M249" s="6" t="n">
        <v>0.16</v>
      </c>
      <c r="N249" s="6" t="n">
        <v>0.1</v>
      </c>
    </row>
    <row collapsed="false" customFormat="false" customHeight="false" hidden="false" ht="12.1" outlineLevel="0" r="250">
      <c r="A250" s="37" t="n">
        <v>45348</v>
      </c>
      <c r="B250" s="16" t="s">
        <v>352</v>
      </c>
      <c r="C250" s="16" t="s">
        <v>85</v>
      </c>
      <c r="D250" s="16" t="s">
        <v>86</v>
      </c>
      <c r="E250" s="7" t="n">
        <v>1</v>
      </c>
      <c r="F250" s="16" t="s">
        <v>19</v>
      </c>
      <c r="G250" s="6" t="n">
        <v>0.515</v>
      </c>
      <c r="H250" s="6" t="n">
        <v>56.78</v>
      </c>
      <c r="I250" s="6" t="n">
        <v>80.6</v>
      </c>
      <c r="J250" s="6" t="n">
        <v>0.05</v>
      </c>
      <c r="K250" s="6" t="n">
        <v>0.515</v>
      </c>
      <c r="L250" s="6" t="n">
        <v>0.47</v>
      </c>
      <c r="M250" s="6" t="n">
        <v>0.58</v>
      </c>
      <c r="N250" s="6" t="n">
        <v>0.83</v>
      </c>
    </row>
    <row collapsed="false" customFormat="false" customHeight="false" hidden="false" ht="12.1" outlineLevel="0" r="251">
      <c r="A251" s="37" t="n">
        <v>45349</v>
      </c>
      <c r="B251" s="16" t="s">
        <v>352</v>
      </c>
      <c r="C251" s="16" t="s">
        <v>39</v>
      </c>
      <c r="D251" s="16" t="s">
        <v>40</v>
      </c>
      <c r="E251" s="7" t="n">
        <v>2</v>
      </c>
      <c r="F251" s="16" t="s">
        <v>19</v>
      </c>
      <c r="G251" s="6" t="n">
        <v>0.19</v>
      </c>
      <c r="H251" s="6" t="n">
        <v>142.58</v>
      </c>
      <c r="I251" s="6" t="n">
        <v>132.17</v>
      </c>
      <c r="J251" s="6" t="n">
        <v>0.04</v>
      </c>
      <c r="K251" s="6" t="n">
        <v>0.38</v>
      </c>
      <c r="L251" s="6" t="n">
        <v>0.34</v>
      </c>
      <c r="M251" s="6" t="n">
        <v>0.13</v>
      </c>
      <c r="N251" s="6" t="n">
        <v>0.12</v>
      </c>
    </row>
    <row collapsed="false" customFormat="false" customHeight="false" hidden="false" ht="12.1" outlineLevel="0" r="252">
      <c r="A252" s="37" t="n">
        <v>45351</v>
      </c>
      <c r="B252" s="16" t="s">
        <v>352</v>
      </c>
      <c r="C252" s="16" t="s">
        <v>51</v>
      </c>
      <c r="D252" s="16" t="s">
        <v>52</v>
      </c>
      <c r="E252" s="7" t="n">
        <v>5</v>
      </c>
      <c r="F252" s="16" t="s">
        <v>19</v>
      </c>
      <c r="G252" s="6" t="n">
        <v>0.24</v>
      </c>
      <c r="H252" s="6" t="n">
        <v>34.31</v>
      </c>
      <c r="I252" s="6" t="n">
        <v>24.28</v>
      </c>
      <c r="J252" s="6" t="n">
        <v>0.12</v>
      </c>
      <c r="K252" s="6" t="n">
        <v>1.2</v>
      </c>
      <c r="L252" s="6" t="n">
        <v>1.08</v>
      </c>
      <c r="M252" s="6" t="n">
        <v>0.89</v>
      </c>
      <c r="N252" s="6" t="n">
        <v>0.63</v>
      </c>
    </row>
    <row collapsed="false" customFormat="false" customHeight="false" hidden="false" ht="12.1" outlineLevel="0" r="253">
      <c r="A253" s="37" t="n">
        <v>45351</v>
      </c>
      <c r="B253" s="16" t="s">
        <v>352</v>
      </c>
      <c r="C253" s="16" t="s">
        <v>89</v>
      </c>
      <c r="D253" s="16" t="s">
        <v>90</v>
      </c>
      <c r="E253" s="7" t="n">
        <v>1</v>
      </c>
      <c r="F253" s="16" t="s">
        <v>19</v>
      </c>
      <c r="G253" s="6" t="n">
        <v>0.49</v>
      </c>
      <c r="H253" s="6" t="n">
        <v>53.89</v>
      </c>
      <c r="I253" s="6" t="n">
        <v>62.91</v>
      </c>
      <c r="J253" s="6" t="n">
        <v>0.05</v>
      </c>
      <c r="K253" s="6" t="n">
        <v>0.49</v>
      </c>
      <c r="L253" s="6" t="n">
        <v>0.44</v>
      </c>
      <c r="M253" s="6" t="n">
        <v>0.7</v>
      </c>
      <c r="N253" s="6" t="n">
        <v>0.82</v>
      </c>
    </row>
    <row collapsed="false" customFormat="false" customHeight="false" hidden="false" ht="12.1" outlineLevel="0" r="254">
      <c r="A254" s="37" t="n">
        <v>45351</v>
      </c>
      <c r="B254" s="16" t="s">
        <v>352</v>
      </c>
      <c r="C254" s="16" t="s">
        <v>30</v>
      </c>
      <c r="D254" s="16" t="s">
        <v>31</v>
      </c>
      <c r="E254" s="7" t="n">
        <v>1</v>
      </c>
      <c r="F254" s="16" t="s">
        <v>19</v>
      </c>
      <c r="G254" s="6" t="n">
        <v>3.15</v>
      </c>
      <c r="H254" s="6" t="n">
        <v>432.48</v>
      </c>
      <c r="I254" s="6" t="n">
        <v>347.86</v>
      </c>
      <c r="J254" s="6" t="n">
        <v>0.32</v>
      </c>
      <c r="K254" s="6" t="n">
        <v>3.15</v>
      </c>
      <c r="L254" s="6" t="n">
        <v>2.83</v>
      </c>
      <c r="M254" s="6" t="n">
        <v>0.81</v>
      </c>
      <c r="N254" s="6" t="n">
        <v>0.65</v>
      </c>
    </row>
    <row collapsed="false" customFormat="false" customHeight="false" hidden="false" ht="12.1" outlineLevel="0" r="255">
      <c r="A255" s="37" t="n">
        <v>45355</v>
      </c>
      <c r="B255" s="16" t="s">
        <v>352</v>
      </c>
      <c r="C255" s="16" t="s">
        <v>83</v>
      </c>
      <c r="D255" s="16" t="s">
        <v>84</v>
      </c>
      <c r="E255" s="7" t="n">
        <v>1</v>
      </c>
      <c r="F255" s="16" t="s">
        <v>19</v>
      </c>
      <c r="G255" s="6" t="n">
        <v>0.25</v>
      </c>
      <c r="H255" s="6" t="n">
        <v>31.94</v>
      </c>
      <c r="I255" s="6" t="n">
        <v>66.02</v>
      </c>
      <c r="J255" s="6" t="n">
        <v>0.03</v>
      </c>
      <c r="K255" s="6" t="n">
        <v>0.25</v>
      </c>
      <c r="L255" s="6" t="n">
        <v>0.22</v>
      </c>
      <c r="M255" s="6" t="n">
        <v>0.33</v>
      </c>
      <c r="N255" s="6" t="n">
        <v>0.69</v>
      </c>
    </row>
    <row collapsed="false" customFormat="false" customHeight="false" hidden="false" ht="12.1" outlineLevel="0" r="256">
      <c r="A256" s="37" t="n">
        <v>45364</v>
      </c>
      <c r="B256" s="16" t="s">
        <v>352</v>
      </c>
      <c r="C256" s="16" t="s">
        <v>69</v>
      </c>
      <c r="D256" s="16" t="s">
        <v>70</v>
      </c>
      <c r="E256" s="7" t="n">
        <v>1</v>
      </c>
      <c r="F256" s="16" t="s">
        <v>19</v>
      </c>
      <c r="G256" s="6" t="n">
        <v>0.4</v>
      </c>
      <c r="H256" s="6" t="n">
        <v>306.62</v>
      </c>
      <c r="I256" s="6" t="n">
        <v>221</v>
      </c>
      <c r="J256" s="6" t="n">
        <v>0.04</v>
      </c>
      <c r="K256" s="6" t="n">
        <v>0.4</v>
      </c>
      <c r="L256" s="6" t="n">
        <v>0.36</v>
      </c>
      <c r="M256" s="6" t="n">
        <v>0.16</v>
      </c>
      <c r="N256" s="6" t="n">
        <v>0.12</v>
      </c>
    </row>
    <row collapsed="false" customFormat="false" customHeight="false" hidden="false" ht="12.1" outlineLevel="0" r="257">
      <c r="A257" s="37" t="n">
        <v>45365</v>
      </c>
      <c r="B257" s="16" t="s">
        <v>352</v>
      </c>
      <c r="C257" s="16" t="s">
        <v>73</v>
      </c>
      <c r="D257" s="16" t="s">
        <v>74</v>
      </c>
      <c r="E257" s="7" t="n">
        <v>1</v>
      </c>
      <c r="F257" s="16" t="s">
        <v>19</v>
      </c>
      <c r="G257" s="6" t="n">
        <v>0.77</v>
      </c>
      <c r="H257" s="6" t="n">
        <v>122.16</v>
      </c>
      <c r="I257" s="6" t="n">
        <v>81.75</v>
      </c>
      <c r="J257" s="6" t="n">
        <v>0.08</v>
      </c>
      <c r="K257" s="6" t="n">
        <v>0.77</v>
      </c>
      <c r="L257" s="6" t="n">
        <v>0.69</v>
      </c>
      <c r="M257" s="6" t="n">
        <v>0.84</v>
      </c>
      <c r="N257" s="6" t="n">
        <v>0.56</v>
      </c>
    </row>
    <row collapsed="false" customFormat="false" customHeight="false" hidden="false" ht="12.1" outlineLevel="0" r="258">
      <c r="A258" s="37" t="n">
        <v>45371</v>
      </c>
      <c r="B258" s="16" t="s">
        <v>352</v>
      </c>
      <c r="C258" s="16" t="s">
        <v>27</v>
      </c>
      <c r="D258" s="16" t="s">
        <v>28</v>
      </c>
      <c r="E258" s="7" t="n">
        <v>3</v>
      </c>
      <c r="F258" s="16" t="s">
        <v>19</v>
      </c>
      <c r="G258" s="6" t="n">
        <v>1.3</v>
      </c>
      <c r="H258" s="6" t="n">
        <v>94.98</v>
      </c>
      <c r="I258" s="6" t="n">
        <v>73.37</v>
      </c>
      <c r="J258" s="6" t="n">
        <v>0.39</v>
      </c>
      <c r="K258" s="6" t="n">
        <v>3.9</v>
      </c>
      <c r="L258" s="6" t="n">
        <v>3.51</v>
      </c>
      <c r="M258" s="6" t="n">
        <v>1.59</v>
      </c>
      <c r="N258" s="6" t="n">
        <v>1.23</v>
      </c>
    </row>
    <row collapsed="false" customFormat="false" customHeight="false" hidden="false" ht="12.1" outlineLevel="0" r="259">
      <c r="A259" s="37" t="n">
        <v>45385</v>
      </c>
      <c r="B259" s="16" t="s">
        <v>352</v>
      </c>
      <c r="C259" s="16" t="s">
        <v>57</v>
      </c>
      <c r="D259" s="16" t="s">
        <v>58</v>
      </c>
      <c r="E259" s="7" t="n">
        <v>1</v>
      </c>
      <c r="F259" s="16" t="s">
        <v>19</v>
      </c>
      <c r="G259" s="6" t="n">
        <v>0.1</v>
      </c>
      <c r="H259" s="6" t="n">
        <v>210.03</v>
      </c>
      <c r="I259" s="6" t="n">
        <v>96.63</v>
      </c>
      <c r="J259" s="6" t="n">
        <v>0.01</v>
      </c>
      <c r="K259" s="6" t="n">
        <v>0.1</v>
      </c>
      <c r="L259" s="6" t="n">
        <v>0.09</v>
      </c>
      <c r="M259" s="6" t="n">
        <v>0.09</v>
      </c>
      <c r="N259" s="6" t="n">
        <v>0.04</v>
      </c>
    </row>
    <row collapsed="false" customFormat="false" customHeight="false" hidden="false" ht="12.1" outlineLevel="0" r="260">
      <c r="A260" s="37" t="n">
        <v>45391</v>
      </c>
      <c r="B260" s="16" t="s">
        <v>352</v>
      </c>
      <c r="C260" s="16" t="s">
        <v>81</v>
      </c>
      <c r="D260" s="16" t="s">
        <v>82</v>
      </c>
      <c r="E260" s="7" t="n">
        <v>5</v>
      </c>
      <c r="F260" s="16" t="s">
        <v>19</v>
      </c>
      <c r="G260" s="6" t="n">
        <v>0.278</v>
      </c>
      <c r="H260" s="6" t="n">
        <v>17.25</v>
      </c>
      <c r="I260" s="6" t="n">
        <v>26.93</v>
      </c>
      <c r="J260" s="6" t="n">
        <v>0.14</v>
      </c>
      <c r="K260" s="6" t="n">
        <v>1.39</v>
      </c>
      <c r="L260" s="6" t="n">
        <v>1.25</v>
      </c>
      <c r="M260" s="6" t="n">
        <v>0.93</v>
      </c>
      <c r="N260" s="6" t="n">
        <v>1.45</v>
      </c>
    </row>
    <row collapsed="false" customFormat="false" customHeight="false" hidden="false" ht="12.1" outlineLevel="0" r="261">
      <c r="A261" s="37" t="n">
        <v>45394</v>
      </c>
      <c r="B261" s="16" t="s">
        <v>352</v>
      </c>
      <c r="C261" s="16" t="s">
        <v>87</v>
      </c>
      <c r="D261" s="16" t="s">
        <v>88</v>
      </c>
      <c r="E261" s="7" t="n">
        <v>1</v>
      </c>
      <c r="F261" s="16" t="s">
        <v>19</v>
      </c>
      <c r="G261" s="6" t="n">
        <v>0.15</v>
      </c>
      <c r="H261" s="6" t="n">
        <v>50.74</v>
      </c>
      <c r="I261" s="6" t="n">
        <v>20.51</v>
      </c>
      <c r="J261" s="6" t="n">
        <v>0.02</v>
      </c>
      <c r="K261" s="6" t="n">
        <v>0.15</v>
      </c>
      <c r="L261" s="6" t="n">
        <v>0.13</v>
      </c>
      <c r="M261" s="6" t="n">
        <v>0.63</v>
      </c>
      <c r="N261" s="6" t="n">
        <v>0.26</v>
      </c>
    </row>
    <row collapsed="false" customFormat="false" customHeight="false" hidden="false" ht="12.1" outlineLevel="0" r="262">
      <c r="A262" s="37" t="n">
        <v>45400</v>
      </c>
      <c r="B262" s="16" t="s">
        <v>352</v>
      </c>
      <c r="C262" s="16" t="s">
        <v>54</v>
      </c>
      <c r="D262" s="16" t="s">
        <v>55</v>
      </c>
      <c r="E262" s="7" t="n">
        <v>2</v>
      </c>
      <c r="F262" s="16" t="s">
        <v>19</v>
      </c>
      <c r="G262" s="6" t="n">
        <v>1.007</v>
      </c>
      <c r="H262" s="6" t="n">
        <v>156.96</v>
      </c>
      <c r="I262" s="6" t="n">
        <v>142.79</v>
      </c>
      <c r="J262" s="6" t="n">
        <v>0.2</v>
      </c>
      <c r="K262" s="6" t="n">
        <v>2.014</v>
      </c>
      <c r="L262" s="6" t="n">
        <v>1.81</v>
      </c>
      <c r="M262" s="6" t="n">
        <v>0.63</v>
      </c>
      <c r="N262" s="6" t="n">
        <v>0.58</v>
      </c>
    </row>
    <row collapsed="false" customFormat="false" customHeight="false" hidden="false" ht="12.1" outlineLevel="0" r="263">
      <c r="A263" s="37" t="n">
        <v>45413</v>
      </c>
      <c r="B263" s="16" t="s">
        <v>352</v>
      </c>
      <c r="C263" s="16" t="s">
        <v>71</v>
      </c>
      <c r="D263" s="16" t="s">
        <v>72</v>
      </c>
      <c r="E263" s="7" t="n">
        <v>1</v>
      </c>
      <c r="F263" s="16" t="s">
        <v>19</v>
      </c>
      <c r="G263" s="6" t="n">
        <v>0.3</v>
      </c>
      <c r="H263" s="6" t="n">
        <v>142.49</v>
      </c>
      <c r="I263" s="6" t="n">
        <v>74.7</v>
      </c>
      <c r="J263" s="6" t="n">
        <v>0.03</v>
      </c>
      <c r="K263" s="6" t="n">
        <v>0.3</v>
      </c>
      <c r="L263" s="6" t="n">
        <v>0.27</v>
      </c>
      <c r="M263" s="6" t="n">
        <v>0.36</v>
      </c>
      <c r="N263" s="6" t="n">
        <v>0.19</v>
      </c>
    </row>
    <row collapsed="false" customFormat="false" customHeight="false" hidden="false" ht="12.1" outlineLevel="0" r="264">
      <c r="A264" s="37" t="n">
        <v>45422</v>
      </c>
      <c r="B264" s="16" t="s">
        <v>352</v>
      </c>
      <c r="C264" s="16" t="s">
        <v>48</v>
      </c>
      <c r="D264" s="16" t="s">
        <v>49</v>
      </c>
      <c r="E264" s="7" t="n">
        <v>1</v>
      </c>
      <c r="F264" s="16" t="s">
        <v>19</v>
      </c>
      <c r="G264" s="6" t="n">
        <v>0.25</v>
      </c>
      <c r="H264" s="6" t="n">
        <v>184.57</v>
      </c>
      <c r="I264" s="6" t="n">
        <v>120.15</v>
      </c>
      <c r="J264" s="6" t="n">
        <v>0.03</v>
      </c>
      <c r="K264" s="6" t="n">
        <v>0.25</v>
      </c>
      <c r="L264" s="6" t="n">
        <v>0.22</v>
      </c>
      <c r="M264" s="6" t="n">
        <v>0.18</v>
      </c>
      <c r="N264" s="6" t="n">
        <v>0.12</v>
      </c>
    </row>
    <row collapsed="false" customFormat="false" customHeight="false" hidden="false" ht="12.1" outlineLevel="0" r="265">
      <c r="A265" s="37" t="n">
        <v>45427</v>
      </c>
      <c r="B265" s="16" t="s">
        <v>352</v>
      </c>
      <c r="C265" s="16" t="s">
        <v>42</v>
      </c>
      <c r="D265" s="16" t="s">
        <v>43</v>
      </c>
      <c r="E265" s="7" t="n">
        <v>1</v>
      </c>
      <c r="F265" s="16" t="s">
        <v>19</v>
      </c>
      <c r="G265" s="6" t="n">
        <v>0.75</v>
      </c>
      <c r="H265" s="6" t="n">
        <v>416.56</v>
      </c>
      <c r="I265" s="6" t="n">
        <v>218.8</v>
      </c>
      <c r="J265" s="6" t="n">
        <v>0.08</v>
      </c>
      <c r="K265" s="6" t="n">
        <v>0.75</v>
      </c>
      <c r="L265" s="6" t="n">
        <v>0.67</v>
      </c>
      <c r="M265" s="6" t="n">
        <v>0.31</v>
      </c>
      <c r="N265" s="6" t="n">
        <v>0.16</v>
      </c>
    </row>
    <row collapsed="false" customFormat="false" customHeight="false" hidden="false" ht="12.1" outlineLevel="0" r="266">
      <c r="A266" s="37" t="n">
        <v>45428</v>
      </c>
      <c r="B266" s="16" t="s">
        <v>352</v>
      </c>
      <c r="C266" s="16" t="s">
        <v>45</v>
      </c>
      <c r="D266" s="16" t="s">
        <v>46</v>
      </c>
      <c r="E266" s="7" t="n">
        <v>1</v>
      </c>
      <c r="F266" s="16" t="s">
        <v>19</v>
      </c>
      <c r="G266" s="6" t="n">
        <v>0.52</v>
      </c>
      <c r="H266" s="6" t="n">
        <v>281.5</v>
      </c>
      <c r="I266" s="6" t="n">
        <v>200.72</v>
      </c>
      <c r="J266" s="6" t="n">
        <v>0.05</v>
      </c>
      <c r="K266" s="6" t="n">
        <v>0.52</v>
      </c>
      <c r="L266" s="6" t="n">
        <v>0.47</v>
      </c>
      <c r="M266" s="6" t="n">
        <v>0.23</v>
      </c>
      <c r="N266" s="6" t="n">
        <v>0.17</v>
      </c>
    </row>
    <row collapsed="false" customFormat="false" customHeight="false" hidden="false" ht="12.1" outlineLevel="0" r="267">
      <c r="A267" s="37" t="n">
        <v>45441</v>
      </c>
      <c r="B267" s="16" t="s">
        <v>352</v>
      </c>
      <c r="C267" s="16" t="s">
        <v>39</v>
      </c>
      <c r="D267" s="16" t="s">
        <v>40</v>
      </c>
      <c r="E267" s="7" t="n">
        <v>2</v>
      </c>
      <c r="F267" s="16" t="s">
        <v>19</v>
      </c>
      <c r="G267" s="6" t="n">
        <v>0.19</v>
      </c>
      <c r="H267" s="6" t="n">
        <v>132.05</v>
      </c>
      <c r="I267" s="6" t="n">
        <v>132.17</v>
      </c>
      <c r="J267" s="6" t="n">
        <v>0.04</v>
      </c>
      <c r="K267" s="6" t="n">
        <v>0.38</v>
      </c>
      <c r="L267" s="6" t="n">
        <v>0.34</v>
      </c>
      <c r="M267" s="6" t="n">
        <v>0.13</v>
      </c>
      <c r="N267" s="6" t="n">
        <v>0.13</v>
      </c>
    </row>
    <row collapsed="false" customFormat="false" customHeight="false" hidden="false" ht="12.1" outlineLevel="0" r="268">
      <c r="A268" s="37" t="n">
        <v>45443</v>
      </c>
      <c r="B268" s="16" t="s">
        <v>352</v>
      </c>
      <c r="C268" s="16" t="s">
        <v>105</v>
      </c>
      <c r="D268" s="16" t="s">
        <v>106</v>
      </c>
      <c r="E268" s="7" t="n">
        <v>40</v>
      </c>
      <c r="F268" s="16" t="s">
        <v>53</v>
      </c>
      <c r="G268" s="6" t="n">
        <v>0.0225</v>
      </c>
      <c r="H268" s="6" t="n">
        <v>74.98</v>
      </c>
      <c r="I268" s="6" t="n">
        <v>0.98</v>
      </c>
      <c r="J268" s="6" t="n">
        <v>11</v>
      </c>
      <c r="K268" s="6" t="n">
        <v>0.8999</v>
      </c>
      <c r="L268" s="6" t="n">
        <v>0.78</v>
      </c>
      <c r="M268" s="6" t="n">
        <v>1.99</v>
      </c>
      <c r="N268" s="6" t="n">
        <v>2.34</v>
      </c>
    </row>
    <row collapsed="false" customFormat="false" customHeight="false" hidden="false" ht="12.1" outlineLevel="0" r="269">
      <c r="A269" s="37" t="n">
        <v>45443</v>
      </c>
      <c r="B269" s="16" t="s">
        <v>352</v>
      </c>
      <c r="C269" s="16" t="s">
        <v>89</v>
      </c>
      <c r="D269" s="16" t="s">
        <v>90</v>
      </c>
      <c r="E269" s="7" t="n">
        <v>1</v>
      </c>
      <c r="F269" s="16" t="s">
        <v>19</v>
      </c>
      <c r="G269" s="6" t="n">
        <v>0.49</v>
      </c>
      <c r="H269" s="6" t="n">
        <v>56.58</v>
      </c>
      <c r="I269" s="6" t="n">
        <v>62.91</v>
      </c>
      <c r="J269" s="6" t="n">
        <v>0.05</v>
      </c>
      <c r="K269" s="6" t="n">
        <v>0.49</v>
      </c>
      <c r="L269" s="6" t="n">
        <v>0.44</v>
      </c>
      <c r="M269" s="6" t="n">
        <v>0.7</v>
      </c>
      <c r="N269" s="6" t="n">
        <v>0.78</v>
      </c>
    </row>
    <row collapsed="false" customFormat="false" customHeight="false" hidden="false" ht="12.1" outlineLevel="0" r="270">
      <c r="A270" s="37" t="n">
        <v>45446</v>
      </c>
      <c r="B270" s="16" t="s">
        <v>352</v>
      </c>
      <c r="C270" s="16" t="s">
        <v>85</v>
      </c>
      <c r="D270" s="16" t="s">
        <v>86</v>
      </c>
      <c r="E270" s="7" t="n">
        <v>1</v>
      </c>
      <c r="F270" s="16" t="s">
        <v>19</v>
      </c>
      <c r="G270" s="6" t="n">
        <v>0.515</v>
      </c>
      <c r="H270" s="6" t="n">
        <v>79.505</v>
      </c>
      <c r="I270" s="6" t="n">
        <v>80.6</v>
      </c>
      <c r="J270" s="6" t="n">
        <v>0.05</v>
      </c>
      <c r="K270" s="6" t="n">
        <v>0.515</v>
      </c>
      <c r="L270" s="6" t="n">
        <v>0.47</v>
      </c>
      <c r="M270" s="6" t="n">
        <v>0.58</v>
      </c>
      <c r="N270" s="6" t="n">
        <v>0.59</v>
      </c>
    </row>
    <row collapsed="false" customFormat="false" customHeight="false" hidden="false" ht="12.1" outlineLevel="0" r="271">
      <c r="A271" s="37" t="n">
        <v>45446</v>
      </c>
      <c r="B271" s="16" t="s">
        <v>352</v>
      </c>
      <c r="C271" s="16" t="s">
        <v>30</v>
      </c>
      <c r="D271" s="16" t="s">
        <v>31</v>
      </c>
      <c r="E271" s="7" t="n">
        <v>1</v>
      </c>
      <c r="F271" s="16" t="s">
        <v>19</v>
      </c>
      <c r="G271" s="6" t="n">
        <v>3.15</v>
      </c>
      <c r="H271" s="6" t="n">
        <v>467.19</v>
      </c>
      <c r="I271" s="6" t="n">
        <v>347.86</v>
      </c>
      <c r="J271" s="6" t="n">
        <v>0.32</v>
      </c>
      <c r="K271" s="6" t="n">
        <v>3.15</v>
      </c>
      <c r="L271" s="6" t="n">
        <v>2.83</v>
      </c>
      <c r="M271" s="6" t="n">
        <v>0.81</v>
      </c>
      <c r="N271" s="6" t="n">
        <v>0.61</v>
      </c>
    </row>
    <row collapsed="false" customFormat="false" customHeight="false" hidden="false" ht="12.1" outlineLevel="0" r="272">
      <c r="A272" s="37" t="n">
        <v>45447</v>
      </c>
      <c r="B272" s="16" t="s">
        <v>352</v>
      </c>
      <c r="C272" s="16" t="s">
        <v>83</v>
      </c>
      <c r="D272" s="16" t="s">
        <v>84</v>
      </c>
      <c r="E272" s="7" t="n">
        <v>1</v>
      </c>
      <c r="F272" s="16" t="s">
        <v>19</v>
      </c>
      <c r="G272" s="6" t="n">
        <v>0.25</v>
      </c>
      <c r="H272" s="6" t="n">
        <v>41.64</v>
      </c>
      <c r="I272" s="6" t="n">
        <v>66.02</v>
      </c>
      <c r="J272" s="6" t="n">
        <v>0.03</v>
      </c>
      <c r="K272" s="6" t="n">
        <v>0.25</v>
      </c>
      <c r="L272" s="6" t="n">
        <v>0.22</v>
      </c>
      <c r="M272" s="6" t="n">
        <v>0.33</v>
      </c>
      <c r="N272" s="6" t="n">
        <v>0.53</v>
      </c>
    </row>
    <row collapsed="false" customFormat="false" customHeight="false" hidden="false" ht="12.1" outlineLevel="0" r="273">
      <c r="A273" s="37" t="n">
        <v>45450</v>
      </c>
      <c r="B273" s="16" t="s">
        <v>352</v>
      </c>
      <c r="C273" s="16" t="s">
        <v>51</v>
      </c>
      <c r="D273" s="16" t="s">
        <v>52</v>
      </c>
      <c r="E273" s="7" t="n">
        <v>5</v>
      </c>
      <c r="F273" s="16" t="s">
        <v>19</v>
      </c>
      <c r="G273" s="6" t="n">
        <v>0.24</v>
      </c>
      <c r="H273" s="6" t="n">
        <v>39.46</v>
      </c>
      <c r="I273" s="6" t="n">
        <v>24.28</v>
      </c>
      <c r="J273" s="6" t="n">
        <v>0.12</v>
      </c>
      <c r="K273" s="6" t="n">
        <v>1.2</v>
      </c>
      <c r="L273" s="6" t="n">
        <v>1.08</v>
      </c>
      <c r="M273" s="6" t="n">
        <v>0.89</v>
      </c>
      <c r="N273" s="6" t="n">
        <v>0.55</v>
      </c>
    </row>
    <row collapsed="false" customFormat="false" customHeight="false" hidden="false" ht="12.1" outlineLevel="0" r="274">
      <c r="A274" s="37" t="n">
        <v>45453</v>
      </c>
      <c r="B274" s="16" t="s">
        <v>352</v>
      </c>
      <c r="C274" s="16" t="s">
        <v>101</v>
      </c>
      <c r="D274" s="16" t="s">
        <v>102</v>
      </c>
      <c r="E274" s="7" t="n">
        <v>100</v>
      </c>
      <c r="F274" s="16" t="s">
        <v>53</v>
      </c>
      <c r="G274" s="6" t="n">
        <v>0.031</v>
      </c>
      <c r="H274" s="6" t="n">
        <v>55.06</v>
      </c>
      <c r="I274" s="6" t="n">
        <v>0.45</v>
      </c>
      <c r="J274" s="6" t="n">
        <v>36</v>
      </c>
      <c r="K274" s="6" t="n">
        <v>3.1005</v>
      </c>
      <c r="L274" s="6" t="n">
        <v>2.69</v>
      </c>
      <c r="M274" s="6" t="n">
        <v>6</v>
      </c>
      <c r="N274" s="6" t="n">
        <v>4.34</v>
      </c>
    </row>
    <row collapsed="false" customFormat="false" customHeight="false" hidden="false" ht="12.1" outlineLevel="0" r="275">
      <c r="A275" s="37" t="n">
        <v>45457</v>
      </c>
      <c r="B275" s="16" t="s">
        <v>352</v>
      </c>
      <c r="C275" s="16" t="s">
        <v>63</v>
      </c>
      <c r="D275" s="16" t="s">
        <v>64</v>
      </c>
      <c r="E275" s="7" t="n">
        <v>100</v>
      </c>
      <c r="F275" s="16" t="s">
        <v>53</v>
      </c>
      <c r="G275" s="6" t="n">
        <v>0.1967</v>
      </c>
      <c r="H275" s="6" t="n">
        <v>240.1</v>
      </c>
      <c r="I275" s="6" t="n">
        <v>1.84</v>
      </c>
      <c r="J275" s="6" t="n">
        <v>226</v>
      </c>
      <c r="K275" s="6" t="n">
        <v>19.6694</v>
      </c>
      <c r="L275" s="6" t="n">
        <v>17.11</v>
      </c>
      <c r="M275" s="6" t="n">
        <v>9.3</v>
      </c>
      <c r="N275" s="6" t="n">
        <v>6.29</v>
      </c>
    </row>
    <row collapsed="false" customFormat="false" customHeight="false" hidden="false" ht="12.1" outlineLevel="0" r="276">
      <c r="A276" s="37" t="n">
        <v>45456</v>
      </c>
      <c r="B276" s="16" t="s">
        <v>352</v>
      </c>
      <c r="C276" s="16" t="s">
        <v>77</v>
      </c>
      <c r="D276" s="16" t="s">
        <v>78</v>
      </c>
      <c r="E276" s="7" t="n">
        <v>1</v>
      </c>
      <c r="F276" s="16" t="s">
        <v>19</v>
      </c>
      <c r="G276" s="6" t="n">
        <v>1.66</v>
      </c>
      <c r="H276" s="6" t="n">
        <v>78.04</v>
      </c>
      <c r="I276" s="6" t="n">
        <v>284.85</v>
      </c>
      <c r="J276" s="6" t="n">
        <v>0.17</v>
      </c>
      <c r="K276" s="6" t="n">
        <v>1.66</v>
      </c>
      <c r="L276" s="6" t="n">
        <v>1.49</v>
      </c>
      <c r="M276" s="6" t="n">
        <v>0.52</v>
      </c>
      <c r="N276" s="6" t="n">
        <v>1.91</v>
      </c>
    </row>
    <row collapsed="false" customFormat="false" customHeight="false" hidden="false" ht="12.1" outlineLevel="0" r="277">
      <c r="A277" s="37" t="n">
        <v>45457</v>
      </c>
      <c r="B277" s="16" t="s">
        <v>352</v>
      </c>
      <c r="C277" s="16" t="s">
        <v>24</v>
      </c>
      <c r="D277" s="16" t="s">
        <v>25</v>
      </c>
      <c r="E277" s="7" t="n">
        <v>1</v>
      </c>
      <c r="F277" s="16" t="s">
        <v>19</v>
      </c>
      <c r="G277" s="6" t="n">
        <v>0.5</v>
      </c>
      <c r="H277" s="6" t="n">
        <v>504.1</v>
      </c>
      <c r="I277" s="6" t="n">
        <v>282.9</v>
      </c>
      <c r="J277" s="6" t="n">
        <v>0.05</v>
      </c>
      <c r="K277" s="6" t="n">
        <v>0.5</v>
      </c>
      <c r="L277" s="6" t="n">
        <v>0.45</v>
      </c>
      <c r="M277" s="6" t="n">
        <v>0.16</v>
      </c>
      <c r="N277" s="6" t="n">
        <v>0.09</v>
      </c>
    </row>
    <row collapsed="false" customFormat="false" customHeight="false" hidden="false" ht="12.1" outlineLevel="0" r="278">
      <c r="A278" s="37" t="n">
        <v>45460</v>
      </c>
      <c r="B278" s="16" t="s">
        <v>352</v>
      </c>
      <c r="C278" s="16" t="s">
        <v>103</v>
      </c>
      <c r="D278" s="16" t="s">
        <v>104</v>
      </c>
      <c r="E278" s="7" t="n">
        <v>6</v>
      </c>
      <c r="F278" s="16" t="s">
        <v>19</v>
      </c>
      <c r="G278" s="6" t="n">
        <v>0.05</v>
      </c>
      <c r="H278" s="6" t="n">
        <v>0.6849</v>
      </c>
      <c r="I278" s="6" t="n">
        <v>22.35</v>
      </c>
      <c r="J278" s="6" t="n">
        <v>0.03</v>
      </c>
      <c r="K278" s="6" t="n">
        <v>0.3</v>
      </c>
      <c r="L278" s="6" t="n">
        <v>0.27</v>
      </c>
      <c r="M278" s="6" t="n">
        <v>0.2</v>
      </c>
      <c r="N278" s="6" t="n">
        <v>6.57</v>
      </c>
    </row>
    <row collapsed="false" customFormat="false" customHeight="false" hidden="false" ht="12.1" outlineLevel="0" r="279">
      <c r="A279" s="37" t="n">
        <v>45460</v>
      </c>
      <c r="B279" s="16" t="s">
        <v>352</v>
      </c>
      <c r="C279" s="16" t="s">
        <v>73</v>
      </c>
      <c r="D279" s="16" t="s">
        <v>74</v>
      </c>
      <c r="E279" s="7" t="n">
        <v>1</v>
      </c>
      <c r="F279" s="16" t="s">
        <v>19</v>
      </c>
      <c r="G279" s="6" t="n">
        <v>0.77</v>
      </c>
      <c r="H279" s="6" t="n">
        <v>129.48</v>
      </c>
      <c r="I279" s="6" t="n">
        <v>81.75</v>
      </c>
      <c r="J279" s="6" t="n">
        <v>0.08</v>
      </c>
      <c r="K279" s="6" t="n">
        <v>0.77</v>
      </c>
      <c r="L279" s="6" t="n">
        <v>0.69</v>
      </c>
      <c r="M279" s="6" t="n">
        <v>0.84</v>
      </c>
      <c r="N279" s="6" t="n">
        <v>0.53</v>
      </c>
    </row>
    <row collapsed="false" customFormat="false" customHeight="false" hidden="false" ht="12.1" outlineLevel="0" r="280">
      <c r="A280" s="37" t="n">
        <v>45464</v>
      </c>
      <c r="B280" s="16" t="s">
        <v>352</v>
      </c>
      <c r="C280" s="16" t="s">
        <v>27</v>
      </c>
      <c r="D280" s="16" t="s">
        <v>28</v>
      </c>
      <c r="E280" s="7" t="n">
        <v>3</v>
      </c>
      <c r="F280" s="16" t="s">
        <v>19</v>
      </c>
      <c r="G280" s="6" t="n">
        <v>1.3</v>
      </c>
      <c r="H280" s="6" t="n">
        <v>101.2</v>
      </c>
      <c r="I280" s="6" t="n">
        <v>73.37</v>
      </c>
      <c r="J280" s="6" t="n">
        <v>0.39</v>
      </c>
      <c r="K280" s="6" t="n">
        <v>3.9</v>
      </c>
      <c r="L280" s="6" t="n">
        <v>3.51</v>
      </c>
      <c r="M280" s="6" t="n">
        <v>1.59</v>
      </c>
      <c r="N280" s="6" t="n">
        <v>1.16</v>
      </c>
    </row>
    <row collapsed="false" customFormat="false" customHeight="false" hidden="false" ht="12.1" outlineLevel="0" r="281">
      <c r="A281" s="37" t="n">
        <v>45476</v>
      </c>
      <c r="B281" s="16" t="s">
        <v>352</v>
      </c>
      <c r="C281" s="16" t="s">
        <v>57</v>
      </c>
      <c r="D281" s="16" t="s">
        <v>58</v>
      </c>
      <c r="E281" s="7" t="n">
        <v>1</v>
      </c>
      <c r="F281" s="16" t="s">
        <v>19</v>
      </c>
      <c r="G281" s="6" t="n">
        <v>0.1</v>
      </c>
      <c r="H281" s="6" t="n">
        <v>211.12</v>
      </c>
      <c r="I281" s="6" t="n">
        <v>96.63</v>
      </c>
      <c r="J281" s="6" t="n">
        <v>0.01</v>
      </c>
      <c r="K281" s="6" t="n">
        <v>0.1</v>
      </c>
      <c r="L281" s="6" t="n">
        <v>0.09</v>
      </c>
      <c r="M281" s="6" t="n">
        <v>0.09</v>
      </c>
      <c r="N281" s="6" t="n">
        <v>0.04</v>
      </c>
    </row>
    <row collapsed="false" customFormat="false" customHeight="false" hidden="false" ht="12.1" outlineLevel="0" r="282">
      <c r="A282" s="37" t="n">
        <v>45481</v>
      </c>
      <c r="B282" s="16" t="s">
        <v>352</v>
      </c>
      <c r="C282" s="16" t="s">
        <v>65</v>
      </c>
      <c r="D282" s="16" t="s">
        <v>66</v>
      </c>
      <c r="E282" s="7" t="n">
        <v>2</v>
      </c>
      <c r="F282" s="16" t="s">
        <v>19</v>
      </c>
      <c r="G282" s="6" t="n">
        <v>0.45</v>
      </c>
      <c r="H282" s="6" t="n">
        <v>97.99</v>
      </c>
      <c r="I282" s="6" t="n">
        <v>127.24</v>
      </c>
      <c r="J282" s="6" t="n">
        <v>0.09</v>
      </c>
      <c r="K282" s="6" t="n">
        <v>0.9</v>
      </c>
      <c r="L282" s="6" t="n">
        <v>0.81</v>
      </c>
      <c r="M282" s="6" t="n">
        <v>0.32</v>
      </c>
      <c r="N282" s="6" t="n">
        <v>0.41</v>
      </c>
    </row>
    <row collapsed="false" customFormat="false" customHeight="false" hidden="false" ht="12.1" outlineLevel="0" r="283">
      <c r="A283" s="37" t="n">
        <v>45482</v>
      </c>
      <c r="B283" s="16" t="s">
        <v>352</v>
      </c>
      <c r="C283" s="16" t="s">
        <v>69</v>
      </c>
      <c r="D283" s="16" t="s">
        <v>70</v>
      </c>
      <c r="E283" s="7" t="n">
        <v>1</v>
      </c>
      <c r="F283" s="16" t="s">
        <v>19</v>
      </c>
      <c r="G283" s="6" t="n">
        <v>0.4</v>
      </c>
      <c r="H283" s="6" t="n">
        <v>257.37</v>
      </c>
      <c r="I283" s="6" t="n">
        <v>221</v>
      </c>
      <c r="J283" s="6" t="n">
        <v>0.04</v>
      </c>
      <c r="K283" s="6" t="n">
        <v>0.4</v>
      </c>
      <c r="L283" s="6" t="n">
        <v>0.36</v>
      </c>
      <c r="M283" s="6" t="n">
        <v>0.16</v>
      </c>
      <c r="N283" s="6" t="n">
        <v>0.14</v>
      </c>
    </row>
    <row collapsed="false" customFormat="false" customHeight="false" hidden="false" ht="12.1" outlineLevel="0" r="284">
      <c r="A284" s="37" t="n">
        <v>45484</v>
      </c>
      <c r="B284" s="16" t="s">
        <v>352</v>
      </c>
      <c r="C284" s="16" t="s">
        <v>95</v>
      </c>
      <c r="D284" s="16" t="s">
        <v>96</v>
      </c>
      <c r="E284" s="7" t="n">
        <v>10</v>
      </c>
      <c r="F284" s="16" t="s">
        <v>53</v>
      </c>
      <c r="G284" s="6" t="n">
        <v>0.379</v>
      </c>
      <c r="H284" s="6" t="n">
        <v>296</v>
      </c>
      <c r="I284" s="6" t="n">
        <v>2.48</v>
      </c>
      <c r="J284" s="6" t="n">
        <v>43</v>
      </c>
      <c r="K284" s="6" t="n">
        <v>3.7903</v>
      </c>
      <c r="L284" s="6" t="n">
        <v>3.3</v>
      </c>
      <c r="M284" s="6" t="n">
        <v>13.32</v>
      </c>
      <c r="N284" s="6" t="n">
        <v>9.79</v>
      </c>
    </row>
    <row collapsed="false" customFormat="false" customHeight="false" hidden="false" ht="12.1" outlineLevel="0" r="285">
      <c r="A285" s="37" t="n">
        <v>45483</v>
      </c>
      <c r="B285" s="16" t="s">
        <v>352</v>
      </c>
      <c r="C285" s="16" t="s">
        <v>81</v>
      </c>
      <c r="D285" s="16" t="s">
        <v>82</v>
      </c>
      <c r="E285" s="7" t="n">
        <v>5</v>
      </c>
      <c r="F285" s="16" t="s">
        <v>19</v>
      </c>
      <c r="G285" s="6" t="n">
        <v>0.278</v>
      </c>
      <c r="H285" s="6" t="n">
        <v>18.8</v>
      </c>
      <c r="I285" s="6" t="n">
        <v>26.93</v>
      </c>
      <c r="J285" s="6" t="n">
        <v>0.14</v>
      </c>
      <c r="K285" s="6" t="n">
        <v>1.39</v>
      </c>
      <c r="L285" s="6" t="n">
        <v>1.25</v>
      </c>
      <c r="M285" s="6" t="n">
        <v>0.93</v>
      </c>
      <c r="N285" s="6" t="n">
        <v>1.33</v>
      </c>
    </row>
    <row collapsed="false" customFormat="false" customHeight="false" hidden="false" ht="12.1" outlineLevel="0" r="286">
      <c r="A286" s="37" t="n">
        <v>45489</v>
      </c>
      <c r="B286" s="16" t="s">
        <v>352</v>
      </c>
      <c r="C286" s="16" t="s">
        <v>99</v>
      </c>
      <c r="D286" s="16" t="s">
        <v>100</v>
      </c>
      <c r="E286" s="7" t="n">
        <v>10</v>
      </c>
      <c r="F286" s="16" t="s">
        <v>53</v>
      </c>
      <c r="G286" s="6" t="n">
        <v>0.3986</v>
      </c>
      <c r="H286" s="6" t="n">
        <v>220.85</v>
      </c>
      <c r="I286" s="6" t="n">
        <v>4.16</v>
      </c>
      <c r="J286" s="6" t="n">
        <v>46</v>
      </c>
      <c r="K286" s="6" t="n">
        <v>3.986</v>
      </c>
      <c r="L286" s="6" t="n">
        <v>3.46</v>
      </c>
      <c r="M286" s="6" t="n">
        <v>8.31</v>
      </c>
      <c r="N286" s="6" t="n">
        <v>13.76</v>
      </c>
    </row>
    <row collapsed="false" customFormat="false" customHeight="false" hidden="false" ht="12.1" outlineLevel="0" r="287">
      <c r="A287" s="37" t="n">
        <v>45488</v>
      </c>
      <c r="B287" s="16" t="s">
        <v>352</v>
      </c>
      <c r="C287" s="16" t="s">
        <v>87</v>
      </c>
      <c r="D287" s="16" t="s">
        <v>88</v>
      </c>
      <c r="E287" s="7" t="n">
        <v>1</v>
      </c>
      <c r="F287" s="16" t="s">
        <v>19</v>
      </c>
      <c r="G287" s="6" t="n">
        <v>0.15</v>
      </c>
      <c r="H287" s="6" t="n">
        <v>51.28</v>
      </c>
      <c r="I287" s="6" t="n">
        <v>20.51</v>
      </c>
      <c r="J287" s="6" t="n">
        <v>0.02</v>
      </c>
      <c r="K287" s="6" t="n">
        <v>0.15</v>
      </c>
      <c r="L287" s="6" t="n">
        <v>0.13</v>
      </c>
      <c r="M287" s="6" t="n">
        <v>0.63</v>
      </c>
      <c r="N287" s="6" t="n">
        <v>0.25</v>
      </c>
    </row>
    <row collapsed="false" customFormat="false" customHeight="false" hidden="false" ht="12.1" outlineLevel="0" r="288">
      <c r="A288" s="37" t="n">
        <v>45492</v>
      </c>
      <c r="B288" s="16" t="s">
        <v>352</v>
      </c>
      <c r="C288" s="16" t="s">
        <v>54</v>
      </c>
      <c r="D288" s="16" t="s">
        <v>55</v>
      </c>
      <c r="E288" s="7" t="n">
        <v>2</v>
      </c>
      <c r="F288" s="16" t="s">
        <v>19</v>
      </c>
      <c r="G288" s="6" t="n">
        <v>1.007</v>
      </c>
      <c r="H288" s="6" t="n">
        <v>168.44</v>
      </c>
      <c r="I288" s="6" t="n">
        <v>142.79</v>
      </c>
      <c r="J288" s="6" t="n">
        <v>0.2</v>
      </c>
      <c r="K288" s="6" t="n">
        <v>2.014</v>
      </c>
      <c r="L288" s="6" t="n">
        <v>1.81</v>
      </c>
      <c r="M288" s="6" t="n">
        <v>0.63</v>
      </c>
      <c r="N288" s="6" t="n">
        <v>0.54</v>
      </c>
    </row>
    <row collapsed="false" customFormat="false" customHeight="false" hidden="false" ht="12.1" outlineLevel="0" r="289">
      <c r="A289" s="37" t="n">
        <v>45499</v>
      </c>
      <c r="B289" s="16" t="s">
        <v>352</v>
      </c>
      <c r="C289" s="16" t="s">
        <v>93</v>
      </c>
      <c r="D289" s="16" t="s">
        <v>94</v>
      </c>
      <c r="E289" s="7" t="n">
        <v>2</v>
      </c>
      <c r="F289" s="16" t="s">
        <v>19</v>
      </c>
      <c r="G289" s="6" t="n">
        <v>0.42</v>
      </c>
      <c r="H289" s="6" t="n">
        <v>30.18</v>
      </c>
      <c r="I289" s="6" t="n">
        <v>40.38</v>
      </c>
      <c r="J289" s="6" t="n">
        <v>0.08</v>
      </c>
      <c r="K289" s="6" t="n">
        <v>0.84</v>
      </c>
      <c r="L289" s="6" t="n">
        <v>0.76</v>
      </c>
      <c r="M289" s="6" t="n">
        <v>0.94</v>
      </c>
      <c r="N289" s="6" t="n">
        <v>1.26</v>
      </c>
    </row>
    <row collapsed="false" customFormat="false" customHeight="false" hidden="false" ht="12.1" outlineLevel="0" r="290">
      <c r="A290" s="37" t="n">
        <v>45505</v>
      </c>
      <c r="B290" s="16" t="s">
        <v>352</v>
      </c>
      <c r="C290" s="16" t="s">
        <v>71</v>
      </c>
      <c r="D290" s="16" t="s">
        <v>72</v>
      </c>
      <c r="E290" s="7" t="n">
        <v>1</v>
      </c>
      <c r="F290" s="16" t="s">
        <v>19</v>
      </c>
      <c r="G290" s="6" t="n">
        <v>0.3</v>
      </c>
      <c r="H290" s="6" t="n">
        <v>179.93</v>
      </c>
      <c r="I290" s="6" t="n">
        <v>74.7</v>
      </c>
      <c r="J290" s="6" t="n">
        <v>0.03</v>
      </c>
      <c r="K290" s="6" t="n">
        <v>0.3</v>
      </c>
      <c r="L290" s="6" t="n">
        <v>0.27</v>
      </c>
      <c r="M290" s="6" t="n">
        <v>0.36</v>
      </c>
      <c r="N290" s="6" t="n">
        <v>0.15</v>
      </c>
    </row>
    <row collapsed="false" customFormat="false" customHeight="false" hidden="false" ht="12.1" outlineLevel="0" r="291">
      <c r="A291" s="37" t="n">
        <v>45513</v>
      </c>
      <c r="B291" s="16" t="s">
        <v>352</v>
      </c>
      <c r="C291" s="16" t="s">
        <v>45</v>
      </c>
      <c r="D291" s="16" t="s">
        <v>46</v>
      </c>
      <c r="E291" s="7" t="n">
        <v>1</v>
      </c>
      <c r="F291" s="16" t="s">
        <v>19</v>
      </c>
      <c r="G291" s="6" t="n">
        <v>0.52</v>
      </c>
      <c r="H291" s="6" t="n">
        <v>259.83</v>
      </c>
      <c r="I291" s="6" t="n">
        <v>200.72</v>
      </c>
      <c r="J291" s="6" t="n">
        <v>0.05</v>
      </c>
      <c r="K291" s="6" t="n">
        <v>0.52</v>
      </c>
      <c r="L291" s="6" t="n">
        <v>0.47</v>
      </c>
      <c r="M291" s="6" t="n">
        <v>0.23</v>
      </c>
      <c r="N291" s="6" t="n">
        <v>0.18</v>
      </c>
    </row>
    <row collapsed="false" customFormat="false" customHeight="false" hidden="false" ht="12.1" outlineLevel="0" r="292">
      <c r="A292" s="37" t="n">
        <v>45516</v>
      </c>
      <c r="B292" s="16" t="s">
        <v>352</v>
      </c>
      <c r="C292" s="16" t="s">
        <v>48</v>
      </c>
      <c r="D292" s="16" t="s">
        <v>49</v>
      </c>
      <c r="E292" s="7" t="n">
        <v>1</v>
      </c>
      <c r="F292" s="16" t="s">
        <v>19</v>
      </c>
      <c r="G292" s="6" t="n">
        <v>0.25</v>
      </c>
      <c r="H292" s="6" t="n">
        <v>216.24</v>
      </c>
      <c r="I292" s="6" t="n">
        <v>120.15</v>
      </c>
      <c r="J292" s="6" t="n">
        <v>0.03</v>
      </c>
      <c r="K292" s="6" t="n">
        <v>0.25</v>
      </c>
      <c r="L292" s="6" t="n">
        <v>0.22</v>
      </c>
      <c r="M292" s="6" t="n">
        <v>0.18</v>
      </c>
      <c r="N292" s="6" t="n">
        <v>0.1</v>
      </c>
    </row>
    <row collapsed="false" customFormat="false" customHeight="false" hidden="false" ht="12.1" outlineLevel="0" r="293">
      <c r="A293" s="37" t="n">
        <v>45519</v>
      </c>
      <c r="B293" s="16" t="s">
        <v>352</v>
      </c>
      <c r="C293" s="16" t="s">
        <v>42</v>
      </c>
      <c r="D293" s="16" t="s">
        <v>43</v>
      </c>
      <c r="E293" s="7" t="n">
        <v>1</v>
      </c>
      <c r="F293" s="16" t="s">
        <v>19</v>
      </c>
      <c r="G293" s="6" t="n">
        <v>0.75</v>
      </c>
      <c r="H293" s="6" t="n">
        <v>416.86</v>
      </c>
      <c r="I293" s="6" t="n">
        <v>218.8</v>
      </c>
      <c r="J293" s="6" t="n">
        <v>0.08</v>
      </c>
      <c r="K293" s="6" t="n">
        <v>0.75</v>
      </c>
      <c r="L293" s="6" t="n">
        <v>0.67</v>
      </c>
      <c r="M293" s="6" t="n">
        <v>0.31</v>
      </c>
      <c r="N293" s="6" t="n">
        <v>0.16</v>
      </c>
    </row>
    <row collapsed="false" customFormat="false" customHeight="false" hidden="false" ht="12.1" outlineLevel="0" r="294">
      <c r="A294" s="37" t="n">
        <v>45532</v>
      </c>
      <c r="B294" s="16" t="s">
        <v>352</v>
      </c>
      <c r="C294" s="16" t="s">
        <v>39</v>
      </c>
      <c r="D294" s="16" t="s">
        <v>40</v>
      </c>
      <c r="E294" s="7" t="n">
        <v>2</v>
      </c>
      <c r="F294" s="16" t="s">
        <v>19</v>
      </c>
      <c r="G294" s="6" t="n">
        <v>0.19</v>
      </c>
      <c r="H294" s="6" t="n">
        <v>149.205</v>
      </c>
      <c r="I294" s="6" t="n">
        <v>132.17</v>
      </c>
      <c r="J294" s="6" t="n">
        <v>0.04</v>
      </c>
      <c r="K294" s="6" t="n">
        <v>0.38</v>
      </c>
      <c r="L294" s="6" t="n">
        <v>0.34</v>
      </c>
      <c r="M294" s="6" t="n">
        <v>0.13</v>
      </c>
      <c r="N294" s="6" t="n">
        <v>0.11</v>
      </c>
    </row>
    <row collapsed="false" customFormat="false" customHeight="false" hidden="false" ht="12.1" outlineLevel="0" r="295">
      <c r="A295" s="37" t="n">
        <v>45534</v>
      </c>
      <c r="B295" s="16" t="s">
        <v>352</v>
      </c>
      <c r="C295" s="16" t="s">
        <v>85</v>
      </c>
      <c r="D295" s="16" t="s">
        <v>86</v>
      </c>
      <c r="E295" s="7" t="n">
        <v>1</v>
      </c>
      <c r="F295" s="16" t="s">
        <v>19</v>
      </c>
      <c r="G295" s="6" t="n">
        <v>0.515</v>
      </c>
      <c r="H295" s="6" t="n">
        <v>80.03</v>
      </c>
      <c r="I295" s="6" t="n">
        <v>80.6</v>
      </c>
      <c r="J295" s="6" t="n">
        <v>0.05</v>
      </c>
      <c r="K295" s="6" t="n">
        <v>0.515</v>
      </c>
      <c r="L295" s="6" t="n">
        <v>0.47</v>
      </c>
      <c r="M295" s="6" t="n">
        <v>0.58</v>
      </c>
      <c r="N295" s="6" t="n">
        <v>0.59</v>
      </c>
    </row>
    <row collapsed="false" customFormat="false" customHeight="false" hidden="false" ht="12.1" outlineLevel="0" r="296">
      <c r="A296" s="37" t="n">
        <v>45534</v>
      </c>
      <c r="B296" s="16" t="s">
        <v>352</v>
      </c>
      <c r="C296" s="16" t="s">
        <v>89</v>
      </c>
      <c r="D296" s="16" t="s">
        <v>90</v>
      </c>
      <c r="E296" s="7" t="n">
        <v>1</v>
      </c>
      <c r="F296" s="16" t="s">
        <v>19</v>
      </c>
      <c r="G296" s="6" t="n">
        <v>0.49</v>
      </c>
      <c r="H296" s="6" t="n">
        <v>64.65</v>
      </c>
      <c r="I296" s="6" t="n">
        <v>62.91</v>
      </c>
      <c r="J296" s="6" t="n">
        <v>0.05</v>
      </c>
      <c r="K296" s="6" t="n">
        <v>0.49</v>
      </c>
      <c r="L296" s="6" t="n">
        <v>0.44</v>
      </c>
      <c r="M296" s="6" t="n">
        <v>0.7</v>
      </c>
      <c r="N296" s="6" t="n">
        <v>0.68</v>
      </c>
    </row>
    <row collapsed="false" customFormat="false" customHeight="false" hidden="false" ht="12.1" outlineLevel="0" r="297">
      <c r="A297" s="37" t="n">
        <v>45538</v>
      </c>
      <c r="B297" s="16" t="s">
        <v>352</v>
      </c>
      <c r="C297" s="16" t="s">
        <v>30</v>
      </c>
      <c r="D297" s="16" t="s">
        <v>31</v>
      </c>
      <c r="E297" s="7" t="n">
        <v>1</v>
      </c>
      <c r="F297" s="16" t="s">
        <v>19</v>
      </c>
      <c r="G297" s="6" t="n">
        <v>3.15</v>
      </c>
      <c r="H297" s="6" t="n">
        <v>568.1</v>
      </c>
      <c r="I297" s="6" t="n">
        <v>347.86</v>
      </c>
      <c r="J297" s="6" t="n">
        <v>0.32</v>
      </c>
      <c r="K297" s="6" t="n">
        <v>3.15</v>
      </c>
      <c r="L297" s="6" t="n">
        <v>2.83</v>
      </c>
      <c r="M297" s="6" t="n">
        <v>0.81</v>
      </c>
      <c r="N297" s="6" t="n">
        <v>0.5</v>
      </c>
    </row>
    <row collapsed="false" customFormat="false" customHeight="false" hidden="false" ht="12.1" outlineLevel="0" r="298">
      <c r="A298" s="37" t="n">
        <v>45540</v>
      </c>
      <c r="B298" s="16" t="s">
        <v>352</v>
      </c>
      <c r="C298" s="16" t="s">
        <v>83</v>
      </c>
      <c r="D298" s="16" t="s">
        <v>84</v>
      </c>
      <c r="E298" s="7" t="n">
        <v>1</v>
      </c>
      <c r="F298" s="16" t="s">
        <v>19</v>
      </c>
      <c r="G298" s="6" t="n">
        <v>0.25</v>
      </c>
      <c r="H298" s="6" t="n">
        <v>51.61</v>
      </c>
      <c r="I298" s="6" t="n">
        <v>66.02</v>
      </c>
      <c r="J298" s="6" t="n">
        <v>0.03</v>
      </c>
      <c r="K298" s="6" t="n">
        <v>0.25</v>
      </c>
      <c r="L298" s="6" t="n">
        <v>0.22</v>
      </c>
      <c r="M298" s="6" t="n">
        <v>0.33</v>
      </c>
      <c r="N298" s="6" t="n">
        <v>0.43</v>
      </c>
    </row>
    <row collapsed="false" customFormat="false" customHeight="false" hidden="false" ht="12.1" outlineLevel="0" r="299">
      <c r="A299" s="37" t="n">
        <v>45541</v>
      </c>
      <c r="B299" s="16" t="s">
        <v>352</v>
      </c>
      <c r="C299" s="16" t="s">
        <v>51</v>
      </c>
      <c r="D299" s="16" t="s">
        <v>52</v>
      </c>
      <c r="E299" s="7" t="n">
        <v>5</v>
      </c>
      <c r="F299" s="16" t="s">
        <v>19</v>
      </c>
      <c r="G299" s="6" t="n">
        <v>0.26</v>
      </c>
      <c r="H299" s="6" t="n">
        <v>40.14</v>
      </c>
      <c r="I299" s="6" t="n">
        <v>24.28</v>
      </c>
      <c r="J299" s="6" t="n">
        <v>0.13</v>
      </c>
      <c r="K299" s="6" t="n">
        <v>1.3</v>
      </c>
      <c r="L299" s="6" t="n">
        <v>1.17</v>
      </c>
      <c r="M299" s="6" t="n">
        <v>0.96</v>
      </c>
      <c r="N299" s="6" t="n">
        <v>0.58</v>
      </c>
    </row>
    <row collapsed="false" customFormat="false" customHeight="false" hidden="false" ht="12.1" outlineLevel="0" r="300">
      <c r="A300" s="37" t="n">
        <v>45551</v>
      </c>
      <c r="B300" s="16" t="s">
        <v>352</v>
      </c>
      <c r="C300" s="16" t="s">
        <v>24</v>
      </c>
      <c r="D300" s="16" t="s">
        <v>25</v>
      </c>
      <c r="E300" s="7" t="n">
        <v>1</v>
      </c>
      <c r="F300" s="16" t="s">
        <v>19</v>
      </c>
      <c r="G300" s="6" t="n">
        <v>0.5</v>
      </c>
      <c r="H300" s="6" t="n">
        <v>524.62</v>
      </c>
      <c r="I300" s="6" t="n">
        <v>282.9</v>
      </c>
      <c r="J300" s="6" t="n">
        <v>0.05</v>
      </c>
      <c r="K300" s="6" t="n">
        <v>0.5</v>
      </c>
      <c r="L300" s="6" t="n">
        <v>0.45</v>
      </c>
      <c r="M300" s="6" t="n">
        <v>0.16</v>
      </c>
      <c r="N300" s="6" t="n">
        <v>0.09</v>
      </c>
    </row>
    <row collapsed="false" customFormat="false" customHeight="false" hidden="false" ht="12.1" outlineLevel="0" r="301">
      <c r="A301" s="37" t="n">
        <v>45551</v>
      </c>
      <c r="B301" s="16" t="s">
        <v>352</v>
      </c>
      <c r="C301" s="16" t="s">
        <v>73</v>
      </c>
      <c r="D301" s="16" t="s">
        <v>74</v>
      </c>
      <c r="E301" s="7" t="n">
        <v>1</v>
      </c>
      <c r="F301" s="16" t="s">
        <v>19</v>
      </c>
      <c r="G301" s="6" t="n">
        <v>0.77</v>
      </c>
      <c r="H301" s="6" t="n">
        <v>115.86</v>
      </c>
      <c r="I301" s="6" t="n">
        <v>81.75</v>
      </c>
      <c r="J301" s="6" t="n">
        <v>0.08</v>
      </c>
      <c r="K301" s="6" t="n">
        <v>0.77</v>
      </c>
      <c r="L301" s="6" t="n">
        <v>0.69</v>
      </c>
      <c r="M301" s="6" t="n">
        <v>0.84</v>
      </c>
      <c r="N301" s="6" t="n">
        <v>0.6</v>
      </c>
    </row>
    <row collapsed="false" customFormat="false" customHeight="false" hidden="false" ht="12.1" outlineLevel="0" r="302">
      <c r="A302" s="37" t="n">
        <v>45553</v>
      </c>
      <c r="B302" s="16" t="s">
        <v>352</v>
      </c>
      <c r="C302" s="16" t="s">
        <v>69</v>
      </c>
      <c r="D302" s="16" t="s">
        <v>70</v>
      </c>
      <c r="E302" s="7" t="n">
        <v>1</v>
      </c>
      <c r="F302" s="16" t="s">
        <v>19</v>
      </c>
      <c r="G302" s="6" t="n">
        <v>0.4</v>
      </c>
      <c r="H302" s="6" t="n">
        <v>255.19</v>
      </c>
      <c r="I302" s="6" t="n">
        <v>221</v>
      </c>
      <c r="J302" s="6" t="n">
        <v>0.04</v>
      </c>
      <c r="K302" s="6" t="n">
        <v>0.4</v>
      </c>
      <c r="L302" s="6" t="n">
        <v>0.36</v>
      </c>
      <c r="M302" s="6" t="n">
        <v>0.16</v>
      </c>
      <c r="N302" s="6" t="n">
        <v>0.14</v>
      </c>
    </row>
    <row collapsed="false" customFormat="false" customHeight="false" hidden="false" ht="12.1" outlineLevel="0" r="303">
      <c r="A303" s="37" t="n">
        <v>45555</v>
      </c>
      <c r="B303" s="16" t="s">
        <v>352</v>
      </c>
      <c r="C303" s="16" t="s">
        <v>91</v>
      </c>
      <c r="D303" s="16" t="s">
        <v>92</v>
      </c>
      <c r="E303" s="7" t="n">
        <v>1</v>
      </c>
      <c r="F303" s="16" t="s">
        <v>53</v>
      </c>
      <c r="G303" s="6" t="n">
        <v>0.863</v>
      </c>
      <c r="H303" s="6" t="n">
        <v>4071.2</v>
      </c>
      <c r="I303" s="6" t="n">
        <v>59.89</v>
      </c>
      <c r="J303" s="6" t="n">
        <v>10</v>
      </c>
      <c r="K303" s="6" t="n">
        <v>0.863</v>
      </c>
      <c r="L303" s="6" t="n">
        <v>0.76</v>
      </c>
      <c r="M303" s="6" t="n">
        <v>1.27</v>
      </c>
      <c r="N303" s="6" t="n">
        <v>1.73</v>
      </c>
    </row>
    <row collapsed="false" customFormat="false" customHeight="false" hidden="false" ht="12.1" outlineLevel="0" r="304">
      <c r="A304" s="37" t="n">
        <v>45561</v>
      </c>
      <c r="B304" s="16" t="s">
        <v>352</v>
      </c>
      <c r="C304" s="16" t="s">
        <v>27</v>
      </c>
      <c r="D304" s="16" t="s">
        <v>28</v>
      </c>
      <c r="E304" s="7" t="n">
        <v>3</v>
      </c>
      <c r="F304" s="16" t="s">
        <v>19</v>
      </c>
      <c r="G304" s="6" t="n">
        <v>1.35</v>
      </c>
      <c r="H304" s="6" t="n">
        <v>121.69</v>
      </c>
      <c r="I304" s="6" t="n">
        <v>73.37</v>
      </c>
      <c r="J304" s="6" t="n">
        <v>0.41</v>
      </c>
      <c r="K304" s="6" t="n">
        <v>4.05</v>
      </c>
      <c r="L304" s="6" t="n">
        <v>3.64</v>
      </c>
      <c r="M304" s="6" t="n">
        <v>1.65</v>
      </c>
      <c r="N304" s="6" t="n">
        <v>1</v>
      </c>
    </row>
    <row collapsed="false" customFormat="false" customHeight="false" hidden="false" ht="12.1" outlineLevel="0" r="305">
      <c r="A305" s="37" t="n">
        <v>45568</v>
      </c>
      <c r="B305" s="16" t="s">
        <v>352</v>
      </c>
      <c r="C305" s="16" t="s">
        <v>57</v>
      </c>
      <c r="D305" s="16" t="s">
        <v>58</v>
      </c>
      <c r="E305" s="7" t="n">
        <v>1</v>
      </c>
      <c r="F305" s="16" t="s">
        <v>19</v>
      </c>
      <c r="G305" s="6" t="n">
        <v>0.1</v>
      </c>
      <c r="H305" s="6" t="n">
        <v>254.43</v>
      </c>
      <c r="I305" s="6" t="n">
        <v>96.63</v>
      </c>
      <c r="J305" s="6" t="n">
        <v>0.01</v>
      </c>
      <c r="K305" s="6" t="n">
        <v>0.1</v>
      </c>
      <c r="L305" s="6" t="n">
        <v>0.09</v>
      </c>
      <c r="M305" s="6" t="n">
        <v>0.09</v>
      </c>
      <c r="N305" s="6" t="n">
        <v>0.04</v>
      </c>
    </row>
    <row collapsed="false" customFormat="false" customHeight="false" hidden="false" ht="12.1" outlineLevel="0" r="306">
      <c r="A306" s="37" t="n">
        <v>45575</v>
      </c>
      <c r="B306" s="16" t="s">
        <v>352</v>
      </c>
      <c r="C306" s="16" t="s">
        <v>81</v>
      </c>
      <c r="D306" s="16" t="s">
        <v>82</v>
      </c>
      <c r="E306" s="7" t="n">
        <v>5</v>
      </c>
      <c r="F306" s="16" t="s">
        <v>19</v>
      </c>
      <c r="G306" s="6" t="n">
        <v>0.278</v>
      </c>
      <c r="H306" s="6" t="n">
        <v>21.93</v>
      </c>
      <c r="I306" s="6" t="n">
        <v>26.93</v>
      </c>
      <c r="J306" s="6" t="n">
        <v>0.14</v>
      </c>
      <c r="K306" s="6" t="n">
        <v>1.39</v>
      </c>
      <c r="L306" s="6" t="n">
        <v>1.25</v>
      </c>
      <c r="M306" s="6" t="n">
        <v>0.93</v>
      </c>
      <c r="N306" s="6" t="n">
        <v>1.14</v>
      </c>
    </row>
    <row collapsed="false" customFormat="false" customHeight="false" hidden="false" ht="12.1" outlineLevel="0" r="307">
      <c r="A307" s="37" t="n">
        <v>45580</v>
      </c>
      <c r="B307" s="16" t="s">
        <v>352</v>
      </c>
      <c r="C307" s="16" t="s">
        <v>87</v>
      </c>
      <c r="D307" s="16" t="s">
        <v>88</v>
      </c>
      <c r="E307" s="7" t="n">
        <v>1</v>
      </c>
      <c r="F307" s="16" t="s">
        <v>19</v>
      </c>
      <c r="G307" s="6" t="n">
        <v>0.15</v>
      </c>
      <c r="H307" s="6" t="n">
        <v>48.86</v>
      </c>
      <c r="I307" s="6" t="n">
        <v>20.51</v>
      </c>
      <c r="J307" s="6" t="n">
        <v>0.02</v>
      </c>
      <c r="K307" s="6" t="n">
        <v>0.15</v>
      </c>
      <c r="L307" s="6" t="n">
        <v>0.13</v>
      </c>
      <c r="M307" s="6" t="n">
        <v>0.63</v>
      </c>
      <c r="N307" s="6" t="n">
        <v>0.27</v>
      </c>
    </row>
    <row collapsed="false" customFormat="false" customHeight="false" hidden="false" ht="12.1" outlineLevel="0" r="308">
      <c r="A308" s="37" t="n">
        <v>45582</v>
      </c>
      <c r="B308" s="16" t="s">
        <v>352</v>
      </c>
      <c r="C308" s="16" t="s">
        <v>101</v>
      </c>
      <c r="D308" s="16" t="s">
        <v>102</v>
      </c>
      <c r="E308" s="7" t="n">
        <v>100</v>
      </c>
      <c r="F308" s="16" t="s">
        <v>53</v>
      </c>
      <c r="G308" s="6" t="n">
        <v>0.0256</v>
      </c>
      <c r="H308" s="6" t="n">
        <v>40.655</v>
      </c>
      <c r="I308" s="6" t="n">
        <v>0.45</v>
      </c>
      <c r="J308" s="6" t="n">
        <v>32</v>
      </c>
      <c r="K308" s="6" t="n">
        <v>2.5643</v>
      </c>
      <c r="L308" s="6" t="n">
        <v>2.24</v>
      </c>
      <c r="M308" s="6" t="n">
        <v>5</v>
      </c>
      <c r="N308" s="6" t="n">
        <v>5.36</v>
      </c>
    </row>
    <row collapsed="false" customFormat="false" customHeight="false" hidden="false" ht="12.1" outlineLevel="0" r="309">
      <c r="A309" s="37" t="n">
        <v>45584</v>
      </c>
      <c r="B309" s="16" t="s">
        <v>352</v>
      </c>
      <c r="C309" s="16" t="s">
        <v>105</v>
      </c>
      <c r="D309" s="16" t="s">
        <v>106</v>
      </c>
      <c r="E309" s="7" t="n">
        <v>40</v>
      </c>
      <c r="F309" s="16" t="s">
        <v>53</v>
      </c>
      <c r="G309" s="6" t="n">
        <v>0.0258</v>
      </c>
      <c r="H309" s="6" t="n">
        <v>52.2</v>
      </c>
      <c r="I309" s="6" t="n">
        <v>0.98</v>
      </c>
      <c r="J309" s="6" t="n">
        <v>13</v>
      </c>
      <c r="K309" s="6" t="n">
        <v>1.033</v>
      </c>
      <c r="L309" s="6" t="n">
        <v>0.9</v>
      </c>
      <c r="M309" s="6" t="n">
        <v>2.3</v>
      </c>
      <c r="N309" s="6" t="n">
        <v>4.16</v>
      </c>
    </row>
    <row collapsed="false" customFormat="false" customHeight="false" hidden="false" ht="12.1" outlineLevel="0" r="310">
      <c r="A310" s="37" t="n">
        <v>45583</v>
      </c>
      <c r="B310" s="16" t="s">
        <v>352</v>
      </c>
      <c r="C310" s="16" t="s">
        <v>54</v>
      </c>
      <c r="D310" s="16" t="s">
        <v>55</v>
      </c>
      <c r="E310" s="7" t="n">
        <v>2</v>
      </c>
      <c r="F310" s="16" t="s">
        <v>19</v>
      </c>
      <c r="G310" s="6" t="n">
        <v>1.007</v>
      </c>
      <c r="H310" s="6" t="n">
        <v>172.28</v>
      </c>
      <c r="I310" s="6" t="n">
        <v>142.79</v>
      </c>
      <c r="J310" s="6" t="n">
        <v>0.2</v>
      </c>
      <c r="K310" s="6" t="n">
        <v>2.014</v>
      </c>
      <c r="L310" s="6" t="n">
        <v>1.81</v>
      </c>
      <c r="M310" s="6" t="n">
        <v>0.63</v>
      </c>
      <c r="N310" s="6" t="n">
        <v>0.53</v>
      </c>
    </row>
    <row collapsed="false" customFormat="false" customHeight="false" hidden="false" ht="12.1" outlineLevel="0" r="311">
      <c r="A311" s="37" t="n">
        <v>45604</v>
      </c>
      <c r="B311" s="16" t="s">
        <v>352</v>
      </c>
      <c r="C311" s="16" t="s">
        <v>48</v>
      </c>
      <c r="D311" s="16" t="s">
        <v>49</v>
      </c>
      <c r="E311" s="7" t="n">
        <v>1</v>
      </c>
      <c r="F311" s="16" t="s">
        <v>19</v>
      </c>
      <c r="G311" s="6" t="n">
        <v>0.25</v>
      </c>
      <c r="H311" s="6" t="n">
        <v>227.48</v>
      </c>
      <c r="I311" s="6" t="n">
        <v>120.15</v>
      </c>
      <c r="J311" s="6" t="n">
        <v>0.03</v>
      </c>
      <c r="K311" s="6" t="n">
        <v>0.25</v>
      </c>
      <c r="L311" s="6" t="n">
        <v>0.22</v>
      </c>
      <c r="M311" s="6" t="n">
        <v>0.18</v>
      </c>
      <c r="N311" s="6" t="n">
        <v>0.1</v>
      </c>
    </row>
    <row collapsed="false" customFormat="false" customHeight="false" hidden="false" ht="12.1" outlineLevel="0" r="312">
      <c r="A312" s="37" t="n">
        <v>45604</v>
      </c>
      <c r="B312" s="16" t="s">
        <v>352</v>
      </c>
      <c r="C312" s="16" t="s">
        <v>93</v>
      </c>
      <c r="D312" s="16" t="s">
        <v>94</v>
      </c>
      <c r="E312" s="7" t="n">
        <v>2</v>
      </c>
      <c r="F312" s="16" t="s">
        <v>19</v>
      </c>
      <c r="G312" s="6" t="n">
        <v>0.42</v>
      </c>
      <c r="H312" s="6" t="n">
        <v>27.46</v>
      </c>
      <c r="I312" s="6" t="n">
        <v>40.38</v>
      </c>
      <c r="J312" s="6" t="n">
        <v>0.08</v>
      </c>
      <c r="K312" s="6" t="n">
        <v>0.84</v>
      </c>
      <c r="L312" s="6" t="n">
        <v>0.76</v>
      </c>
      <c r="M312" s="6" t="n">
        <v>0.94</v>
      </c>
      <c r="N312" s="6" t="n">
        <v>1.38</v>
      </c>
    </row>
    <row collapsed="false" customFormat="false" customHeight="false" hidden="false" ht="12.1" outlineLevel="0" r="313">
      <c r="A313" s="37" t="n">
        <v>45608</v>
      </c>
      <c r="B313" s="16" t="s">
        <v>352</v>
      </c>
      <c r="C313" s="16" t="s">
        <v>45</v>
      </c>
      <c r="D313" s="16" t="s">
        <v>46</v>
      </c>
      <c r="E313" s="7" t="n">
        <v>1</v>
      </c>
      <c r="F313" s="16" t="s">
        <v>19</v>
      </c>
      <c r="G313" s="6" t="n">
        <v>0.59</v>
      </c>
      <c r="H313" s="6" t="n">
        <v>310.92</v>
      </c>
      <c r="I313" s="6" t="n">
        <v>200.72</v>
      </c>
      <c r="J313" s="6" t="n">
        <v>0.06</v>
      </c>
      <c r="K313" s="6" t="n">
        <v>0.59</v>
      </c>
      <c r="L313" s="6" t="n">
        <v>0.53</v>
      </c>
      <c r="M313" s="6" t="n">
        <v>0.26</v>
      </c>
      <c r="N313" s="6" t="n">
        <v>0.17</v>
      </c>
    </row>
    <row collapsed="false" customFormat="false" customHeight="false" hidden="false" ht="12.1" outlineLevel="0" r="314">
      <c r="A314" s="37" t="n">
        <v>45608</v>
      </c>
      <c r="B314" s="16" t="s">
        <v>352</v>
      </c>
      <c r="C314" s="16" t="s">
        <v>71</v>
      </c>
      <c r="D314" s="16" t="s">
        <v>72</v>
      </c>
      <c r="E314" s="7" t="n">
        <v>1</v>
      </c>
      <c r="F314" s="16" t="s">
        <v>19</v>
      </c>
      <c r="G314" s="6" t="n">
        <v>0.4</v>
      </c>
      <c r="H314" s="6" t="n">
        <v>167.46</v>
      </c>
      <c r="I314" s="6" t="n">
        <v>74.7</v>
      </c>
      <c r="J314" s="6" t="n">
        <v>0.04</v>
      </c>
      <c r="K314" s="6" t="n">
        <v>0.4</v>
      </c>
      <c r="L314" s="6" t="n">
        <v>0.36</v>
      </c>
      <c r="M314" s="6" t="n">
        <v>0.48</v>
      </c>
      <c r="N314" s="6" t="n">
        <v>0.21</v>
      </c>
    </row>
    <row collapsed="false" customFormat="false" customHeight="false" hidden="false" ht="12.1" outlineLevel="0" r="315">
      <c r="A315" s="37" t="n">
        <v>45617</v>
      </c>
      <c r="B315" s="16" t="s">
        <v>352</v>
      </c>
      <c r="C315" s="16" t="s">
        <v>42</v>
      </c>
      <c r="D315" s="16" t="s">
        <v>43</v>
      </c>
      <c r="E315" s="7" t="n">
        <v>1</v>
      </c>
      <c r="F315" s="16" t="s">
        <v>19</v>
      </c>
      <c r="G315" s="6" t="n">
        <v>0.83</v>
      </c>
      <c r="H315" s="6" t="n">
        <v>415.49</v>
      </c>
      <c r="I315" s="6" t="n">
        <v>218.8</v>
      </c>
      <c r="J315" s="6" t="n">
        <v>0.08</v>
      </c>
      <c r="K315" s="6" t="n">
        <v>0.83</v>
      </c>
      <c r="L315" s="6" t="n">
        <v>0.75</v>
      </c>
      <c r="M315" s="6" t="n">
        <v>0.34</v>
      </c>
      <c r="N315" s="6" t="n">
        <v>0.18</v>
      </c>
    </row>
    <row collapsed="false" customFormat="false" customHeight="false" hidden="false" ht="12.1" outlineLevel="0" r="316">
      <c r="A316" s="37" t="n">
        <v>45618</v>
      </c>
      <c r="B316" s="16" t="s">
        <v>352</v>
      </c>
      <c r="C316" s="16" t="s">
        <v>85</v>
      </c>
      <c r="D316" s="16" t="s">
        <v>86</v>
      </c>
      <c r="E316" s="7" t="n">
        <v>1</v>
      </c>
      <c r="F316" s="16" t="s">
        <v>19</v>
      </c>
      <c r="G316" s="6" t="n">
        <v>0.515</v>
      </c>
      <c r="H316" s="6" t="n">
        <v>77.36</v>
      </c>
      <c r="I316" s="6" t="n">
        <v>80.6</v>
      </c>
      <c r="J316" s="6" t="n">
        <v>0.05</v>
      </c>
      <c r="K316" s="6" t="n">
        <v>0.515</v>
      </c>
      <c r="L316" s="6" t="n">
        <v>0.47</v>
      </c>
      <c r="M316" s="6" t="n">
        <v>0.58</v>
      </c>
      <c r="N316" s="6" t="n">
        <v>0.61</v>
      </c>
    </row>
    <row collapsed="false" customFormat="false" customHeight="false" hidden="false" ht="12.1" outlineLevel="0" r="317">
      <c r="A317" s="37" t="n">
        <v>45623</v>
      </c>
      <c r="B317" s="16" t="s">
        <v>352</v>
      </c>
      <c r="C317" s="16" t="s">
        <v>39</v>
      </c>
      <c r="D317" s="16" t="s">
        <v>40</v>
      </c>
      <c r="E317" s="7" t="n">
        <v>2</v>
      </c>
      <c r="F317" s="16" t="s">
        <v>19</v>
      </c>
      <c r="G317" s="6" t="n">
        <v>0.19</v>
      </c>
      <c r="H317" s="6" t="n">
        <v>165.02</v>
      </c>
      <c r="I317" s="6" t="n">
        <v>132.17</v>
      </c>
      <c r="J317" s="6" t="n">
        <v>0.04</v>
      </c>
      <c r="K317" s="6" t="n">
        <v>0.38</v>
      </c>
      <c r="L317" s="6" t="n">
        <v>0.34</v>
      </c>
      <c r="M317" s="6" t="n">
        <v>0.13</v>
      </c>
      <c r="N317" s="6" t="n">
        <v>0.1</v>
      </c>
    </row>
    <row collapsed="false" customFormat="false" customHeight="false" hidden="false" ht="12.1" outlineLevel="0" r="318">
      <c r="A318" s="37" t="n">
        <v>45623</v>
      </c>
      <c r="B318" s="16" t="s">
        <v>352</v>
      </c>
      <c r="C318" s="16" t="s">
        <v>83</v>
      </c>
      <c r="D318" s="16" t="s">
        <v>84</v>
      </c>
      <c r="E318" s="7" t="n">
        <v>1</v>
      </c>
      <c r="F318" s="16" t="s">
        <v>19</v>
      </c>
      <c r="G318" s="6" t="n">
        <v>0.25</v>
      </c>
      <c r="H318" s="6" t="n">
        <v>42.25</v>
      </c>
      <c r="I318" s="6" t="n">
        <v>66.02</v>
      </c>
      <c r="J318" s="6" t="n">
        <v>0.03</v>
      </c>
      <c r="K318" s="6" t="n">
        <v>0.25</v>
      </c>
      <c r="L318" s="6" t="n">
        <v>0.22</v>
      </c>
      <c r="M318" s="6" t="n">
        <v>0.33</v>
      </c>
      <c r="N318" s="6" t="n">
        <v>0.52</v>
      </c>
    </row>
    <row collapsed="false" customFormat="false" customHeight="false" hidden="false" ht="12.1" outlineLevel="0" r="319">
      <c r="A319" s="37" t="n">
        <v>45625</v>
      </c>
      <c r="B319" s="16" t="s">
        <v>352</v>
      </c>
      <c r="C319" s="16" t="s">
        <v>89</v>
      </c>
      <c r="D319" s="16" t="s">
        <v>90</v>
      </c>
      <c r="E319" s="7" t="n">
        <v>1</v>
      </c>
      <c r="F319" s="16" t="s">
        <v>19</v>
      </c>
      <c r="G319" s="6" t="n">
        <v>0.5</v>
      </c>
      <c r="H319" s="6" t="n">
        <v>64.45</v>
      </c>
      <c r="I319" s="6" t="n">
        <v>62.91</v>
      </c>
      <c r="J319" s="6" t="n">
        <v>0.05</v>
      </c>
      <c r="K319" s="6" t="n">
        <v>0.5</v>
      </c>
      <c r="L319" s="6" t="n">
        <v>0.45</v>
      </c>
      <c r="M319" s="6" t="n">
        <v>0.72</v>
      </c>
      <c r="N319" s="6" t="n">
        <v>0.7</v>
      </c>
    </row>
    <row collapsed="false" customFormat="false" customHeight="false" hidden="false" ht="12.1" outlineLevel="0" r="320">
      <c r="A320" s="37" t="n">
        <v>45628</v>
      </c>
      <c r="B320" s="16" t="s">
        <v>352</v>
      </c>
      <c r="C320" s="16" t="s">
        <v>30</v>
      </c>
      <c r="D320" s="16" t="s">
        <v>31</v>
      </c>
      <c r="E320" s="7" t="n">
        <v>1</v>
      </c>
      <c r="F320" s="16" t="s">
        <v>19</v>
      </c>
      <c r="G320" s="6" t="n">
        <v>3.3</v>
      </c>
      <c r="H320" s="6" t="n">
        <v>529.41</v>
      </c>
      <c r="I320" s="6" t="n">
        <v>347.86</v>
      </c>
      <c r="J320" s="6" t="n">
        <v>0.33</v>
      </c>
      <c r="K320" s="6" t="n">
        <v>3.3</v>
      </c>
      <c r="L320" s="6" t="n">
        <v>2.97</v>
      </c>
      <c r="M320" s="6" t="n">
        <v>0.85</v>
      </c>
      <c r="N320" s="6" t="n">
        <v>0.56</v>
      </c>
    </row>
    <row collapsed="false" customFormat="false" customHeight="false" hidden="false" ht="12.1" outlineLevel="0" r="321">
      <c r="A321" s="37" t="n">
        <v>45632</v>
      </c>
      <c r="B321" s="16" t="s">
        <v>352</v>
      </c>
      <c r="C321" s="16" t="s">
        <v>51</v>
      </c>
      <c r="D321" s="16" t="s">
        <v>52</v>
      </c>
      <c r="E321" s="7" t="n">
        <v>5</v>
      </c>
      <c r="F321" s="16" t="s">
        <v>19</v>
      </c>
      <c r="G321" s="6" t="n">
        <v>0.26</v>
      </c>
      <c r="H321" s="6" t="n">
        <v>47</v>
      </c>
      <c r="I321" s="6" t="n">
        <v>24.28</v>
      </c>
      <c r="J321" s="6" t="n">
        <v>0.13</v>
      </c>
      <c r="K321" s="6" t="n">
        <v>1.3</v>
      </c>
      <c r="L321" s="6" t="n">
        <v>1.17</v>
      </c>
      <c r="M321" s="6" t="n">
        <v>0.96</v>
      </c>
      <c r="N321" s="6" t="n">
        <v>0.5</v>
      </c>
    </row>
    <row collapsed="false" customFormat="false" customHeight="false" hidden="false" ht="12.1" outlineLevel="0" r="322">
      <c r="A322" s="37" t="n">
        <v>45642</v>
      </c>
      <c r="B322" s="16" t="s">
        <v>352</v>
      </c>
      <c r="C322" s="16" t="s">
        <v>65</v>
      </c>
      <c r="D322" s="16" t="s">
        <v>66</v>
      </c>
      <c r="E322" s="7" t="n">
        <v>2</v>
      </c>
      <c r="F322" s="16" t="s">
        <v>19</v>
      </c>
      <c r="G322" s="6" t="n">
        <v>0.5</v>
      </c>
      <c r="H322" s="6" t="n">
        <v>113.34</v>
      </c>
      <c r="I322" s="6" t="n">
        <v>127.24</v>
      </c>
      <c r="J322" s="6" t="n">
        <v>0.1</v>
      </c>
      <c r="K322" s="6" t="n">
        <v>1</v>
      </c>
      <c r="L322" s="6" t="n">
        <v>0.9</v>
      </c>
      <c r="M322" s="6" t="n">
        <v>0.35</v>
      </c>
      <c r="N322" s="6" t="n">
        <v>0.4</v>
      </c>
    </row>
    <row collapsed="false" customFormat="false" customHeight="false" hidden="false" ht="12.1" outlineLevel="0" r="323">
      <c r="A323" s="37" t="n">
        <v>45642</v>
      </c>
      <c r="B323" s="16" t="s">
        <v>352</v>
      </c>
      <c r="C323" s="16" t="s">
        <v>24</v>
      </c>
      <c r="D323" s="16" t="s">
        <v>25</v>
      </c>
      <c r="E323" s="7" t="n">
        <v>1</v>
      </c>
      <c r="F323" s="16" t="s">
        <v>19</v>
      </c>
      <c r="G323" s="6" t="n">
        <v>0.5</v>
      </c>
      <c r="H323" s="6" t="n">
        <v>620.35</v>
      </c>
      <c r="I323" s="6" t="n">
        <v>282.9</v>
      </c>
      <c r="J323" s="6" t="n">
        <v>0.05</v>
      </c>
      <c r="K323" s="6" t="n">
        <v>0.5</v>
      </c>
      <c r="L323" s="6" t="n">
        <v>0.45</v>
      </c>
      <c r="M323" s="6" t="n">
        <v>0.16</v>
      </c>
      <c r="N323" s="6" t="n">
        <v>0.07</v>
      </c>
    </row>
    <row collapsed="false" customFormat="false" customHeight="false" hidden="false" ht="12.1" outlineLevel="0" r="324">
      <c r="A324" s="37" t="n">
        <v>45642</v>
      </c>
      <c r="B324" s="16" t="s">
        <v>352</v>
      </c>
      <c r="C324" s="16" t="s">
        <v>73</v>
      </c>
      <c r="D324" s="16" t="s">
        <v>74</v>
      </c>
      <c r="E324" s="7" t="n">
        <v>1</v>
      </c>
      <c r="F324" s="16" t="s">
        <v>19</v>
      </c>
      <c r="G324" s="6" t="n">
        <v>0.81</v>
      </c>
      <c r="H324" s="6" t="n">
        <v>102</v>
      </c>
      <c r="I324" s="6" t="n">
        <v>81.75</v>
      </c>
      <c r="J324" s="6" t="n">
        <v>0.08</v>
      </c>
      <c r="K324" s="6" t="n">
        <v>0.81</v>
      </c>
      <c r="L324" s="6" t="n">
        <v>0.73</v>
      </c>
      <c r="M324" s="6" t="n">
        <v>0.89</v>
      </c>
      <c r="N324" s="6" t="n">
        <v>0.72</v>
      </c>
    </row>
    <row collapsed="false" customFormat="false" customHeight="false" hidden="false" ht="12.1" outlineLevel="0" r="325">
      <c r="A325" s="37" t="n">
        <v>45644</v>
      </c>
      <c r="B325" s="16" t="s">
        <v>352</v>
      </c>
      <c r="C325" s="16" t="s">
        <v>69</v>
      </c>
      <c r="D325" s="16" t="s">
        <v>70</v>
      </c>
      <c r="E325" s="7" t="n">
        <v>1</v>
      </c>
      <c r="F325" s="16" t="s">
        <v>19</v>
      </c>
      <c r="G325" s="6" t="n">
        <v>0.4</v>
      </c>
      <c r="H325" s="6" t="n">
        <v>350.97</v>
      </c>
      <c r="I325" s="6" t="n">
        <v>221</v>
      </c>
      <c r="J325" s="6" t="n">
        <v>0.04</v>
      </c>
      <c r="K325" s="6" t="n">
        <v>0.4</v>
      </c>
      <c r="L325" s="6" t="n">
        <v>0.36</v>
      </c>
      <c r="M325" s="6" t="n">
        <v>0.16</v>
      </c>
      <c r="N325" s="6" t="n">
        <v>0.1</v>
      </c>
    </row>
    <row collapsed="false" customFormat="false" customHeight="false" hidden="false" ht="12.1" outlineLevel="0" r="326">
      <c r="A326" s="37" t="n">
        <v>45652</v>
      </c>
      <c r="B326" s="16" t="s">
        <v>352</v>
      </c>
      <c r="C326" s="16" t="s">
        <v>27</v>
      </c>
      <c r="D326" s="16" t="s">
        <v>28</v>
      </c>
      <c r="E326" s="7" t="n">
        <v>3</v>
      </c>
      <c r="F326" s="16" t="s">
        <v>19</v>
      </c>
      <c r="G326" s="6" t="n">
        <v>1.35</v>
      </c>
      <c r="H326" s="6" t="n">
        <v>122.91</v>
      </c>
      <c r="I326" s="6" t="n">
        <v>73.37</v>
      </c>
      <c r="J326" s="6" t="n">
        <v>0.41</v>
      </c>
      <c r="K326" s="6" t="n">
        <v>4.05</v>
      </c>
      <c r="L326" s="6" t="n">
        <v>3.64</v>
      </c>
      <c r="M326" s="6" t="n">
        <v>1.65</v>
      </c>
      <c r="N326" s="6" t="n">
        <v>0.99</v>
      </c>
    </row>
    <row collapsed="false" customFormat="false" customHeight="false" hidden="false" ht="12.1" outlineLevel="0" r="327">
      <c r="A327" s="37" t="n">
        <v>45667</v>
      </c>
      <c r="B327" s="16" t="s">
        <v>352</v>
      </c>
      <c r="C327" s="16" t="s">
        <v>81</v>
      </c>
      <c r="D327" s="16" t="s">
        <v>82</v>
      </c>
      <c r="E327" s="7" t="n">
        <v>5</v>
      </c>
      <c r="F327" s="16" t="s">
        <v>19</v>
      </c>
      <c r="G327" s="6" t="n">
        <v>0.278</v>
      </c>
      <c r="H327" s="6" t="n">
        <v>22.18</v>
      </c>
      <c r="I327" s="6" t="n">
        <v>26.93</v>
      </c>
      <c r="J327" s="6" t="n">
        <v>0.14</v>
      </c>
      <c r="K327" s="6" t="n">
        <v>1.39</v>
      </c>
      <c r="L327" s="6" t="n">
        <v>1.25</v>
      </c>
      <c r="M327" s="6" t="n">
        <v>0.93</v>
      </c>
      <c r="N327" s="6" t="n">
        <v>1.13</v>
      </c>
    </row>
    <row collapsed="false" customFormat="false" customHeight="false" hidden="false" ht="12.1" outlineLevel="0" r="328">
      <c r="A328" s="37" t="n">
        <v>45667</v>
      </c>
      <c r="B328" s="16" t="s">
        <v>352</v>
      </c>
      <c r="C328" s="16" t="s">
        <v>57</v>
      </c>
      <c r="D328" s="16" t="s">
        <v>58</v>
      </c>
      <c r="E328" s="7" t="n">
        <v>1</v>
      </c>
      <c r="F328" s="16" t="s">
        <v>19</v>
      </c>
      <c r="G328" s="6" t="n">
        <v>4.6</v>
      </c>
      <c r="H328" s="6" t="n">
        <v>243.59</v>
      </c>
      <c r="I328" s="6" t="n">
        <v>96.63</v>
      </c>
      <c r="J328" s="6" t="n">
        <v>0.46</v>
      </c>
      <c r="K328" s="6" t="n">
        <v>4.6</v>
      </c>
      <c r="L328" s="6" t="n">
        <v>4.14</v>
      </c>
      <c r="M328" s="6" t="n">
        <v>4.28</v>
      </c>
      <c r="N328" s="6" t="n">
        <v>1.7</v>
      </c>
    </row>
    <row collapsed="false" customFormat="false" customHeight="false" hidden="false" ht="12.1" outlineLevel="0" r="329">
      <c r="A329" s="37" t="n">
        <v>45672</v>
      </c>
      <c r="B329" s="16" t="s">
        <v>352</v>
      </c>
      <c r="C329" s="16" t="s">
        <v>87</v>
      </c>
      <c r="D329" s="16" t="s">
        <v>88</v>
      </c>
      <c r="E329" s="7" t="n">
        <v>1</v>
      </c>
      <c r="F329" s="16" t="s">
        <v>19</v>
      </c>
      <c r="G329" s="6" t="n">
        <v>0.15</v>
      </c>
      <c r="H329" s="6" t="n">
        <v>39.5</v>
      </c>
      <c r="I329" s="6" t="n">
        <v>20.51</v>
      </c>
      <c r="J329" s="6" t="n">
        <v>0.02</v>
      </c>
      <c r="K329" s="6" t="n">
        <v>0.15</v>
      </c>
      <c r="L329" s="6" t="n">
        <v>0.13</v>
      </c>
      <c r="M329" s="6" t="n">
        <v>0.63</v>
      </c>
      <c r="N329" s="6" t="n">
        <v>0.33</v>
      </c>
    </row>
    <row collapsed="false" customFormat="false" customHeight="false" hidden="false" ht="12.1" outlineLevel="0" r="330">
      <c r="A330" s="37" t="n">
        <v>45681</v>
      </c>
      <c r="B330" s="16" t="s">
        <v>352</v>
      </c>
      <c r="C330" s="16" t="s">
        <v>54</v>
      </c>
      <c r="D330" s="16" t="s">
        <v>55</v>
      </c>
      <c r="E330" s="7" t="n">
        <v>2</v>
      </c>
      <c r="F330" s="16" t="s">
        <v>19</v>
      </c>
      <c r="G330" s="6" t="n">
        <v>1.007</v>
      </c>
      <c r="H330" s="6" t="n">
        <v>166.15</v>
      </c>
      <c r="I330" s="6" t="n">
        <v>142.79</v>
      </c>
      <c r="J330" s="6" t="n">
        <v>0.2</v>
      </c>
      <c r="K330" s="6" t="n">
        <v>2.014</v>
      </c>
      <c r="L330" s="6" t="n">
        <v>1.81</v>
      </c>
      <c r="M330" s="6" t="n">
        <v>0.63</v>
      </c>
      <c r="N330" s="6" t="n">
        <v>0.54</v>
      </c>
    </row>
    <row collapsed="false" customFormat="false" customHeight="false" hidden="false" ht="12.1" outlineLevel="0" r="331">
      <c r="A331" s="37" t="n">
        <v>45681</v>
      </c>
      <c r="B331" s="16" t="s">
        <v>352</v>
      </c>
      <c r="C331" s="16" t="s">
        <v>93</v>
      </c>
      <c r="D331" s="16" t="s">
        <v>94</v>
      </c>
      <c r="E331" s="7" t="n">
        <v>2</v>
      </c>
      <c r="F331" s="16" t="s">
        <v>19</v>
      </c>
      <c r="G331" s="6" t="n">
        <v>0.43</v>
      </c>
      <c r="H331" s="6" t="n">
        <v>26.44</v>
      </c>
      <c r="I331" s="6" t="n">
        <v>40.38</v>
      </c>
      <c r="J331" s="6" t="n">
        <v>0.09</v>
      </c>
      <c r="K331" s="6" t="n">
        <v>0.86</v>
      </c>
      <c r="L331" s="6" t="n">
        <v>0.77</v>
      </c>
      <c r="M331" s="6" t="n">
        <v>0.95</v>
      </c>
      <c r="N331" s="6" t="n">
        <v>1.46</v>
      </c>
    </row>
    <row collapsed="false" customFormat="false" customHeight="false" hidden="false" ht="12.1" outlineLevel="0" r="332">
      <c r="A332" s="37" t="n">
        <v>45695</v>
      </c>
      <c r="B332" s="16" t="s">
        <v>352</v>
      </c>
      <c r="C332" s="16" t="s">
        <v>71</v>
      </c>
      <c r="D332" s="16" t="s">
        <v>72</v>
      </c>
      <c r="E332" s="7" t="n">
        <v>1</v>
      </c>
      <c r="F332" s="16" t="s">
        <v>19</v>
      </c>
      <c r="G332" s="6" t="n">
        <v>0.4</v>
      </c>
      <c r="H332" s="6" t="n">
        <v>136.17</v>
      </c>
      <c r="I332" s="6" t="n">
        <v>74.7</v>
      </c>
      <c r="J332" s="6" t="n">
        <v>0.04</v>
      </c>
      <c r="K332" s="6" t="n">
        <v>0.4</v>
      </c>
      <c r="L332" s="6" t="n">
        <v>0.36</v>
      </c>
      <c r="M332" s="6" t="n">
        <v>0.48</v>
      </c>
      <c r="N332" s="6" t="n">
        <v>0.26</v>
      </c>
    </row>
    <row collapsed="false" customFormat="false" customHeight="false" hidden="false" ht="12.1" outlineLevel="0" r="333">
      <c r="A333" s="37" t="n">
        <v>45698</v>
      </c>
      <c r="B333" s="16" t="s">
        <v>352</v>
      </c>
      <c r="C333" s="16" t="s">
        <v>48</v>
      </c>
      <c r="D333" s="16" t="s">
        <v>49</v>
      </c>
      <c r="E333" s="7" t="n">
        <v>1</v>
      </c>
      <c r="F333" s="16" t="s">
        <v>19</v>
      </c>
      <c r="G333" s="6" t="n">
        <v>0.25</v>
      </c>
      <c r="H333" s="6" t="n">
        <v>227.63</v>
      </c>
      <c r="I333" s="6" t="n">
        <v>120.15</v>
      </c>
      <c r="J333" s="6" t="n">
        <v>0.03</v>
      </c>
      <c r="K333" s="6" t="n">
        <v>0.25</v>
      </c>
      <c r="L333" s="6" t="n">
        <v>0.22</v>
      </c>
      <c r="M333" s="6" t="n">
        <v>0.18</v>
      </c>
      <c r="N333" s="6" t="n">
        <v>0.1</v>
      </c>
    </row>
    <row collapsed="false" customFormat="false" customHeight="false" hidden="false" ht="12.1" outlineLevel="0" r="334">
      <c r="A334" s="37" t="n">
        <v>45699</v>
      </c>
      <c r="B334" s="16" t="s">
        <v>352</v>
      </c>
      <c r="C334" s="16" t="s">
        <v>45</v>
      </c>
      <c r="D334" s="16" t="s">
        <v>46</v>
      </c>
      <c r="E334" s="7" t="n">
        <v>1</v>
      </c>
      <c r="F334" s="16" t="s">
        <v>19</v>
      </c>
      <c r="G334" s="6" t="n">
        <v>0.59</v>
      </c>
      <c r="H334" s="6" t="n">
        <v>350.64</v>
      </c>
      <c r="I334" s="6" t="n">
        <v>200.72</v>
      </c>
      <c r="J334" s="6" t="n">
        <v>0.06</v>
      </c>
      <c r="K334" s="6" t="n">
        <v>0.59</v>
      </c>
      <c r="L334" s="6" t="n">
        <v>0.53</v>
      </c>
      <c r="M334" s="6" t="n">
        <v>0.26</v>
      </c>
      <c r="N334" s="6" t="n">
        <v>0.15</v>
      </c>
    </row>
    <row collapsed="false" customFormat="false" customHeight="false" hidden="false" ht="12.1" outlineLevel="0" r="335">
      <c r="A335" s="37" t="n">
        <v>45708</v>
      </c>
      <c r="B335" s="16" t="s">
        <v>352</v>
      </c>
      <c r="C335" s="16" t="s">
        <v>42</v>
      </c>
      <c r="D335" s="16" t="s">
        <v>43</v>
      </c>
      <c r="E335" s="7" t="n">
        <v>1</v>
      </c>
      <c r="F335" s="16" t="s">
        <v>19</v>
      </c>
      <c r="G335" s="6" t="n">
        <v>0.83</v>
      </c>
      <c r="H335" s="6" t="n">
        <v>414.77</v>
      </c>
      <c r="I335" s="6" t="n">
        <v>218.8</v>
      </c>
      <c r="J335" s="6" t="n">
        <v>0.08</v>
      </c>
      <c r="K335" s="6" t="n">
        <v>0.83</v>
      </c>
      <c r="L335" s="6" t="n">
        <v>0.75</v>
      </c>
      <c r="M335" s="6" t="n">
        <v>0.34</v>
      </c>
      <c r="N335" s="6" t="n">
        <v>0.18</v>
      </c>
    </row>
    <row collapsed="false" customFormat="false" customHeight="false" hidden="false" ht="12.1" outlineLevel="0" r="336">
      <c r="A336" s="37" t="n">
        <v>45714</v>
      </c>
      <c r="B336" s="16" t="s">
        <v>352</v>
      </c>
      <c r="C336" s="16" t="s">
        <v>39</v>
      </c>
      <c r="D336" s="16" t="s">
        <v>40</v>
      </c>
      <c r="E336" s="7" t="n">
        <v>2</v>
      </c>
      <c r="F336" s="16" t="s">
        <v>19</v>
      </c>
      <c r="G336" s="6" t="n">
        <v>0.19</v>
      </c>
      <c r="H336" s="6" t="n">
        <v>131.73</v>
      </c>
      <c r="I336" s="6" t="n">
        <v>132.17</v>
      </c>
      <c r="J336" s="6" t="n">
        <v>0.04</v>
      </c>
      <c r="K336" s="6" t="n">
        <v>0.38</v>
      </c>
      <c r="L336" s="6" t="n">
        <v>0.34</v>
      </c>
      <c r="M336" s="6" t="n">
        <v>0.13</v>
      </c>
      <c r="N336" s="6" t="n">
        <v>0.13</v>
      </c>
    </row>
    <row collapsed="false" customFormat="false" customHeight="false" hidden="false" ht="12.1" outlineLevel="0" r="337">
      <c r="A337" s="37" t="n">
        <v>45716</v>
      </c>
      <c r="B337" s="16" t="s">
        <v>352</v>
      </c>
      <c r="C337" s="16" t="s">
        <v>85</v>
      </c>
      <c r="D337" s="16" t="s">
        <v>86</v>
      </c>
      <c r="E337" s="7" t="n">
        <v>1</v>
      </c>
      <c r="F337" s="16" t="s">
        <v>19</v>
      </c>
      <c r="G337" s="6" t="n">
        <v>0.567</v>
      </c>
      <c r="H337" s="6" t="n">
        <v>69.38</v>
      </c>
      <c r="I337" s="6" t="n">
        <v>80.6</v>
      </c>
      <c r="J337" s="6" t="n">
        <v>0.06</v>
      </c>
      <c r="K337" s="6" t="n">
        <v>0.567</v>
      </c>
      <c r="L337" s="6" t="n">
        <v>0.51</v>
      </c>
      <c r="M337" s="6" t="n">
        <v>0.63</v>
      </c>
      <c r="N337" s="6" t="n">
        <v>0.74</v>
      </c>
    </row>
    <row collapsed="false" customFormat="false" customHeight="false" hidden="false" ht="12.1" outlineLevel="0" r="338">
      <c r="A338" s="37" t="n">
        <v>45716</v>
      </c>
      <c r="B338" s="16" t="s">
        <v>352</v>
      </c>
      <c r="C338" s="16" t="s">
        <v>89</v>
      </c>
      <c r="D338" s="16" t="s">
        <v>90</v>
      </c>
      <c r="E338" s="7" t="n">
        <v>1</v>
      </c>
      <c r="F338" s="16" t="s">
        <v>19</v>
      </c>
      <c r="G338" s="6" t="n">
        <v>0.5</v>
      </c>
      <c r="H338" s="6" t="n">
        <v>60.99</v>
      </c>
      <c r="I338" s="6" t="n">
        <v>62.91</v>
      </c>
      <c r="J338" s="6" t="n">
        <v>0.05</v>
      </c>
      <c r="K338" s="6" t="n">
        <v>0.5</v>
      </c>
      <c r="L338" s="6" t="n">
        <v>0.45</v>
      </c>
      <c r="M338" s="6" t="n">
        <v>0.72</v>
      </c>
      <c r="N338" s="6" t="n">
        <v>0.74</v>
      </c>
    </row>
    <row collapsed="false" customFormat="false" customHeight="false" hidden="false" ht="12.1" outlineLevel="0" r="339">
      <c r="A339" s="37" t="n">
        <v>45719</v>
      </c>
      <c r="B339" s="16" t="s">
        <v>352</v>
      </c>
      <c r="C339" s="16" t="s">
        <v>30</v>
      </c>
      <c r="D339" s="16" t="s">
        <v>31</v>
      </c>
      <c r="E339" s="7" t="n">
        <v>1</v>
      </c>
      <c r="F339" s="16" t="s">
        <v>19</v>
      </c>
      <c r="G339" s="6" t="n">
        <v>3.3</v>
      </c>
      <c r="H339" s="6" t="n">
        <v>450.37</v>
      </c>
      <c r="I339" s="6" t="n">
        <v>347.86</v>
      </c>
      <c r="J339" s="6" t="n">
        <v>0.33</v>
      </c>
      <c r="K339" s="6" t="n">
        <v>3.3</v>
      </c>
      <c r="L339" s="6" t="n">
        <v>2.97</v>
      </c>
      <c r="M339" s="6" t="n">
        <v>0.85</v>
      </c>
      <c r="N339" s="6" t="n">
        <v>0.66</v>
      </c>
    </row>
    <row collapsed="false" customFormat="false" customHeight="false" hidden="false" ht="12.1" outlineLevel="0" r="340">
      <c r="A340" s="37" t="n">
        <v>45720</v>
      </c>
      <c r="B340" s="16" t="s">
        <v>352</v>
      </c>
      <c r="C340" s="16" t="s">
        <v>83</v>
      </c>
      <c r="D340" s="16" t="s">
        <v>84</v>
      </c>
      <c r="E340" s="7" t="n">
        <v>1</v>
      </c>
      <c r="F340" s="16" t="s">
        <v>19</v>
      </c>
      <c r="G340" s="6" t="n">
        <v>0.25</v>
      </c>
      <c r="H340" s="6" t="n">
        <v>42.36</v>
      </c>
      <c r="I340" s="6" t="n">
        <v>66.02</v>
      </c>
      <c r="J340" s="6" t="n">
        <v>0.03</v>
      </c>
      <c r="K340" s="6" t="n">
        <v>0.25</v>
      </c>
      <c r="L340" s="6" t="n">
        <v>0.22</v>
      </c>
      <c r="M340" s="6" t="n">
        <v>0.33</v>
      </c>
      <c r="N340" s="6" t="n">
        <v>0.52</v>
      </c>
    </row>
    <row collapsed="false" customFormat="false" customHeight="false" hidden="false" ht="12.1" outlineLevel="0" r="341">
      <c r="A341" s="37" t="n">
        <v>45723</v>
      </c>
      <c r="B341" s="16" t="s">
        <v>352</v>
      </c>
      <c r="C341" s="16" t="s">
        <v>51</v>
      </c>
      <c r="D341" s="16" t="s">
        <v>52</v>
      </c>
      <c r="E341" s="7" t="n">
        <v>5</v>
      </c>
      <c r="F341" s="16" t="s">
        <v>19</v>
      </c>
      <c r="G341" s="6" t="n">
        <v>0.26</v>
      </c>
      <c r="H341" s="6" t="n">
        <v>41.46</v>
      </c>
      <c r="I341" s="6" t="n">
        <v>24.28</v>
      </c>
      <c r="J341" s="6" t="n">
        <v>0.13</v>
      </c>
      <c r="K341" s="6" t="n">
        <v>1.3</v>
      </c>
      <c r="L341" s="6" t="n">
        <v>1.17</v>
      </c>
      <c r="M341" s="6" t="n">
        <v>0.96</v>
      </c>
      <c r="N341" s="6" t="n">
        <v>0.56</v>
      </c>
    </row>
    <row collapsed="false" customFormat="false" customHeight="false" hidden="false" ht="12.1" outlineLevel="0" r="342">
      <c r="A342" s="37" t="n">
        <v>45730</v>
      </c>
      <c r="B342" s="16" t="s">
        <v>352</v>
      </c>
      <c r="C342" s="16" t="s">
        <v>24</v>
      </c>
      <c r="D342" s="16" t="s">
        <v>25</v>
      </c>
      <c r="E342" s="7" t="n">
        <v>1</v>
      </c>
      <c r="F342" s="16" t="s">
        <v>19</v>
      </c>
      <c r="G342" s="6" t="n">
        <v>0.525</v>
      </c>
      <c r="H342" s="6" t="n">
        <v>590.64</v>
      </c>
      <c r="I342" s="6" t="n">
        <v>282.9</v>
      </c>
      <c r="J342" s="6" t="n">
        <v>0.05</v>
      </c>
      <c r="K342" s="6" t="n">
        <v>0.525</v>
      </c>
      <c r="L342" s="6" t="n">
        <v>0.48</v>
      </c>
      <c r="M342" s="6" t="n">
        <v>0.17</v>
      </c>
      <c r="N342" s="6" t="n">
        <v>0.08</v>
      </c>
    </row>
    <row collapsed="false" customFormat="false" customHeight="false" hidden="false" ht="12.1" outlineLevel="0" r="343">
      <c r="A343" s="37" t="n">
        <v>45733</v>
      </c>
      <c r="B343" s="16" t="s">
        <v>352</v>
      </c>
      <c r="C343" s="16" t="s">
        <v>73</v>
      </c>
      <c r="D343" s="16" t="s">
        <v>74</v>
      </c>
      <c r="E343" s="7" t="n">
        <v>1</v>
      </c>
      <c r="F343" s="16" t="s">
        <v>19</v>
      </c>
      <c r="G343" s="6" t="n">
        <v>0.81</v>
      </c>
      <c r="H343" s="6" t="n">
        <v>94.57</v>
      </c>
      <c r="I343" s="6" t="n">
        <v>81.75</v>
      </c>
      <c r="J343" s="6" t="n">
        <v>0.08</v>
      </c>
      <c r="K343" s="6" t="n">
        <v>0.81</v>
      </c>
      <c r="L343" s="6" t="n">
        <v>0.73</v>
      </c>
      <c r="M343" s="6" t="n">
        <v>0.89</v>
      </c>
      <c r="N343" s="6" t="n">
        <v>0.77</v>
      </c>
    </row>
    <row collapsed="false" customFormat="false" customHeight="false" hidden="false" ht="12.1" outlineLevel="0" r="344">
      <c r="A344" s="37" t="n">
        <v>45736</v>
      </c>
      <c r="B344" s="16" t="s">
        <v>352</v>
      </c>
      <c r="C344" s="16" t="s">
        <v>27</v>
      </c>
      <c r="D344" s="16" t="s">
        <v>28</v>
      </c>
      <c r="E344" s="7" t="n">
        <v>3</v>
      </c>
      <c r="F344" s="16" t="s">
        <v>19</v>
      </c>
      <c r="G344" s="6" t="n">
        <v>1.35</v>
      </c>
      <c r="H344" s="6" t="n">
        <v>154.29</v>
      </c>
      <c r="I344" s="6" t="n">
        <v>73.37</v>
      </c>
      <c r="J344" s="6" t="n">
        <v>0.41</v>
      </c>
      <c r="K344" s="6" t="n">
        <v>4.05</v>
      </c>
      <c r="L344" s="6" t="n">
        <v>3.64</v>
      </c>
      <c r="M344" s="6" t="n">
        <v>1.65</v>
      </c>
      <c r="N344" s="6" t="n">
        <v>0.79</v>
      </c>
    </row>
    <row collapsed="false" customFormat="false" customHeight="false" hidden="false" ht="12.1" outlineLevel="0" r="345">
      <c r="A345" s="37" t="n">
        <v>45750</v>
      </c>
      <c r="B345" s="16" t="s">
        <v>352</v>
      </c>
      <c r="C345" s="16" t="s">
        <v>57</v>
      </c>
      <c r="D345" s="16" t="s">
        <v>58</v>
      </c>
      <c r="E345" s="7" t="n">
        <v>1</v>
      </c>
      <c r="F345" s="16" t="s">
        <v>19</v>
      </c>
      <c r="G345" s="6" t="n">
        <v>0.1</v>
      </c>
      <c r="H345" s="6" t="n">
        <v>281.23</v>
      </c>
      <c r="I345" s="6" t="n">
        <v>96.63</v>
      </c>
      <c r="J345" s="6" t="n">
        <v>0.01</v>
      </c>
      <c r="K345" s="6" t="n">
        <v>0.1</v>
      </c>
      <c r="L345" s="6" t="n">
        <v>0.09</v>
      </c>
      <c r="M345" s="6" t="n">
        <v>0.09</v>
      </c>
      <c r="N345" s="6" t="n">
        <v>0.03</v>
      </c>
    </row>
    <row collapsed="false" customFormat="false" customHeight="false" hidden="false" ht="12.1" outlineLevel="0" r="346">
      <c r="A346" s="37" t="n">
        <v>45757</v>
      </c>
      <c r="B346" s="16" t="s">
        <v>352</v>
      </c>
      <c r="C346" s="16" t="s">
        <v>81</v>
      </c>
      <c r="D346" s="16" t="s">
        <v>82</v>
      </c>
      <c r="E346" s="7" t="n">
        <v>5</v>
      </c>
      <c r="F346" s="16" t="s">
        <v>19</v>
      </c>
      <c r="G346" s="6" t="n">
        <v>0.278</v>
      </c>
      <c r="H346" s="6" t="n">
        <v>26.47</v>
      </c>
      <c r="I346" s="6" t="n">
        <v>26.93</v>
      </c>
      <c r="J346" s="6" t="n">
        <v>0.14</v>
      </c>
      <c r="K346" s="6" t="n">
        <v>1.39</v>
      </c>
      <c r="L346" s="6" t="n">
        <v>1.25</v>
      </c>
      <c r="M346" s="6" t="n">
        <v>0.93</v>
      </c>
      <c r="N346" s="6" t="n">
        <v>0.94</v>
      </c>
    </row>
    <row collapsed="false" customFormat="false" customHeight="false" hidden="false" ht="12.1" outlineLevel="0" r="347">
      <c r="A347" s="37" t="n">
        <v>45757</v>
      </c>
      <c r="B347" s="16" t="s">
        <v>352</v>
      </c>
      <c r="C347" s="16" t="s">
        <v>69</v>
      </c>
      <c r="D347" s="16" t="s">
        <v>70</v>
      </c>
      <c r="E347" s="7" t="n">
        <v>1</v>
      </c>
      <c r="F347" s="16" t="s">
        <v>19</v>
      </c>
      <c r="G347" s="6" t="n">
        <v>0.416</v>
      </c>
      <c r="H347" s="6" t="n">
        <v>265.17</v>
      </c>
      <c r="I347" s="6" t="n">
        <v>221</v>
      </c>
      <c r="J347" s="6" t="n">
        <v>0.04</v>
      </c>
      <c r="K347" s="6" t="n">
        <v>0.416</v>
      </c>
      <c r="L347" s="6" t="n">
        <v>0.38</v>
      </c>
      <c r="M347" s="6" t="n">
        <v>0.17</v>
      </c>
      <c r="N347" s="6" t="n">
        <v>0.14</v>
      </c>
    </row>
    <row collapsed="false" customFormat="false" customHeight="false" hidden="false" ht="12.1" outlineLevel="0" r="348">
      <c r="A348" s="37" t="n">
        <v>45762</v>
      </c>
      <c r="B348" s="16" t="s">
        <v>352</v>
      </c>
      <c r="C348" s="16" t="s">
        <v>87</v>
      </c>
      <c r="D348" s="16" t="s">
        <v>88</v>
      </c>
      <c r="E348" s="7" t="n">
        <v>1</v>
      </c>
      <c r="F348" s="16" t="s">
        <v>19</v>
      </c>
      <c r="G348" s="6" t="n">
        <v>0.15</v>
      </c>
      <c r="H348" s="6" t="n">
        <v>33.75</v>
      </c>
      <c r="I348" s="6" t="n">
        <v>20.51</v>
      </c>
      <c r="J348" s="6" t="n">
        <v>0.02</v>
      </c>
      <c r="K348" s="6" t="n">
        <v>0.15</v>
      </c>
      <c r="L348" s="6" t="n">
        <v>0.13</v>
      </c>
      <c r="M348" s="6" t="n">
        <v>0.63</v>
      </c>
      <c r="N348" s="6" t="n">
        <v>0.39</v>
      </c>
    </row>
    <row collapsed="false" customFormat="false" customHeight="false" hidden="false" ht="12.1" outlineLevel="0" r="349">
      <c r="A349" s="37" t="n">
        <v>45768</v>
      </c>
      <c r="B349" s="16" t="s">
        <v>352</v>
      </c>
      <c r="C349" s="16" t="s">
        <v>54</v>
      </c>
      <c r="D349" s="16" t="s">
        <v>55</v>
      </c>
      <c r="E349" s="7" t="n">
        <v>2</v>
      </c>
      <c r="F349" s="16" t="s">
        <v>19</v>
      </c>
      <c r="G349" s="6" t="n">
        <v>1.057</v>
      </c>
      <c r="H349" s="6" t="n">
        <v>170.63</v>
      </c>
      <c r="I349" s="6" t="n">
        <v>142.79</v>
      </c>
      <c r="J349" s="6" t="n">
        <v>0.21</v>
      </c>
      <c r="K349" s="6" t="n">
        <v>2.114</v>
      </c>
      <c r="L349" s="6" t="n">
        <v>1.9</v>
      </c>
      <c r="M349" s="6" t="n">
        <v>0.67</v>
      </c>
      <c r="N349" s="6" t="n">
        <v>0.56</v>
      </c>
    </row>
    <row collapsed="false" customFormat="false" customHeight="false" hidden="false" ht="12.1" outlineLevel="0" r="350">
      <c r="A350" s="37" t="n">
        <v>45779</v>
      </c>
      <c r="B350" s="16" t="s">
        <v>352</v>
      </c>
      <c r="C350" s="16" t="s">
        <v>71</v>
      </c>
      <c r="D350" s="16" t="s">
        <v>72</v>
      </c>
      <c r="E350" s="7" t="n">
        <v>1</v>
      </c>
      <c r="F350" s="16" t="s">
        <v>19</v>
      </c>
      <c r="G350" s="6" t="n">
        <v>0.4</v>
      </c>
      <c r="H350" s="6" t="n">
        <v>125.55</v>
      </c>
      <c r="I350" s="6" t="n">
        <v>74.7</v>
      </c>
      <c r="J350" s="6" t="n">
        <v>0.04</v>
      </c>
      <c r="K350" s="6" t="n">
        <v>0.4</v>
      </c>
      <c r="L350" s="6" t="n">
        <v>0.36</v>
      </c>
      <c r="M350" s="6" t="n">
        <v>0.48</v>
      </c>
      <c r="N350" s="6" t="n">
        <v>0.29</v>
      </c>
    </row>
    <row collapsed="false" customFormat="false" customHeight="false" hidden="false" ht="12.1" outlineLevel="0" r="351">
      <c r="A351" s="37" t="n">
        <v>45786</v>
      </c>
      <c r="B351" s="16" t="s">
        <v>352</v>
      </c>
      <c r="C351" s="16" t="s">
        <v>93</v>
      </c>
      <c r="D351" s="16" t="s">
        <v>94</v>
      </c>
      <c r="E351" s="7" t="n">
        <v>2</v>
      </c>
      <c r="F351" s="16" t="s">
        <v>19</v>
      </c>
      <c r="G351" s="6" t="n">
        <v>0.43</v>
      </c>
      <c r="H351" s="6" t="n">
        <v>22.54</v>
      </c>
      <c r="I351" s="6" t="n">
        <v>40.38</v>
      </c>
      <c r="J351" s="6" t="n">
        <v>0.09</v>
      </c>
      <c r="K351" s="6" t="n">
        <v>0.86</v>
      </c>
      <c r="L351" s="6" t="n">
        <v>0.77</v>
      </c>
      <c r="M351" s="6" t="n">
        <v>0.95</v>
      </c>
      <c r="N351" s="6" t="n">
        <v>1.71</v>
      </c>
    </row>
    <row collapsed="false" customFormat="false" customHeight="false" hidden="false" ht="12.1" outlineLevel="0" r="352">
      <c r="A352" s="37" t="n">
        <v>45789</v>
      </c>
      <c r="B352" s="16" t="s">
        <v>352</v>
      </c>
      <c r="C352" s="16" t="s">
        <v>48</v>
      </c>
      <c r="D352" s="16" t="s">
        <v>49</v>
      </c>
      <c r="E352" s="7" t="n">
        <v>1</v>
      </c>
      <c r="F352" s="16" t="s">
        <v>19</v>
      </c>
      <c r="G352" s="6" t="n">
        <v>0.26</v>
      </c>
      <c r="H352" s="6" t="n">
        <v>198.27</v>
      </c>
      <c r="I352" s="6" t="n">
        <v>120.15</v>
      </c>
      <c r="J352" s="6" t="n">
        <v>0.03</v>
      </c>
      <c r="K352" s="6" t="n">
        <v>0.26</v>
      </c>
      <c r="L352" s="6" t="n">
        <v>0.23</v>
      </c>
      <c r="M352" s="6" t="n">
        <v>0.19</v>
      </c>
      <c r="N352" s="6" t="n">
        <v>0.12</v>
      </c>
    </row>
    <row collapsed="false" customFormat="false" customHeight="false" hidden="false" ht="12.1" outlineLevel="0" r="353">
      <c r="A353" s="37" t="n">
        <v>45790</v>
      </c>
      <c r="B353" s="16" t="s">
        <v>352</v>
      </c>
      <c r="C353" s="16" t="s">
        <v>45</v>
      </c>
      <c r="D353" s="16" t="s">
        <v>46</v>
      </c>
      <c r="E353" s="7" t="n">
        <v>1</v>
      </c>
      <c r="F353" s="16" t="s">
        <v>19</v>
      </c>
      <c r="G353" s="6" t="n">
        <v>0.59</v>
      </c>
      <c r="H353" s="6" t="n">
        <v>355.26</v>
      </c>
      <c r="I353" s="6" t="n">
        <v>200.72</v>
      </c>
      <c r="J353" s="6" t="n">
        <v>0.06</v>
      </c>
      <c r="K353" s="6" t="n">
        <v>0.59</v>
      </c>
      <c r="L353" s="6" t="n">
        <v>0.53</v>
      </c>
      <c r="M353" s="6" t="n">
        <v>0.26</v>
      </c>
      <c r="N353" s="6" t="n">
        <v>0.15</v>
      </c>
    </row>
    <row collapsed="false" customFormat="false" customHeight="false" hidden="false" ht="12.1" outlineLevel="0" r="354">
      <c r="A354" s="37" t="n">
        <v>45792</v>
      </c>
      <c r="B354" s="16" t="s">
        <v>352</v>
      </c>
      <c r="C354" s="16" t="s">
        <v>42</v>
      </c>
      <c r="D354" s="16" t="s">
        <v>43</v>
      </c>
      <c r="E354" s="7" t="n">
        <v>1</v>
      </c>
      <c r="F354" s="16" t="s">
        <v>19</v>
      </c>
      <c r="G354" s="6" t="n">
        <v>0.83</v>
      </c>
      <c r="H354" s="6" t="n">
        <v>452.94</v>
      </c>
      <c r="I354" s="6" t="n">
        <v>218.8</v>
      </c>
      <c r="J354" s="6" t="n">
        <v>0.08</v>
      </c>
      <c r="K354" s="6" t="n">
        <v>0.83</v>
      </c>
      <c r="L354" s="6" t="n">
        <v>0.75</v>
      </c>
      <c r="M354" s="6" t="n">
        <v>0.34</v>
      </c>
      <c r="N354" s="6" t="n">
        <v>0.17</v>
      </c>
    </row>
    <row collapsed="false" customFormat="false" customHeight="false" hidden="false" ht="12.1" outlineLevel="0" r="355">
      <c r="A355" s="37" t="n">
        <v>45804</v>
      </c>
      <c r="B355" s="16" t="s">
        <v>352</v>
      </c>
      <c r="C355" s="16" t="s">
        <v>83</v>
      </c>
      <c r="D355" s="16" t="s">
        <v>84</v>
      </c>
      <c r="E355" s="7" t="n">
        <v>1</v>
      </c>
      <c r="F355" s="16" t="s">
        <v>19</v>
      </c>
      <c r="G355" s="6" t="n">
        <v>0.25</v>
      </c>
      <c r="H355" s="6" t="n">
        <v>53.65</v>
      </c>
      <c r="I355" s="6" t="n">
        <v>66.02</v>
      </c>
      <c r="J355" s="6" t="n">
        <v>0.03</v>
      </c>
      <c r="K355" s="6" t="n">
        <v>0.25</v>
      </c>
      <c r="L355" s="6" t="n">
        <v>0.22</v>
      </c>
      <c r="M355" s="6" t="n">
        <v>0.33</v>
      </c>
      <c r="N355" s="6" t="n">
        <v>0.41</v>
      </c>
    </row>
    <row collapsed="false" customFormat="false" customHeight="false" hidden="false" ht="12.1" outlineLevel="0" r="356">
      <c r="A356" s="37" t="n">
        <v>45805</v>
      </c>
      <c r="B356" s="16" t="s">
        <v>352</v>
      </c>
      <c r="C356" s="16" t="s">
        <v>39</v>
      </c>
      <c r="D356" s="16" t="s">
        <v>40</v>
      </c>
      <c r="E356" s="7" t="n">
        <v>2</v>
      </c>
      <c r="F356" s="16" t="s">
        <v>19</v>
      </c>
      <c r="G356" s="6" t="n">
        <v>0.19</v>
      </c>
      <c r="H356" s="6" t="n">
        <v>146.72</v>
      </c>
      <c r="I356" s="6" t="n">
        <v>132.17</v>
      </c>
      <c r="J356" s="6" t="n">
        <v>0.04</v>
      </c>
      <c r="K356" s="6" t="n">
        <v>0.38</v>
      </c>
      <c r="L356" s="6" t="n">
        <v>0.34</v>
      </c>
      <c r="M356" s="6" t="n">
        <v>0.13</v>
      </c>
      <c r="N356" s="6" t="n">
        <v>0.12</v>
      </c>
    </row>
    <row collapsed="false" customFormat="false" customHeight="false" hidden="false" ht="12.1" outlineLevel="0" r="357">
      <c r="A357" s="37" t="n">
        <v>45807</v>
      </c>
      <c r="B357" s="16" t="s">
        <v>352</v>
      </c>
      <c r="C357" s="16" t="s">
        <v>89</v>
      </c>
      <c r="D357" s="16" t="s">
        <v>90</v>
      </c>
      <c r="E357" s="7" t="n">
        <v>1</v>
      </c>
      <c r="F357" s="16" t="s">
        <v>19</v>
      </c>
      <c r="G357" s="6" t="n">
        <v>0.5</v>
      </c>
      <c r="H357" s="6" t="n">
        <v>56.12</v>
      </c>
      <c r="I357" s="6" t="n">
        <v>62.91</v>
      </c>
      <c r="J357" s="6" t="n">
        <v>0.05</v>
      </c>
      <c r="K357" s="6" t="n">
        <v>0.5</v>
      </c>
      <c r="L357" s="6" t="n">
        <v>0.45</v>
      </c>
      <c r="M357" s="6" t="n">
        <v>0.72</v>
      </c>
      <c r="N357" s="6" t="n">
        <v>0.8</v>
      </c>
    </row>
    <row collapsed="false" customFormat="false" customHeight="false" hidden="false" ht="12.1" outlineLevel="0" r="358">
      <c r="A358" s="37" t="n">
        <v>45810</v>
      </c>
      <c r="B358" s="16" t="s">
        <v>352</v>
      </c>
      <c r="C358" s="16" t="s">
        <v>85</v>
      </c>
      <c r="D358" s="16" t="s">
        <v>86</v>
      </c>
      <c r="E358" s="7" t="n">
        <v>1</v>
      </c>
      <c r="F358" s="16" t="s">
        <v>19</v>
      </c>
      <c r="G358" s="6" t="n">
        <v>0.567</v>
      </c>
      <c r="H358" s="6" t="n">
        <v>70.64</v>
      </c>
      <c r="I358" s="6" t="n">
        <v>80.6</v>
      </c>
      <c r="J358" s="6" t="n">
        <v>0.06</v>
      </c>
      <c r="K358" s="6" t="n">
        <v>0.567</v>
      </c>
      <c r="L358" s="6" t="n">
        <v>0.51</v>
      </c>
      <c r="M358" s="6" t="n">
        <v>0.63</v>
      </c>
      <c r="N358" s="6" t="n">
        <v>0.72</v>
      </c>
    </row>
    <row collapsed="false" customFormat="false" customHeight="false" hidden="false" ht="12.1" outlineLevel="0" r="359">
      <c r="A359" s="37" t="n">
        <v>45810</v>
      </c>
      <c r="B359" s="16" t="s">
        <v>352</v>
      </c>
      <c r="C359" s="16" t="s">
        <v>30</v>
      </c>
      <c r="D359" s="16" t="s">
        <v>31</v>
      </c>
      <c r="E359" s="7" t="n">
        <v>1</v>
      </c>
      <c r="F359" s="16" t="s">
        <v>19</v>
      </c>
      <c r="G359" s="6" t="n">
        <v>3.3</v>
      </c>
      <c r="H359" s="6" t="n">
        <v>482.38</v>
      </c>
      <c r="I359" s="6" t="n">
        <v>347.86</v>
      </c>
      <c r="J359" s="6" t="n">
        <v>0.33</v>
      </c>
      <c r="K359" s="6" t="n">
        <v>3.3</v>
      </c>
      <c r="L359" s="6" t="n">
        <v>2.97</v>
      </c>
      <c r="M359" s="6" t="n">
        <v>0.85</v>
      </c>
      <c r="N359" s="6" t="n">
        <v>0.62</v>
      </c>
    </row>
    <row collapsed="false" customFormat="false" customHeight="false" hidden="false" ht="12.1" outlineLevel="0" r="360">
      <c r="A360" s="37" t="n">
        <v>45814</v>
      </c>
      <c r="B360" s="16" t="s">
        <v>352</v>
      </c>
      <c r="C360" s="16" t="s">
        <v>51</v>
      </c>
      <c r="D360" s="16" t="s">
        <v>52</v>
      </c>
      <c r="E360" s="7" t="n">
        <v>5</v>
      </c>
      <c r="F360" s="16" t="s">
        <v>19</v>
      </c>
      <c r="G360" s="6" t="n">
        <v>0.26</v>
      </c>
      <c r="H360" s="6" t="n">
        <v>44.12</v>
      </c>
      <c r="I360" s="6" t="n">
        <v>24.28</v>
      </c>
      <c r="J360" s="6" t="n">
        <v>0.13</v>
      </c>
      <c r="K360" s="6" t="n">
        <v>1.3</v>
      </c>
      <c r="L360" s="6" t="n">
        <v>1.17</v>
      </c>
      <c r="M360" s="6" t="n">
        <v>0.96</v>
      </c>
      <c r="N360" s="6" t="n">
        <v>0.53</v>
      </c>
    </row>
    <row collapsed="false" customFormat="false" customHeight="false" hidden="false" ht="12.1" outlineLevel="0" r="361">
      <c r="A361" s="37" t="n">
        <v>45824</v>
      </c>
      <c r="B361" s="16" t="s">
        <v>352</v>
      </c>
      <c r="C361" s="16" t="s">
        <v>24</v>
      </c>
      <c r="D361" s="16" t="s">
        <v>25</v>
      </c>
      <c r="E361" s="7" t="n">
        <v>1</v>
      </c>
      <c r="F361" s="16" t="s">
        <v>19</v>
      </c>
      <c r="G361" s="6" t="n">
        <v>0.525</v>
      </c>
      <c r="H361" s="6" t="n">
        <v>682.87</v>
      </c>
      <c r="I361" s="6" t="n">
        <v>282.9</v>
      </c>
      <c r="J361" s="6" t="n">
        <v>0.05</v>
      </c>
      <c r="K361" s="6" t="n">
        <v>0.525</v>
      </c>
      <c r="L361" s="6" t="n">
        <v>0.48</v>
      </c>
      <c r="M361" s="6" t="n">
        <v>0.17</v>
      </c>
      <c r="N361" s="6" t="n">
        <v>0.07</v>
      </c>
    </row>
    <row collapsed="false" customFormat="false" customHeight="false" hidden="false" ht="12.1" outlineLevel="0" r="362">
      <c r="A362" s="37" t="n">
        <v>45824</v>
      </c>
      <c r="B362" s="16" t="s">
        <v>352</v>
      </c>
      <c r="C362" s="16" t="s">
        <v>73</v>
      </c>
      <c r="D362" s="16" t="s">
        <v>74</v>
      </c>
      <c r="E362" s="7" t="n">
        <v>1</v>
      </c>
      <c r="F362" s="16" t="s">
        <v>19</v>
      </c>
      <c r="G362" s="6" t="n">
        <v>0.81</v>
      </c>
      <c r="H362" s="6" t="n">
        <v>81.71</v>
      </c>
      <c r="I362" s="6" t="n">
        <v>81.75</v>
      </c>
      <c r="J362" s="6" t="n">
        <v>0.08</v>
      </c>
      <c r="K362" s="6" t="n">
        <v>0.81</v>
      </c>
      <c r="L362" s="6" t="n">
        <v>0.73</v>
      </c>
      <c r="M362" s="6" t="n">
        <v>0.89</v>
      </c>
      <c r="N362" s="6" t="n">
        <v>0.89</v>
      </c>
    </row>
    <row collapsed="false" customFormat="false" customHeight="false" hidden="false" ht="12.1" outlineLevel="0" r="363">
      <c r="A363" s="37" t="n">
        <v>45826</v>
      </c>
      <c r="B363" s="16" t="s">
        <v>352</v>
      </c>
      <c r="C363" s="16" t="s">
        <v>69</v>
      </c>
      <c r="D363" s="16" t="s">
        <v>70</v>
      </c>
      <c r="E363" s="7" t="n">
        <v>1</v>
      </c>
      <c r="F363" s="16" t="s">
        <v>19</v>
      </c>
      <c r="G363" s="6" t="n">
        <v>0.416</v>
      </c>
      <c r="H363" s="6" t="n">
        <v>262.344</v>
      </c>
      <c r="I363" s="6" t="n">
        <v>221</v>
      </c>
      <c r="J363" s="6" t="n">
        <v>0.04</v>
      </c>
      <c r="K363" s="6" t="n">
        <v>0.416</v>
      </c>
      <c r="L363" s="6" t="n">
        <v>0.38</v>
      </c>
      <c r="M363" s="6" t="n">
        <v>0.17</v>
      </c>
      <c r="N363" s="6" t="n">
        <v>0.14</v>
      </c>
    </row>
    <row collapsed="false" customFormat="false" customHeight="false" hidden="false" ht="12.1" outlineLevel="0" r="364">
      <c r="A364" s="37" t="n">
        <v>45832</v>
      </c>
      <c r="B364" s="16" t="s">
        <v>352</v>
      </c>
      <c r="C364" s="16" t="s">
        <v>65</v>
      </c>
      <c r="D364" s="16" t="s">
        <v>66</v>
      </c>
      <c r="E364" s="7" t="n">
        <v>2</v>
      </c>
      <c r="F364" s="16" t="s">
        <v>19</v>
      </c>
      <c r="G364" s="6" t="n">
        <v>0.5</v>
      </c>
      <c r="H364" s="6" t="n">
        <v>117.75</v>
      </c>
      <c r="I364" s="6" t="n">
        <v>127.24</v>
      </c>
      <c r="J364" s="6" t="n">
        <v>0.1</v>
      </c>
      <c r="K364" s="6" t="n">
        <v>1</v>
      </c>
      <c r="L364" s="6" t="n">
        <v>0.9</v>
      </c>
      <c r="M364" s="6" t="n">
        <v>0.35</v>
      </c>
      <c r="N364" s="6" t="n">
        <v>0.38</v>
      </c>
    </row>
    <row collapsed="false" customFormat="false" customHeight="false" hidden="false" ht="12.1" outlineLevel="0" r="365">
      <c r="A365" s="37" t="n">
        <v>45835</v>
      </c>
      <c r="B365" s="16" t="s">
        <v>352</v>
      </c>
      <c r="C365" s="16" t="s">
        <v>27</v>
      </c>
      <c r="D365" s="16" t="s">
        <v>28</v>
      </c>
      <c r="E365" s="7" t="n">
        <v>3</v>
      </c>
      <c r="F365" s="16" t="s">
        <v>19</v>
      </c>
      <c r="G365" s="6" t="n">
        <v>1.35</v>
      </c>
      <c r="H365" s="6" t="n">
        <v>179.31</v>
      </c>
      <c r="I365" s="6" t="n">
        <v>73.37</v>
      </c>
      <c r="J365" s="6" t="n">
        <v>0.41</v>
      </c>
      <c r="K365" s="6" t="n">
        <v>4.05</v>
      </c>
      <c r="L365" s="6" t="n">
        <v>3.64</v>
      </c>
      <c r="M365" s="6" t="n">
        <v>1.65</v>
      </c>
      <c r="N365" s="6" t="n">
        <v>0.68</v>
      </c>
    </row>
    <row collapsed="false" customFormat="false" customHeight="false" hidden="false" ht="12.1" outlineLevel="0" r="366">
      <c r="A366" s="37" t="n">
        <v>45841</v>
      </c>
      <c r="B366" s="16" t="s">
        <v>352</v>
      </c>
      <c r="C366" s="16" t="s">
        <v>57</v>
      </c>
      <c r="D366" s="16" t="s">
        <v>58</v>
      </c>
      <c r="E366" s="7" t="n">
        <v>1</v>
      </c>
      <c r="F366" s="16" t="s">
        <v>19</v>
      </c>
      <c r="G366" s="6" t="n">
        <v>0.1</v>
      </c>
      <c r="H366" s="6" t="n">
        <v>257.8</v>
      </c>
      <c r="I366" s="6" t="n">
        <v>96.63</v>
      </c>
      <c r="J366" s="6" t="n">
        <v>0.01</v>
      </c>
      <c r="K366" s="6" t="n">
        <v>0.1</v>
      </c>
      <c r="L366" s="6" t="n">
        <v>0.09</v>
      </c>
      <c r="M366" s="6" t="n">
        <v>0.09</v>
      </c>
      <c r="N366" s="6" t="n">
        <v>0.03</v>
      </c>
    </row>
    <row collapsed="false" customFormat="false" customHeight="false" hidden="false" ht="12.1" outlineLevel="0" r="367">
      <c r="A367" s="37" t="n">
        <v>45845</v>
      </c>
      <c r="B367" s="16" t="s">
        <v>352</v>
      </c>
      <c r="C367" s="16" t="s">
        <v>99</v>
      </c>
      <c r="D367" s="16" t="s">
        <v>100</v>
      </c>
      <c r="E367" s="7" t="n">
        <v>10</v>
      </c>
      <c r="F367" s="16" t="s">
        <v>53</v>
      </c>
      <c r="G367" s="6" t="n">
        <v>0.444</v>
      </c>
      <c r="H367" s="6" t="n">
        <v>193.8</v>
      </c>
      <c r="I367" s="6" t="n">
        <v>4.16</v>
      </c>
      <c r="J367" s="6" t="n">
        <v>46</v>
      </c>
      <c r="K367" s="6" t="n">
        <v>4.4396</v>
      </c>
      <c r="L367" s="6" t="n">
        <v>3.86</v>
      </c>
      <c r="M367" s="6" t="n">
        <v>9.27</v>
      </c>
      <c r="N367" s="6" t="n">
        <v>15.7</v>
      </c>
    </row>
    <row collapsed="false" customFormat="false" customHeight="false" hidden="false" ht="12.1" outlineLevel="0" r="368">
      <c r="A368" s="37" t="n">
        <v>45848</v>
      </c>
      <c r="B368" s="16" t="s">
        <v>352</v>
      </c>
      <c r="C368" s="16" t="s">
        <v>63</v>
      </c>
      <c r="D368" s="16" t="s">
        <v>64</v>
      </c>
      <c r="E368" s="7" t="n">
        <v>100</v>
      </c>
      <c r="F368" s="16" t="s">
        <v>53</v>
      </c>
      <c r="G368" s="6" t="n">
        <v>0.334</v>
      </c>
      <c r="H368" s="6" t="n">
        <v>172.73</v>
      </c>
      <c r="I368" s="6" t="n">
        <v>1.84</v>
      </c>
      <c r="J368" s="6" t="n">
        <v>339</v>
      </c>
      <c r="K368" s="6" t="n">
        <v>33.4004</v>
      </c>
      <c r="L368" s="6" t="n">
        <v>29.06</v>
      </c>
      <c r="M368" s="6" t="n">
        <v>15.79</v>
      </c>
      <c r="N368" s="6" t="n">
        <v>13.15</v>
      </c>
    </row>
    <row collapsed="false" customFormat="false" customHeight="false" hidden="false" ht="12.1" outlineLevel="0" r="369">
      <c r="A369" s="37" t="n">
        <v>45848</v>
      </c>
      <c r="B369" s="16" t="s">
        <v>352</v>
      </c>
      <c r="C369" s="16" t="s">
        <v>81</v>
      </c>
      <c r="D369" s="16" t="s">
        <v>82</v>
      </c>
      <c r="E369" s="7" t="n">
        <v>5</v>
      </c>
      <c r="F369" s="16" t="s">
        <v>19</v>
      </c>
      <c r="G369" s="6" t="n">
        <v>0.278</v>
      </c>
      <c r="H369" s="6" t="n">
        <v>28.1</v>
      </c>
      <c r="I369" s="6" t="n">
        <v>26.93</v>
      </c>
      <c r="J369" s="6" t="n">
        <v>0.14</v>
      </c>
      <c r="K369" s="6" t="n">
        <v>1.39</v>
      </c>
      <c r="L369" s="6" t="n">
        <v>1.25</v>
      </c>
      <c r="M369" s="6" t="n">
        <v>0.93</v>
      </c>
      <c r="N369" s="6" t="n">
        <v>0.89</v>
      </c>
    </row>
    <row collapsed="false" customFormat="false" customHeight="false" hidden="false" ht="12.1" outlineLevel="0" r="370">
      <c r="A370" s="37" t="n">
        <v>45853</v>
      </c>
      <c r="B370" s="16" t="s">
        <v>352</v>
      </c>
      <c r="C370" s="16" t="s">
        <v>87</v>
      </c>
      <c r="D370" s="16" t="s">
        <v>88</v>
      </c>
      <c r="E370" s="7" t="n">
        <v>1</v>
      </c>
      <c r="F370" s="16" t="s">
        <v>19</v>
      </c>
      <c r="G370" s="6" t="n">
        <v>0.15</v>
      </c>
      <c r="H370" s="6" t="n">
        <v>45.63</v>
      </c>
      <c r="I370" s="6" t="n">
        <v>20.51</v>
      </c>
      <c r="J370" s="6" t="n">
        <v>0.02</v>
      </c>
      <c r="K370" s="6" t="n">
        <v>0.15</v>
      </c>
      <c r="L370" s="6" t="n">
        <v>0.13</v>
      </c>
      <c r="M370" s="6" t="n">
        <v>0.63</v>
      </c>
      <c r="N370" s="6" t="n">
        <v>0.28</v>
      </c>
    </row>
    <row collapsed="false" customFormat="false" customHeight="false" hidden="false" ht="12.1" outlineLevel="0" r="371">
      <c r="A371" s="37" t="n">
        <v>45856</v>
      </c>
      <c r="B371" s="16" t="s">
        <v>352</v>
      </c>
      <c r="C371" s="16" t="s">
        <v>107</v>
      </c>
      <c r="D371" s="16" t="s">
        <v>108</v>
      </c>
      <c r="E371" s="7" t="n">
        <v>20</v>
      </c>
      <c r="F371" s="16" t="s">
        <v>53</v>
      </c>
      <c r="G371" s="6" t="n">
        <v>0.0674</v>
      </c>
      <c r="H371" s="6" t="n">
        <v>60.13</v>
      </c>
      <c r="I371" s="6" t="n">
        <v>0.75</v>
      </c>
      <c r="J371" s="6" t="n">
        <v>14</v>
      </c>
      <c r="K371" s="6" t="n">
        <v>1.3481</v>
      </c>
      <c r="L371" s="6" t="n">
        <v>1.17</v>
      </c>
      <c r="M371" s="6" t="n">
        <v>7.81</v>
      </c>
      <c r="N371" s="6" t="n">
        <v>7.61</v>
      </c>
    </row>
    <row collapsed="false" customFormat="false" customHeight="false" hidden="false" ht="12.1" outlineLevel="0" r="372">
      <c r="A372" s="37" t="n">
        <v>45856</v>
      </c>
      <c r="B372" s="16" t="s">
        <v>352</v>
      </c>
      <c r="C372" s="16" t="s">
        <v>95</v>
      </c>
      <c r="D372" s="16" t="s">
        <v>96</v>
      </c>
      <c r="E372" s="7" t="n">
        <v>10</v>
      </c>
      <c r="F372" s="16" t="s">
        <v>53</v>
      </c>
      <c r="G372" s="6" t="n">
        <v>0.4456</v>
      </c>
      <c r="H372" s="6" t="n">
        <v>308.4</v>
      </c>
      <c r="I372" s="6" t="n">
        <v>2.48</v>
      </c>
      <c r="J372" s="6" t="n">
        <v>45</v>
      </c>
      <c r="K372" s="6" t="n">
        <v>4.4561</v>
      </c>
      <c r="L372" s="6" t="n">
        <v>3.88</v>
      </c>
      <c r="M372" s="6" t="n">
        <v>15.66</v>
      </c>
      <c r="N372" s="6" t="n">
        <v>9.84</v>
      </c>
    </row>
    <row collapsed="false" customFormat="false" customHeight="false" hidden="false" ht="12.1" outlineLevel="0" r="373">
      <c r="A373" s="37" t="n">
        <v>45856</v>
      </c>
      <c r="B373" s="16" t="s">
        <v>352</v>
      </c>
      <c r="C373" s="16" t="s">
        <v>54</v>
      </c>
      <c r="D373" s="16" t="s">
        <v>55</v>
      </c>
      <c r="E373" s="7" t="n">
        <v>2</v>
      </c>
      <c r="F373" s="16" t="s">
        <v>19</v>
      </c>
      <c r="G373" s="6" t="n">
        <v>1.057</v>
      </c>
      <c r="H373" s="6" t="n">
        <v>154.563</v>
      </c>
      <c r="I373" s="6" t="n">
        <v>142.79</v>
      </c>
      <c r="J373" s="6" t="n">
        <v>0.21</v>
      </c>
      <c r="K373" s="6" t="n">
        <v>2.114</v>
      </c>
      <c r="L373" s="6" t="n">
        <v>1.9</v>
      </c>
      <c r="M373" s="6" t="n">
        <v>0.67</v>
      </c>
      <c r="N373" s="6" t="n">
        <v>0.61</v>
      </c>
    </row>
    <row collapsed="false" customFormat="false" customHeight="false" hidden="false" ht="12.1" outlineLevel="0" r="374">
      <c r="A374" s="37" t="n">
        <v>45863</v>
      </c>
      <c r="B374" s="16" t="s">
        <v>352</v>
      </c>
      <c r="C374" s="16" t="s">
        <v>93</v>
      </c>
      <c r="D374" s="16" t="s">
        <v>94</v>
      </c>
      <c r="E374" s="7" t="n">
        <v>2</v>
      </c>
      <c r="F374" s="16" t="s">
        <v>19</v>
      </c>
      <c r="G374" s="6" t="n">
        <v>0.43</v>
      </c>
      <c r="H374" s="6" t="n">
        <v>25.35</v>
      </c>
      <c r="I374" s="6" t="n">
        <v>40.38</v>
      </c>
      <c r="J374" s="6" t="n">
        <v>0.09</v>
      </c>
      <c r="K374" s="6" t="n">
        <v>0.86</v>
      </c>
      <c r="L374" s="6" t="n">
        <v>0.77</v>
      </c>
      <c r="M374" s="6" t="n">
        <v>0.95</v>
      </c>
      <c r="N374" s="6" t="n">
        <v>1.52</v>
      </c>
    </row>
    <row collapsed="false" customFormat="false" customHeight="false" hidden="false" ht="12.1" outlineLevel="0" r="375">
      <c r="A375" s="37" t="n">
        <v>45876</v>
      </c>
      <c r="B375" s="16" t="s">
        <v>352</v>
      </c>
      <c r="C375" s="16" t="s">
        <v>71</v>
      </c>
      <c r="D375" s="16" t="s">
        <v>72</v>
      </c>
      <c r="E375" s="7" t="n">
        <v>1</v>
      </c>
      <c r="F375" s="16" t="s">
        <v>19</v>
      </c>
      <c r="G375" s="6" t="n">
        <v>0.4</v>
      </c>
      <c r="H375" s="6" t="n">
        <v>154.06</v>
      </c>
      <c r="I375" s="6" t="n">
        <v>74.7</v>
      </c>
      <c r="J375" s="6" t="n">
        <v>0.04</v>
      </c>
      <c r="K375" s="6" t="n">
        <v>0.4</v>
      </c>
      <c r="L375" s="6" t="n">
        <v>0.36</v>
      </c>
      <c r="M375" s="6" t="n">
        <v>0.48</v>
      </c>
      <c r="N375" s="6" t="n">
        <v>0.23</v>
      </c>
    </row>
    <row collapsed="false" customFormat="false" customHeight="false" hidden="false" ht="12.1" outlineLevel="0" r="376">
      <c r="A376" s="37" t="n">
        <v>45880</v>
      </c>
      <c r="B376" s="16" t="s">
        <v>352</v>
      </c>
      <c r="C376" s="16" t="s">
        <v>48</v>
      </c>
      <c r="D376" s="16" t="s">
        <v>49</v>
      </c>
      <c r="E376" s="7" t="n">
        <v>1</v>
      </c>
      <c r="F376" s="16" t="s">
        <v>19</v>
      </c>
      <c r="G376" s="6" t="n">
        <v>0.26</v>
      </c>
      <c r="H376" s="6" t="n">
        <v>229.09</v>
      </c>
      <c r="I376" s="6" t="n">
        <v>120.15</v>
      </c>
      <c r="J376" s="6" t="n">
        <v>0.03</v>
      </c>
      <c r="K376" s="6" t="n">
        <v>0.26</v>
      </c>
      <c r="L376" s="6" t="n">
        <v>0.23</v>
      </c>
      <c r="M376" s="6" t="n">
        <v>0.19</v>
      </c>
      <c r="N376" s="6" t="n">
        <v>0.1</v>
      </c>
    </row>
    <row collapsed="false" customFormat="false" customHeight="false" hidden="false" ht="12.1" outlineLevel="0" r="377">
      <c r="A377" s="37" t="n">
        <v>45881</v>
      </c>
      <c r="B377" s="16" t="s">
        <v>352</v>
      </c>
      <c r="C377" s="16" t="s">
        <v>45</v>
      </c>
      <c r="D377" s="16" t="s">
        <v>46</v>
      </c>
      <c r="E377" s="7" t="n">
        <v>1</v>
      </c>
      <c r="F377" s="16" t="s">
        <v>19</v>
      </c>
      <c r="G377" s="6" t="n">
        <v>0.59</v>
      </c>
      <c r="H377" s="6" t="n">
        <v>335.9</v>
      </c>
      <c r="I377" s="6" t="n">
        <v>200.72</v>
      </c>
      <c r="J377" s="6" t="n">
        <v>0.06</v>
      </c>
      <c r="K377" s="6" t="n">
        <v>0.59</v>
      </c>
      <c r="L377" s="6" t="n">
        <v>0.53</v>
      </c>
      <c r="M377" s="6" t="n">
        <v>0.26</v>
      </c>
      <c r="N377" s="6" t="n">
        <v>0.16</v>
      </c>
    </row>
    <row collapsed="false" customFormat="false" customHeight="false" hidden="false" ht="12.1" outlineLevel="0" r="378">
      <c r="A378" s="37" t="n">
        <v>45890</v>
      </c>
      <c r="B378" s="16" t="s">
        <v>352</v>
      </c>
      <c r="C378" s="16" t="s">
        <v>42</v>
      </c>
      <c r="D378" s="16" t="s">
        <v>43</v>
      </c>
      <c r="E378" s="7" t="n">
        <v>1</v>
      </c>
      <c r="F378" s="16" t="s">
        <v>19</v>
      </c>
      <c r="G378" s="6" t="n">
        <v>0.83</v>
      </c>
      <c r="H378" s="6" t="n">
        <v>505.72</v>
      </c>
      <c r="I378" s="6" t="n">
        <v>218.8</v>
      </c>
      <c r="J378" s="6" t="n">
        <v>0.08</v>
      </c>
      <c r="K378" s="6" t="n">
        <v>0.83</v>
      </c>
      <c r="L378" s="6" t="n">
        <v>0.75</v>
      </c>
      <c r="M378" s="6" t="n">
        <v>0.34</v>
      </c>
      <c r="N378" s="6" t="n">
        <v>0.15</v>
      </c>
    </row>
    <row collapsed="false" customFormat="false" customHeight="false" hidden="false" ht="12.1" outlineLevel="0" r="379">
      <c r="A379" s="37" t="n">
        <v>45896</v>
      </c>
      <c r="B379" s="16" t="s">
        <v>352</v>
      </c>
      <c r="C379" s="16" t="s">
        <v>39</v>
      </c>
      <c r="D379" s="16" t="s">
        <v>40</v>
      </c>
      <c r="E379" s="7" t="n">
        <v>2</v>
      </c>
      <c r="F379" s="16" t="s">
        <v>19</v>
      </c>
      <c r="G379" s="6" t="n">
        <v>0.19</v>
      </c>
      <c r="H379" s="6" t="n">
        <v>172.23</v>
      </c>
      <c r="I379" s="6" t="n">
        <v>132.17</v>
      </c>
      <c r="J379" s="6" t="n">
        <v>0.04</v>
      </c>
      <c r="K379" s="6" t="n">
        <v>0.38</v>
      </c>
      <c r="L379" s="6" t="n">
        <v>0.34</v>
      </c>
      <c r="M379" s="6" t="n">
        <v>0.13</v>
      </c>
      <c r="N379" s="6" t="n">
        <v>0.1</v>
      </c>
    </row>
    <row collapsed="false" customFormat="false" customHeight="false" hidden="false" ht="12.1" outlineLevel="0" r="380">
      <c r="A380" s="37" t="n">
        <v>45897</v>
      </c>
      <c r="B380" s="16" t="s">
        <v>352</v>
      </c>
      <c r="C380" s="16" t="s">
        <v>85</v>
      </c>
      <c r="D380" s="16" t="s">
        <v>86</v>
      </c>
      <c r="E380" s="7" t="n">
        <v>1</v>
      </c>
      <c r="F380" s="16" t="s">
        <v>19</v>
      </c>
      <c r="G380" s="6" t="n">
        <v>0.567</v>
      </c>
      <c r="H380" s="6" t="n">
        <v>73.89</v>
      </c>
      <c r="I380" s="6" t="n">
        <v>80.6</v>
      </c>
      <c r="J380" s="6" t="n">
        <v>0.06</v>
      </c>
      <c r="K380" s="6" t="n">
        <v>0.567</v>
      </c>
      <c r="L380" s="6" t="n">
        <v>0.51</v>
      </c>
      <c r="M380" s="6" t="n">
        <v>0.63</v>
      </c>
      <c r="N380" s="6" t="n">
        <v>0.69</v>
      </c>
    </row>
    <row collapsed="false" customFormat="false" customHeight="false" hidden="false" ht="12.1" outlineLevel="0" r="381">
      <c r="A381" s="37" t="n">
        <v>45898</v>
      </c>
      <c r="B381" s="16" t="s">
        <v>352</v>
      </c>
      <c r="C381" s="16" t="s">
        <v>89</v>
      </c>
      <c r="D381" s="16" t="s">
        <v>90</v>
      </c>
      <c r="E381" s="7" t="n">
        <v>1</v>
      </c>
      <c r="F381" s="16" t="s">
        <v>19</v>
      </c>
      <c r="G381" s="6" t="n">
        <v>0.5</v>
      </c>
      <c r="H381" s="6" t="n">
        <v>55.62</v>
      </c>
      <c r="I381" s="6" t="n">
        <v>62.91</v>
      </c>
      <c r="J381" s="6" t="n">
        <v>0.05</v>
      </c>
      <c r="K381" s="6" t="n">
        <v>0.5</v>
      </c>
      <c r="L381" s="6" t="n">
        <v>0.45</v>
      </c>
      <c r="M381" s="6" t="n">
        <v>0.72</v>
      </c>
      <c r="N381" s="6" t="n">
        <v>0.81</v>
      </c>
    </row>
    <row collapsed="false" customFormat="false" customHeight="false" hidden="false" ht="12.1" outlineLevel="0" r="382">
      <c r="A382" s="37" t="n">
        <v>45902</v>
      </c>
      <c r="B382" s="16" t="s">
        <v>352</v>
      </c>
      <c r="C382" s="16" t="s">
        <v>30</v>
      </c>
      <c r="D382" s="16" t="s">
        <v>31</v>
      </c>
      <c r="E382" s="7" t="n">
        <v>1</v>
      </c>
      <c r="F382" s="16" t="s">
        <v>19</v>
      </c>
      <c r="G382" s="6" t="n">
        <v>3.3</v>
      </c>
      <c r="H382" s="6" t="n">
        <v>455.63</v>
      </c>
      <c r="I382" s="6" t="n">
        <v>347.86</v>
      </c>
      <c r="J382" s="6" t="n">
        <v>0.33</v>
      </c>
      <c r="K382" s="6" t="n">
        <v>3.3</v>
      </c>
      <c r="L382" s="6" t="n">
        <v>2.97</v>
      </c>
      <c r="M382" s="6" t="n">
        <v>0.85</v>
      </c>
      <c r="N382" s="6" t="n">
        <v>0.65</v>
      </c>
    </row>
    <row collapsed="false" customFormat="false" customHeight="false" hidden="false" ht="12.1" outlineLevel="0" r="383">
      <c r="A383" s="37" t="n">
        <v>45904</v>
      </c>
      <c r="B383" s="16" t="s">
        <v>352</v>
      </c>
      <c r="C383" s="16" t="s">
        <v>83</v>
      </c>
      <c r="D383" s="16" t="s">
        <v>84</v>
      </c>
      <c r="E383" s="7" t="n">
        <v>1</v>
      </c>
      <c r="F383" s="16" t="s">
        <v>19</v>
      </c>
      <c r="G383" s="6" t="n">
        <v>0.25</v>
      </c>
      <c r="H383" s="6" t="n">
        <v>75.17</v>
      </c>
      <c r="I383" s="6" t="n">
        <v>66.02</v>
      </c>
      <c r="J383" s="6" t="n">
        <v>0.03</v>
      </c>
      <c r="K383" s="6" t="n">
        <v>0.25</v>
      </c>
      <c r="L383" s="6" t="n">
        <v>0.22</v>
      </c>
      <c r="M383" s="6" t="n">
        <v>0.33</v>
      </c>
      <c r="N383" s="6" t="n">
        <v>0.29</v>
      </c>
    </row>
    <row collapsed="false" customFormat="false" customHeight="false" hidden="false" ht="12.1" outlineLevel="0" r="384">
      <c r="A384" s="37" t="n">
        <v>45905</v>
      </c>
      <c r="B384" s="16" t="s">
        <v>352</v>
      </c>
      <c r="C384" s="16" t="s">
        <v>51</v>
      </c>
      <c r="D384" s="16" t="s">
        <v>52</v>
      </c>
      <c r="E384" s="7" t="n">
        <v>5</v>
      </c>
      <c r="F384" s="16" t="s">
        <v>19</v>
      </c>
      <c r="G384" s="6" t="n">
        <v>0.28</v>
      </c>
      <c r="H384" s="6" t="n">
        <v>50.34</v>
      </c>
      <c r="I384" s="6" t="n">
        <v>24.28</v>
      </c>
      <c r="J384" s="6" t="n">
        <v>0.14</v>
      </c>
      <c r="K384" s="6" t="n">
        <v>1.4</v>
      </c>
      <c r="L384" s="6" t="n">
        <v>1.26</v>
      </c>
      <c r="M384" s="6" t="n">
        <v>1.04</v>
      </c>
      <c r="N384" s="6" t="n">
        <v>0.5</v>
      </c>
    </row>
    <row collapsed="false" customFormat="false" customHeight="false" hidden="false" ht="12.1" outlineLevel="0" r="385">
      <c r="A385" s="37" t="n">
        <v>45915</v>
      </c>
      <c r="B385" s="16" t="s">
        <v>352</v>
      </c>
      <c r="C385" s="16" t="s">
        <v>73</v>
      </c>
      <c r="D385" s="16" t="s">
        <v>74</v>
      </c>
      <c r="E385" s="7" t="n">
        <v>1</v>
      </c>
      <c r="F385" s="16" t="s">
        <v>19</v>
      </c>
      <c r="G385" s="6" t="n">
        <v>0.81</v>
      </c>
      <c r="H385" s="6" t="n">
        <v>82.81</v>
      </c>
      <c r="I385" s="6" t="n">
        <v>81.75</v>
      </c>
      <c r="J385" s="6" t="n">
        <v>0.08</v>
      </c>
      <c r="K385" s="6" t="n">
        <v>0.81</v>
      </c>
      <c r="L385" s="6" t="n">
        <v>0.73</v>
      </c>
      <c r="M385" s="6" t="n">
        <v>0.89</v>
      </c>
      <c r="N385" s="6" t="n">
        <v>0.88</v>
      </c>
    </row>
    <row collapsed="false" customFormat="false" customHeight="false" hidden="false" ht="12.1" outlineLevel="0" r="386">
      <c r="A386" s="37" t="n">
        <v>45917</v>
      </c>
      <c r="B386" s="16" t="s">
        <v>352</v>
      </c>
      <c r="C386" s="16" t="s">
        <v>69</v>
      </c>
      <c r="D386" s="16" t="s">
        <v>70</v>
      </c>
      <c r="E386" s="7" t="n">
        <v>1</v>
      </c>
      <c r="F386" s="16" t="s">
        <v>19</v>
      </c>
      <c r="G386" s="6" t="n">
        <v>0.416</v>
      </c>
      <c r="H386" s="6" t="n">
        <v>239.31</v>
      </c>
      <c r="I386" s="6" t="n">
        <v>221</v>
      </c>
      <c r="J386" s="6" t="n">
        <v>0.04</v>
      </c>
      <c r="K386" s="6" t="n">
        <v>0.416</v>
      </c>
      <c r="L386" s="6" t="n">
        <v>0.38</v>
      </c>
      <c r="M386" s="6" t="n">
        <v>0.17</v>
      </c>
      <c r="N386" s="6" t="n">
        <v>0.16</v>
      </c>
    </row>
    <row collapsed="false" customFormat="false" customHeight="false" hidden="false" ht="12.1" outlineLevel="0" r="387">
      <c r="A387" s="37" t="n">
        <v>45922</v>
      </c>
      <c r="B387" s="16" t="s">
        <v>352</v>
      </c>
      <c r="C387" s="16" t="s">
        <v>24</v>
      </c>
      <c r="D387" s="16" t="s">
        <v>25</v>
      </c>
      <c r="E387" s="7" t="n">
        <v>1</v>
      </c>
      <c r="F387" s="16" t="s">
        <v>19</v>
      </c>
      <c r="G387" s="6" t="n">
        <v>0.525</v>
      </c>
      <c r="H387" s="6" t="n">
        <v>778.38</v>
      </c>
      <c r="I387" s="6" t="n">
        <v>282.9</v>
      </c>
      <c r="J387" s="6" t="n">
        <v>0.05</v>
      </c>
      <c r="K387" s="6" t="n">
        <v>0.525</v>
      </c>
      <c r="L387" s="6" t="n">
        <v>0.48</v>
      </c>
      <c r="M387" s="6" t="n">
        <v>0.17</v>
      </c>
      <c r="N387" s="6" t="n">
        <v>0.06</v>
      </c>
    </row>
    <row collapsed="false" customFormat="false" customHeight="false" hidden="false" ht="12.1" outlineLevel="0" r="388">
      <c r="A388" s="37" t="n">
        <v>45932</v>
      </c>
      <c r="B388" s="16" t="s">
        <v>352</v>
      </c>
      <c r="C388" s="16" t="s">
        <v>57</v>
      </c>
      <c r="D388" s="16" t="s">
        <v>58</v>
      </c>
      <c r="E388" s="7" t="n">
        <v>1</v>
      </c>
      <c r="F388" s="16" t="s">
        <v>19</v>
      </c>
      <c r="G388" s="6" t="n">
        <v>0.1</v>
      </c>
      <c r="H388" s="6" t="n">
        <v>246.36</v>
      </c>
      <c r="I388" s="6" t="n">
        <v>96.63</v>
      </c>
      <c r="J388" s="6" t="n">
        <v>0.01</v>
      </c>
      <c r="K388" s="6" t="n">
        <v>0.1</v>
      </c>
      <c r="L388" s="6" t="n">
        <v>0.09</v>
      </c>
      <c r="M388" s="6" t="n">
        <v>0.09</v>
      </c>
      <c r="N388" s="6" t="n">
        <v>0.04</v>
      </c>
    </row>
    <row collapsed="false" customFormat="false" customHeight="false" hidden="false" ht="12.1" outlineLevel="0" r="389">
      <c r="A389" s="37" t="n">
        <v>45933</v>
      </c>
      <c r="B389" s="16" t="s">
        <v>352</v>
      </c>
      <c r="C389" s="16" t="s">
        <v>27</v>
      </c>
      <c r="D389" s="16" t="s">
        <v>28</v>
      </c>
      <c r="E389" s="7" t="n">
        <v>3</v>
      </c>
      <c r="F389" s="16" t="s">
        <v>19</v>
      </c>
      <c r="G389" s="6" t="n">
        <v>1.47</v>
      </c>
      <c r="H389" s="6" t="n">
        <v>156.44</v>
      </c>
      <c r="I389" s="6" t="n">
        <v>73.37</v>
      </c>
      <c r="J389" s="6" t="n">
        <v>0.44</v>
      </c>
      <c r="K389" s="6" t="n">
        <v>4.41</v>
      </c>
      <c r="L389" s="6" t="n">
        <v>3.97</v>
      </c>
      <c r="M389" s="6" t="n">
        <v>1.8</v>
      </c>
      <c r="N389" s="6" t="n">
        <v>0.85</v>
      </c>
    </row>
    <row collapsed="false" customFormat="false" customHeight="false" hidden="false" ht="12.1" outlineLevel="0" r="390">
      <c r="A390" s="37" t="n">
        <v>45940</v>
      </c>
      <c r="B390" s="16" t="s">
        <v>352</v>
      </c>
      <c r="C390" s="16" t="s">
        <v>81</v>
      </c>
      <c r="D390" s="16" t="s">
        <v>82</v>
      </c>
      <c r="E390" s="7" t="n">
        <v>5</v>
      </c>
      <c r="F390" s="16" t="s">
        <v>19</v>
      </c>
      <c r="G390" s="6" t="n">
        <v>0.278</v>
      </c>
      <c r="H390" s="6" t="n">
        <v>26.1</v>
      </c>
      <c r="I390" s="6" t="n">
        <v>26.93</v>
      </c>
      <c r="J390" s="6" t="n">
        <v>0.14</v>
      </c>
      <c r="K390" s="6" t="n">
        <v>1.39</v>
      </c>
      <c r="L390" s="6" t="n">
        <v>1.25</v>
      </c>
      <c r="M390" s="6" t="n">
        <v>0.93</v>
      </c>
      <c r="N390" s="6" t="n">
        <v>0.96</v>
      </c>
    </row>
    <row collapsed="false" customFormat="false" customHeight="false" hidden="false" ht="12.1" outlineLevel="0" r="391">
      <c r="A391" s="37" t="n">
        <v>45945</v>
      </c>
      <c r="B391" s="16" t="s">
        <v>352</v>
      </c>
      <c r="C391" s="16" t="s">
        <v>87</v>
      </c>
      <c r="D391" s="16" t="s">
        <v>88</v>
      </c>
      <c r="E391" s="7" t="n">
        <v>1</v>
      </c>
      <c r="F391" s="16" t="s">
        <v>19</v>
      </c>
      <c r="G391" s="6" t="n">
        <v>0.15</v>
      </c>
      <c r="H391" s="6" t="n">
        <v>41.97</v>
      </c>
      <c r="I391" s="6" t="n">
        <v>20.51</v>
      </c>
      <c r="J391" s="6" t="n">
        <v>0.02</v>
      </c>
      <c r="K391" s="6" t="n">
        <v>0.15</v>
      </c>
      <c r="L391" s="6" t="n">
        <v>0.13</v>
      </c>
      <c r="M391" s="6" t="n">
        <v>0.63</v>
      </c>
      <c r="N391" s="6" t="n">
        <v>0.31</v>
      </c>
    </row>
    <row collapsed="false" customFormat="false" customHeight="false" hidden="false" ht="12.1" outlineLevel="0" r="392">
      <c r="A392" s="37" t="n">
        <v>45954</v>
      </c>
      <c r="B392" s="16" t="s">
        <v>352</v>
      </c>
      <c r="C392" s="16" t="s">
        <v>54</v>
      </c>
      <c r="D392" s="16" t="s">
        <v>55</v>
      </c>
      <c r="E392" s="7" t="n">
        <v>2</v>
      </c>
      <c r="F392" s="16" t="s">
        <v>19</v>
      </c>
      <c r="G392" s="6" t="n">
        <v>1.057</v>
      </c>
      <c r="H392" s="6" t="n">
        <v>151.153</v>
      </c>
      <c r="I392" s="6" t="n">
        <v>142.79</v>
      </c>
      <c r="J392" s="6" t="n">
        <v>0.21</v>
      </c>
      <c r="K392" s="6" t="n">
        <v>2.114</v>
      </c>
      <c r="L392" s="6" t="n">
        <v>1.9</v>
      </c>
      <c r="M392" s="6" t="n">
        <v>0.67</v>
      </c>
      <c r="N392" s="6" t="n">
        <v>0.63</v>
      </c>
    </row>
    <row collapsed="false" customFormat="false" customHeight="false" hidden="false" ht="12.1" outlineLevel="0" r="393">
      <c r="A393" s="37" t="n">
        <v>45968</v>
      </c>
      <c r="B393" s="16" t="s">
        <v>352</v>
      </c>
      <c r="C393" s="16" t="s">
        <v>93</v>
      </c>
      <c r="D393" s="16" t="s">
        <v>94</v>
      </c>
      <c r="E393" s="7" t="n">
        <v>2</v>
      </c>
      <c r="F393" s="16" t="s">
        <v>19</v>
      </c>
      <c r="G393" s="6" t="n">
        <v>0.43</v>
      </c>
      <c r="H393" s="6" t="n">
        <v>24.42</v>
      </c>
      <c r="I393" s="6" t="n">
        <v>40.38</v>
      </c>
      <c r="J393" s="6" t="n">
        <v>0.09</v>
      </c>
      <c r="K393" s="6" t="n">
        <v>0.86</v>
      </c>
      <c r="L393" s="6" t="n">
        <v>0.77</v>
      </c>
      <c r="M393" s="6" t="n">
        <v>0.95</v>
      </c>
      <c r="N393" s="6" t="n">
        <v>1.58</v>
      </c>
    </row>
    <row collapsed="false" customFormat="false" customHeight="false" hidden="false" ht="12.1" outlineLevel="0" r="394">
      <c r="A394" s="37" t="n">
        <v>45971</v>
      </c>
      <c r="B394" s="16" t="s">
        <v>352</v>
      </c>
      <c r="C394" s="16" t="s">
        <v>48</v>
      </c>
      <c r="D394" s="16" t="s">
        <v>49</v>
      </c>
      <c r="E394" s="7" t="n">
        <v>1</v>
      </c>
      <c r="F394" s="16" t="s">
        <v>19</v>
      </c>
      <c r="G394" s="6" t="n">
        <v>0.26</v>
      </c>
      <c r="H394" s="6" t="n">
        <v>268.47</v>
      </c>
      <c r="I394" s="6" t="n">
        <v>120.15</v>
      </c>
      <c r="J394" s="6" t="n">
        <v>0.03</v>
      </c>
      <c r="K394" s="6" t="n">
        <v>0.26</v>
      </c>
      <c r="L394" s="6" t="n">
        <v>0.23</v>
      </c>
      <c r="M394" s="6" t="n">
        <v>0.19</v>
      </c>
      <c r="N394" s="6" t="n">
        <v>0.09</v>
      </c>
    </row>
    <row collapsed="false" customFormat="false" customHeight="false" hidden="false" ht="12.1" outlineLevel="0" r="395">
      <c r="A395" s="37" t="n">
        <v>45973</v>
      </c>
      <c r="B395" s="16" t="s">
        <v>352</v>
      </c>
      <c r="C395" s="16" t="s">
        <v>45</v>
      </c>
      <c r="D395" s="16" t="s">
        <v>46</v>
      </c>
      <c r="E395" s="7" t="n">
        <v>1</v>
      </c>
      <c r="F395" s="16" t="s">
        <v>19</v>
      </c>
      <c r="G395" s="6" t="n">
        <v>0.67</v>
      </c>
      <c r="H395" s="6" t="n">
        <v>338.92</v>
      </c>
      <c r="I395" s="6" t="n">
        <v>200.72</v>
      </c>
      <c r="J395" s="6" t="n">
        <v>0.07</v>
      </c>
      <c r="K395" s="6" t="n">
        <v>0.67</v>
      </c>
      <c r="L395" s="6" t="n">
        <v>0.6</v>
      </c>
      <c r="M395" s="6" t="n">
        <v>0.3</v>
      </c>
      <c r="N395" s="6" t="n">
        <v>0.18</v>
      </c>
    </row>
    <row collapsed="false" customFormat="false" customHeight="false" hidden="false" ht="12.1" outlineLevel="0" r="396">
      <c r="A396" s="37" t="n">
        <v>45974</v>
      </c>
      <c r="B396" s="16" t="s">
        <v>352</v>
      </c>
      <c r="C396" s="16" t="s">
        <v>71</v>
      </c>
      <c r="D396" s="16" t="s">
        <v>72</v>
      </c>
      <c r="E396" s="7" t="n">
        <v>1</v>
      </c>
      <c r="F396" s="16" t="s">
        <v>19</v>
      </c>
      <c r="G396" s="6" t="n">
        <v>0.45</v>
      </c>
      <c r="H396" s="6" t="n">
        <v>146.03</v>
      </c>
      <c r="I396" s="6" t="n">
        <v>74.7</v>
      </c>
      <c r="J396" s="6" t="n">
        <v>0.05</v>
      </c>
      <c r="K396" s="6" t="n">
        <v>0.45</v>
      </c>
      <c r="L396" s="6" t="n">
        <v>0.4</v>
      </c>
      <c r="M396" s="6" t="n">
        <v>0.54</v>
      </c>
      <c r="N396" s="6" t="n">
        <v>0.27</v>
      </c>
    </row>
    <row collapsed="false" customFormat="false" customHeight="false" hidden="false" ht="12.1" outlineLevel="0" r="397">
      <c r="A397" s="37" t="n">
        <v>45981</v>
      </c>
      <c r="B397" s="16" t="s">
        <v>352</v>
      </c>
      <c r="C397" s="16" t="s">
        <v>42</v>
      </c>
      <c r="D397" s="16" t="s">
        <v>43</v>
      </c>
      <c r="E397" s="7" t="n">
        <v>1</v>
      </c>
      <c r="F397" s="16" t="s">
        <v>19</v>
      </c>
      <c r="G397" s="6" t="n">
        <v>0.91</v>
      </c>
      <c r="H397" s="6" t="n">
        <v>486.21</v>
      </c>
      <c r="I397" s="6" t="n">
        <v>218.8</v>
      </c>
      <c r="J397" s="6" t="n">
        <v>0.09</v>
      </c>
      <c r="K397" s="6" t="n">
        <v>0.91</v>
      </c>
      <c r="L397" s="6" t="n">
        <v>0.82</v>
      </c>
      <c r="M397" s="6" t="n">
        <v>0.37</v>
      </c>
      <c r="N397" s="6" t="n">
        <v>0.17</v>
      </c>
    </row>
    <row collapsed="false" customFormat="false" customHeight="false" hidden="false" ht="12.1" outlineLevel="0" r="398">
      <c r="A398" s="37" t="n">
        <v>45982</v>
      </c>
      <c r="B398" s="16" t="s">
        <v>352</v>
      </c>
      <c r="C398" s="16" t="s">
        <v>85</v>
      </c>
      <c r="D398" s="16" t="s">
        <v>86</v>
      </c>
      <c r="E398" s="7" t="n">
        <v>1</v>
      </c>
      <c r="F398" s="16" t="s">
        <v>19</v>
      </c>
      <c r="G398" s="6" t="n">
        <v>0.567</v>
      </c>
      <c r="H398" s="6" t="n">
        <v>83.733</v>
      </c>
      <c r="I398" s="6" t="n">
        <v>80.6</v>
      </c>
      <c r="J398" s="6" t="n">
        <v>0.06</v>
      </c>
      <c r="K398" s="6" t="n">
        <v>0.567</v>
      </c>
      <c r="L398" s="6" t="n">
        <v>0.51</v>
      </c>
      <c r="M398" s="6" t="n">
        <v>0.63</v>
      </c>
      <c r="N398" s="6" t="n">
        <v>0.61</v>
      </c>
    </row>
    <row collapsed="false" customFormat="false" customHeight="false" hidden="false" ht="12.1" outlineLevel="0" r="399">
      <c r="A399" s="37" t="n">
        <v>45987</v>
      </c>
      <c r="B399" s="16" t="s">
        <v>352</v>
      </c>
      <c r="C399" s="16" t="s">
        <v>83</v>
      </c>
      <c r="D399" s="16" t="s">
        <v>84</v>
      </c>
      <c r="E399" s="7" t="n">
        <v>1</v>
      </c>
      <c r="F399" s="16" t="s">
        <v>19</v>
      </c>
      <c r="G399" s="6" t="n">
        <v>0.25</v>
      </c>
      <c r="H399" s="6" t="n">
        <v>86.27</v>
      </c>
      <c r="I399" s="6" t="n">
        <v>66.02</v>
      </c>
      <c r="J399" s="6" t="n">
        <v>0.03</v>
      </c>
      <c r="K399" s="6" t="n">
        <v>0.25</v>
      </c>
      <c r="L399" s="6" t="n">
        <v>0.22</v>
      </c>
      <c r="M399" s="6" t="n">
        <v>0.33</v>
      </c>
      <c r="N399" s="6" t="n">
        <v>0.26</v>
      </c>
    </row>
    <row collapsed="false" customFormat="false" customHeight="false" hidden="false" ht="12.1" outlineLevel="0" r="400">
      <c r="A400" s="37" t="n">
        <v>45992</v>
      </c>
      <c r="B400" s="16" t="s">
        <v>352</v>
      </c>
      <c r="C400" s="16" t="s">
        <v>89</v>
      </c>
      <c r="D400" s="16" t="s">
        <v>90</v>
      </c>
      <c r="E400" s="7" t="n">
        <v>1</v>
      </c>
      <c r="F400" s="16" t="s">
        <v>19</v>
      </c>
      <c r="G400" s="6" t="n">
        <v>0.51</v>
      </c>
      <c r="H400" s="6" t="n">
        <v>58.05</v>
      </c>
      <c r="I400" s="6" t="n">
        <v>62.91</v>
      </c>
      <c r="J400" s="6" t="n">
        <v>0.05</v>
      </c>
      <c r="K400" s="6" t="n">
        <v>0.51</v>
      </c>
      <c r="L400" s="6" t="n">
        <v>0.46</v>
      </c>
      <c r="M400" s="6" t="n">
        <v>0.73</v>
      </c>
      <c r="N400" s="6" t="n">
        <v>0.79</v>
      </c>
    </row>
    <row collapsed="false" customFormat="false" customHeight="false" hidden="false" ht="12.1" outlineLevel="0" r="401">
      <c r="A401" s="37" t="n">
        <v>45992</v>
      </c>
      <c r="B401" s="16" t="s">
        <v>352</v>
      </c>
      <c r="C401" s="16" t="s">
        <v>30</v>
      </c>
      <c r="D401" s="16" t="s">
        <v>31</v>
      </c>
      <c r="E401" s="7" t="n">
        <v>1</v>
      </c>
      <c r="F401" s="16" t="s">
        <v>19</v>
      </c>
      <c r="G401" s="6" t="n">
        <v>3.45</v>
      </c>
      <c r="H401" s="6" t="n">
        <v>457.86</v>
      </c>
      <c r="I401" s="6" t="n">
        <v>347.86</v>
      </c>
      <c r="J401" s="6" t="n">
        <v>0.35</v>
      </c>
      <c r="K401" s="6" t="n">
        <v>3.45</v>
      </c>
      <c r="L401" s="6" t="n">
        <v>3.1</v>
      </c>
      <c r="M401" s="6" t="n">
        <v>0.89</v>
      </c>
      <c r="N401" s="6" t="n">
        <v>0.68</v>
      </c>
    </row>
    <row collapsed="false" customFormat="false" customHeight="false" hidden="false" ht="12.1" outlineLevel="0" r="402">
      <c r="A402" s="37" t="n">
        <v>45994</v>
      </c>
      <c r="B402" s="16" t="s">
        <v>352</v>
      </c>
      <c r="C402" s="16" t="s">
        <v>39</v>
      </c>
      <c r="D402" s="16" t="s">
        <v>40</v>
      </c>
      <c r="E402" s="7" t="n">
        <v>2</v>
      </c>
      <c r="F402" s="16" t="s">
        <v>19</v>
      </c>
      <c r="G402" s="6" t="n">
        <v>0.19</v>
      </c>
      <c r="H402" s="6" t="n">
        <v>203.24</v>
      </c>
      <c r="I402" s="6" t="n">
        <v>132.17</v>
      </c>
      <c r="J402" s="6" t="n">
        <v>0.04</v>
      </c>
      <c r="K402" s="6" t="n">
        <v>0.38</v>
      </c>
      <c r="L402" s="6" t="n">
        <v>0.34</v>
      </c>
      <c r="M402" s="6" t="n">
        <v>0.13</v>
      </c>
      <c r="N402" s="6" t="n">
        <v>0.08</v>
      </c>
    </row>
    <row collapsed="false" customFormat="false" customHeight="false" hidden="false" ht="12.1" outlineLevel="0" r="403">
      <c r="A403" s="37" t="n">
        <v>45996</v>
      </c>
      <c r="B403" s="16" t="s">
        <v>352</v>
      </c>
      <c r="C403" s="16" t="s">
        <v>51</v>
      </c>
      <c r="D403" s="16" t="s">
        <v>52</v>
      </c>
      <c r="E403" s="7" t="n">
        <v>5</v>
      </c>
      <c r="F403" s="16" t="s">
        <v>19</v>
      </c>
      <c r="G403" s="6" t="n">
        <v>0.28</v>
      </c>
      <c r="H403" s="6" t="n">
        <v>53.88</v>
      </c>
      <c r="I403" s="6" t="n">
        <v>24.28</v>
      </c>
      <c r="J403" s="6" t="n">
        <v>0.14</v>
      </c>
      <c r="K403" s="6" t="n">
        <v>1.4</v>
      </c>
      <c r="L403" s="6" t="n">
        <v>1.26</v>
      </c>
      <c r="M403" s="6" t="n">
        <v>1.04</v>
      </c>
      <c r="N403" s="6" t="n">
        <v>0.47</v>
      </c>
    </row>
    <row collapsed="false" customFormat="false" customHeight="false" hidden="false" ht="12.1" outlineLevel="0" r="404">
      <c r="A404" s="37" t="n">
        <v>46006</v>
      </c>
      <c r="B404" s="16" t="s">
        <v>352</v>
      </c>
      <c r="C404" s="16" t="s">
        <v>65</v>
      </c>
      <c r="D404" s="16" t="s">
        <v>66</v>
      </c>
      <c r="E404" s="7" t="n">
        <v>2</v>
      </c>
      <c r="F404" s="16" t="s">
        <v>19</v>
      </c>
      <c r="G404" s="6" t="n">
        <v>0.75</v>
      </c>
      <c r="H404" s="6" t="n">
        <v>111.6</v>
      </c>
      <c r="I404" s="6" t="n">
        <v>127.24</v>
      </c>
      <c r="J404" s="6" t="n">
        <v>0.15</v>
      </c>
      <c r="K404" s="6" t="n">
        <v>1.5</v>
      </c>
      <c r="L404" s="6" t="n">
        <v>1.35</v>
      </c>
      <c r="M404" s="6" t="n">
        <v>0.53</v>
      </c>
      <c r="N404" s="6" t="n">
        <v>0.6</v>
      </c>
    </row>
    <row collapsed="false" customFormat="false" customHeight="false" hidden="false" ht="12.1" outlineLevel="0" r="405">
      <c r="A405" s="37" t="n">
        <v>46006</v>
      </c>
      <c r="B405" s="16" t="s">
        <v>352</v>
      </c>
      <c r="C405" s="16" t="s">
        <v>24</v>
      </c>
      <c r="D405" s="16" t="s">
        <v>25</v>
      </c>
      <c r="E405" s="7" t="n">
        <v>1</v>
      </c>
      <c r="F405" s="16" t="s">
        <v>19</v>
      </c>
      <c r="G405" s="6" t="n">
        <v>0.525</v>
      </c>
      <c r="H405" s="6" t="n">
        <v>644.23</v>
      </c>
      <c r="I405" s="6" t="n">
        <v>282.9</v>
      </c>
      <c r="J405" s="6" t="n">
        <v>0.05</v>
      </c>
      <c r="K405" s="6" t="n">
        <v>0.525</v>
      </c>
      <c r="L405" s="6" t="n">
        <v>0.48</v>
      </c>
      <c r="M405" s="6" t="n">
        <v>0.17</v>
      </c>
      <c r="N405" s="6" t="n">
        <v>0.07</v>
      </c>
    </row>
    <row collapsed="false" customFormat="false" customHeight="false" hidden="false" ht="12.1" outlineLevel="0" r="406">
      <c r="A406" s="37" t="n">
        <v>46006</v>
      </c>
      <c r="B406" s="16" t="s">
        <v>352</v>
      </c>
      <c r="C406" s="16" t="s">
        <v>73</v>
      </c>
      <c r="D406" s="16" t="s">
        <v>74</v>
      </c>
      <c r="E406" s="7" t="n">
        <v>1</v>
      </c>
      <c r="F406" s="16" t="s">
        <v>19</v>
      </c>
      <c r="G406" s="6" t="n">
        <v>0.85</v>
      </c>
      <c r="H406" s="6" t="n">
        <v>100.3</v>
      </c>
      <c r="I406" s="6" t="n">
        <v>81.75</v>
      </c>
      <c r="J406" s="6" t="n">
        <v>0.09</v>
      </c>
      <c r="K406" s="6" t="n">
        <v>0.85</v>
      </c>
      <c r="L406" s="6" t="n">
        <v>0.76</v>
      </c>
      <c r="M406" s="6" t="n">
        <v>0.93</v>
      </c>
      <c r="N406" s="6" t="n">
        <v>0.76</v>
      </c>
    </row>
    <row collapsed="false" customFormat="false" customHeight="false" hidden="false" ht="12.1" outlineLevel="0" r="407">
      <c r="A407" s="37" t="n">
        <v>46009</v>
      </c>
      <c r="B407" s="16" t="s">
        <v>352</v>
      </c>
      <c r="C407" s="16" t="s">
        <v>69</v>
      </c>
      <c r="D407" s="16" t="s">
        <v>70</v>
      </c>
      <c r="E407" s="7" t="n">
        <v>1</v>
      </c>
      <c r="F407" s="16" t="s">
        <v>19</v>
      </c>
      <c r="G407" s="6" t="n">
        <v>0.416</v>
      </c>
      <c r="H407" s="6" t="n">
        <v>258.14</v>
      </c>
      <c r="I407" s="6" t="n">
        <v>221</v>
      </c>
      <c r="J407" s="6" t="n">
        <v>0.04</v>
      </c>
      <c r="K407" s="6" t="n">
        <v>0.416</v>
      </c>
      <c r="L407" s="6" t="n">
        <v>0.38</v>
      </c>
      <c r="M407" s="6" t="n">
        <v>0.17</v>
      </c>
      <c r="N407" s="6" t="n">
        <v>0.15</v>
      </c>
    </row>
    <row collapsed="false" customFormat="false" customHeight="false" hidden="false" ht="12.1" outlineLevel="0" r="408">
      <c r="A408" s="37" t="n">
        <v>46017</v>
      </c>
      <c r="B408" s="16" t="s">
        <v>352</v>
      </c>
      <c r="C408" s="16" t="s">
        <v>27</v>
      </c>
      <c r="D408" s="16" t="s">
        <v>28</v>
      </c>
      <c r="E408" s="7" t="n">
        <v>3</v>
      </c>
      <c r="F408" s="16" t="s">
        <v>19</v>
      </c>
      <c r="G408" s="6" t="n">
        <v>1.47</v>
      </c>
      <c r="H408" s="6" t="n">
        <v>162.64</v>
      </c>
      <c r="I408" s="6" t="n">
        <v>73.37</v>
      </c>
      <c r="J408" s="6" t="n">
        <v>0.44</v>
      </c>
      <c r="K408" s="6" t="n">
        <v>4.41</v>
      </c>
      <c r="L408" s="6" t="n">
        <v>3.97</v>
      </c>
      <c r="M408" s="6" t="n">
        <v>1.8</v>
      </c>
      <c r="N408" s="6" t="n">
        <v>0.81</v>
      </c>
    </row>
    <row collapsed="false" customFormat="false" customHeight="false" hidden="false" ht="12.1" outlineLevel="0" r="409">
      <c r="A409" s="37" t="n">
        <v>46024</v>
      </c>
      <c r="B409" s="16" t="s">
        <v>352</v>
      </c>
      <c r="C409" s="16" t="s">
        <v>57</v>
      </c>
      <c r="D409" s="16" t="s">
        <v>58</v>
      </c>
      <c r="E409" s="7" t="n">
        <v>1</v>
      </c>
      <c r="F409" s="16" t="s">
        <v>19</v>
      </c>
      <c r="G409" s="6" t="n">
        <v>13.6</v>
      </c>
      <c r="H409" s="6" t="n">
        <v>227.72</v>
      </c>
      <c r="I409" s="6" t="n">
        <v>96.63</v>
      </c>
      <c r="J409" s="6" t="n">
        <v>1.36</v>
      </c>
      <c r="K409" s="6" t="n">
        <v>13.6</v>
      </c>
      <c r="L409" s="6" t="n">
        <v>12.24</v>
      </c>
      <c r="M409" s="6" t="n">
        <v>12.67</v>
      </c>
      <c r="N409" s="6" t="n">
        <v>5.38</v>
      </c>
    </row>
    <row collapsed="false" customFormat="false" customHeight="false" hidden="false" ht="12.1" outlineLevel="0" r="410">
      <c r="A410" s="37" t="n">
        <v>46034</v>
      </c>
      <c r="B410" s="16" t="s">
        <v>352</v>
      </c>
      <c r="C410" s="16" t="s">
        <v>81</v>
      </c>
      <c r="D410" s="16" t="s">
        <v>82</v>
      </c>
      <c r="E410" s="7" t="n">
        <v>5</v>
      </c>
      <c r="F410" s="16" t="s">
        <v>19</v>
      </c>
      <c r="G410" s="6" t="n">
        <v>0.278</v>
      </c>
      <c r="H410" s="6" t="n">
        <v>23.99</v>
      </c>
      <c r="I410" s="6" t="n">
        <v>26.93</v>
      </c>
      <c r="J410" s="6" t="n">
        <v>0.14</v>
      </c>
      <c r="K410" s="6" t="n">
        <v>1.39</v>
      </c>
      <c r="L410" s="6" t="n">
        <v>1.25</v>
      </c>
      <c r="M410" s="6" t="n">
        <v>0.93</v>
      </c>
      <c r="N410" s="6" t="n">
        <v>1.04</v>
      </c>
    </row>
    <row collapsed="false" customFormat="false" customHeight="false" hidden="false" ht="12.1" outlineLevel="0" r="411">
      <c r="A411" s="37" t="n">
        <v>46037</v>
      </c>
      <c r="B411" s="16" t="s">
        <v>352</v>
      </c>
      <c r="C411" s="16" t="s">
        <v>87</v>
      </c>
      <c r="D411" s="16" t="s">
        <v>88</v>
      </c>
      <c r="E411" s="7" t="n">
        <v>1</v>
      </c>
      <c r="F411" s="16" t="s">
        <v>19</v>
      </c>
      <c r="G411" s="6" t="n">
        <v>0.15</v>
      </c>
      <c r="H411" s="6" t="n">
        <v>60.2</v>
      </c>
      <c r="I411" s="6" t="n">
        <v>20.51</v>
      </c>
      <c r="J411" s="6" t="n">
        <v>0.02</v>
      </c>
      <c r="K411" s="6" t="n">
        <v>0.15</v>
      </c>
      <c r="L411" s="6" t="n">
        <v>0.13</v>
      </c>
      <c r="M411" s="6" t="n">
        <v>0.63</v>
      </c>
      <c r="N411" s="6" t="n">
        <v>0.22</v>
      </c>
    </row>
    <row collapsed="false" customFormat="false" customHeight="false" hidden="false" ht="12.1" outlineLevel="0" r="412">
      <c r="A412" s="37" t="n">
        <v>46045</v>
      </c>
      <c r="B412" s="16" t="s">
        <v>352</v>
      </c>
      <c r="C412" s="16" t="s">
        <v>54</v>
      </c>
      <c r="D412" s="16" t="s">
        <v>55</v>
      </c>
      <c r="E412" s="7" t="n">
        <v>2</v>
      </c>
      <c r="F412" s="16" t="s">
        <v>19</v>
      </c>
      <c r="G412" s="6" t="n">
        <v>1.057</v>
      </c>
      <c r="H412" s="6" t="n">
        <v>148.873</v>
      </c>
      <c r="I412" s="6" t="n">
        <v>142.79</v>
      </c>
      <c r="J412" s="6" t="n">
        <v>0.21</v>
      </c>
      <c r="K412" s="6" t="n">
        <v>2.114</v>
      </c>
      <c r="L412" s="6" t="n">
        <v>1.9</v>
      </c>
      <c r="M412" s="6" t="n">
        <v>0.67</v>
      </c>
      <c r="N412" s="6" t="n">
        <v>0.64</v>
      </c>
    </row>
    <row collapsed="false" customFormat="false" customHeight="false" hidden="false" ht="12.1" outlineLevel="0" r="413">
      <c r="A413" s="37" t="n">
        <v>46045</v>
      </c>
      <c r="B413" s="16" t="s">
        <v>352</v>
      </c>
      <c r="C413" s="16" t="s">
        <v>93</v>
      </c>
      <c r="D413" s="16" t="s">
        <v>94</v>
      </c>
      <c r="E413" s="7" t="n">
        <v>2</v>
      </c>
      <c r="F413" s="16" t="s">
        <v>19</v>
      </c>
      <c r="G413" s="6" t="n">
        <v>0.43</v>
      </c>
      <c r="H413" s="6" t="n">
        <v>25.67</v>
      </c>
      <c r="I413" s="6" t="n">
        <v>40.38</v>
      </c>
      <c r="J413" s="6" t="n">
        <v>0.09</v>
      </c>
      <c r="K413" s="6" t="n">
        <v>0.86</v>
      </c>
      <c r="L413" s="6" t="n">
        <v>0.77</v>
      </c>
      <c r="M413" s="6" t="n">
        <v>0.95</v>
      </c>
      <c r="N413" s="6" t="n">
        <v>1.5</v>
      </c>
    </row>
    <row collapsed="false" customFormat="false" customHeight="false" hidden="false" ht="12.1" outlineLevel="0" r="414">
      <c r="A414" s="37" t="n">
        <v>46058</v>
      </c>
      <c r="B414" s="16" t="s">
        <v>352</v>
      </c>
      <c r="C414" s="16" t="s">
        <v>71</v>
      </c>
      <c r="D414" s="16" t="s">
        <v>72</v>
      </c>
      <c r="E414" s="7" t="n">
        <v>1</v>
      </c>
      <c r="F414" s="16" t="s">
        <v>19</v>
      </c>
      <c r="G414" s="6" t="n">
        <v>0.45</v>
      </c>
      <c r="H414" s="6" t="n">
        <v>158.22</v>
      </c>
      <c r="I414" s="6" t="n">
        <v>74.7</v>
      </c>
      <c r="J414" s="6" t="n">
        <v>0.05</v>
      </c>
      <c r="K414" s="6" t="n">
        <v>0.45</v>
      </c>
      <c r="L414" s="6" t="n">
        <v>0.4</v>
      </c>
      <c r="M414" s="6" t="n">
        <v>0.54</v>
      </c>
      <c r="N414" s="6" t="n">
        <v>0.25</v>
      </c>
    </row>
    <row collapsed="false" customFormat="false" customHeight="false" hidden="false" ht="12.1" outlineLevel="0" r="415">
      <c r="A415" s="37" t="n">
        <v>46062</v>
      </c>
      <c r="B415" s="16" t="s">
        <v>352</v>
      </c>
      <c r="C415" s="16" t="s">
        <v>48</v>
      </c>
      <c r="D415" s="16" t="s">
        <v>49</v>
      </c>
      <c r="E415" s="7" t="n">
        <v>1</v>
      </c>
      <c r="F415" s="16" t="s">
        <v>19</v>
      </c>
      <c r="G415" s="6" t="n">
        <v>0.26</v>
      </c>
      <c r="H415" s="6" t="n">
        <v>278.12</v>
      </c>
      <c r="I415" s="6" t="n">
        <v>120.15</v>
      </c>
      <c r="J415" s="6" t="n">
        <v>0.03</v>
      </c>
      <c r="K415" s="6" t="n">
        <v>0.26</v>
      </c>
      <c r="L415" s="6" t="n">
        <v>0.23</v>
      </c>
      <c r="M415" s="6" t="n">
        <v>0.19</v>
      </c>
      <c r="N415" s="6" t="n">
        <v>0.08</v>
      </c>
    </row>
    <row collapsed="false" customFormat="false" customHeight="false" hidden="false" ht="12.1" outlineLevel="0" r="416">
      <c r="A416" s="37" t="n">
        <v>46063</v>
      </c>
      <c r="B416" s="16" t="s">
        <v>352</v>
      </c>
      <c r="C416" s="16" t="s">
        <v>45</v>
      </c>
      <c r="D416" s="16" t="s">
        <v>46</v>
      </c>
      <c r="E416" s="7" t="n">
        <v>1</v>
      </c>
      <c r="F416" s="16" t="s">
        <v>19</v>
      </c>
      <c r="G416" s="6" t="n">
        <v>0.67</v>
      </c>
      <c r="H416" s="6" t="n">
        <v>324.91</v>
      </c>
      <c r="I416" s="6" t="n">
        <v>200.72</v>
      </c>
      <c r="J416" s="6" t="n">
        <v>0.07</v>
      </c>
      <c r="K416" s="6" t="n">
        <v>0.67</v>
      </c>
      <c r="L416" s="6" t="n">
        <v>0.6</v>
      </c>
      <c r="M416" s="6" t="n">
        <v>0.3</v>
      </c>
      <c r="N416" s="6" t="n">
        <v>0.18</v>
      </c>
    </row>
    <row collapsed="false" customFormat="false" customHeight="false" hidden="false" ht="12.1" outlineLevel="0" r="417">
      <c r="A417" s="37" t="n">
        <v>46072</v>
      </c>
      <c r="B417" s="16" t="s">
        <v>352</v>
      </c>
      <c r="C417" s="16" t="s">
        <v>42</v>
      </c>
      <c r="D417" s="16" t="s">
        <v>43</v>
      </c>
      <c r="E417" s="7" t="n">
        <v>1</v>
      </c>
      <c r="F417" s="16" t="s">
        <v>19</v>
      </c>
      <c r="G417" s="6" t="n">
        <v>0.91</v>
      </c>
      <c r="H417" s="6" t="n">
        <v>398.69</v>
      </c>
      <c r="I417" s="6" t="n">
        <v>218.8</v>
      </c>
      <c r="J417" s="6" t="n">
        <v>0.09</v>
      </c>
      <c r="K417" s="6" t="n">
        <v>0.91</v>
      </c>
      <c r="L417" s="6" t="n">
        <v>0.82</v>
      </c>
      <c r="M417" s="6" t="n">
        <v>0.37</v>
      </c>
      <c r="N417" s="6" t="n">
        <v>0.21</v>
      </c>
    </row>
    <row collapsed="false" customFormat="false" customHeight="false" hidden="false" ht="12.1" outlineLevel="0" r="418">
      <c r="A418" s="37" t="n">
        <v>46078</v>
      </c>
      <c r="B418" s="16" t="s">
        <v>352</v>
      </c>
      <c r="C418" s="16" t="s">
        <v>39</v>
      </c>
      <c r="D418" s="16" t="s">
        <v>40</v>
      </c>
      <c r="E418" s="7" t="n">
        <v>2</v>
      </c>
      <c r="F418" s="16" t="s">
        <v>19</v>
      </c>
      <c r="G418" s="6" t="n">
        <v>0.19</v>
      </c>
      <c r="H418" s="6" t="n">
        <v>200.81</v>
      </c>
      <c r="I418" s="6" t="n">
        <v>132.17</v>
      </c>
      <c r="J418" s="6" t="n">
        <v>0.04</v>
      </c>
      <c r="K418" s="6" t="n">
        <v>0.38</v>
      </c>
      <c r="L418" s="6" t="n">
        <v>0.34</v>
      </c>
      <c r="M418" s="6" t="n">
        <v>0.13</v>
      </c>
      <c r="N418" s="6" t="n">
        <v>0.08</v>
      </c>
    </row>
    <row collapsed="false" customFormat="false" customHeight="false" hidden="false" ht="12.1" outlineLevel="0" r="419">
      <c r="A419" s="37" t="n">
        <v>46080</v>
      </c>
      <c r="B419" s="16" t="s">
        <v>352</v>
      </c>
      <c r="C419" s="16" t="s">
        <v>85</v>
      </c>
      <c r="D419" s="16" t="s">
        <v>86</v>
      </c>
      <c r="E419" s="7" t="n">
        <v>1</v>
      </c>
      <c r="F419" s="16" t="s">
        <v>19</v>
      </c>
      <c r="G419" s="6" t="n">
        <v>0.623</v>
      </c>
      <c r="H419" s="6" t="n">
        <v>91.367</v>
      </c>
      <c r="I419" s="6" t="n">
        <v>80.6</v>
      </c>
      <c r="J419" s="6" t="n">
        <v>0.06</v>
      </c>
      <c r="K419" s="6" t="n">
        <v>0.623</v>
      </c>
      <c r="L419" s="6" t="n">
        <v>0.56</v>
      </c>
      <c r="M419" s="6" t="n">
        <v>0.69</v>
      </c>
      <c r="N419" s="6" t="n">
        <v>0.61</v>
      </c>
    </row>
    <row collapsed="false" customFormat="false" customHeight="false" hidden="false" ht="12.1" outlineLevel="0" r="420">
      <c r="A420" s="37" t="n">
        <v>46080</v>
      </c>
      <c r="B420" s="16" t="s">
        <v>352</v>
      </c>
      <c r="C420" s="16" t="s">
        <v>89</v>
      </c>
      <c r="D420" s="16" t="s">
        <v>90</v>
      </c>
      <c r="E420" s="7" t="n">
        <v>1</v>
      </c>
      <c r="F420" s="16" t="s">
        <v>19</v>
      </c>
      <c r="G420" s="6" t="n">
        <v>0.51</v>
      </c>
      <c r="H420" s="6" t="n">
        <v>63.1</v>
      </c>
      <c r="I420" s="6" t="n">
        <v>62.91</v>
      </c>
      <c r="J420" s="6" t="n">
        <v>0.05</v>
      </c>
      <c r="K420" s="6" t="n">
        <v>0.51</v>
      </c>
      <c r="L420" s="6" t="n">
        <v>0.46</v>
      </c>
      <c r="M420" s="6" t="n">
        <v>0.73</v>
      </c>
      <c r="N420" s="6" t="n">
        <v>0.73</v>
      </c>
    </row>
    <row collapsed="false" customFormat="false" customHeight="false" hidden="false" ht="12.1" outlineLevel="0" r="421">
      <c r="A421" s="37" t="n">
        <v>46083</v>
      </c>
      <c r="B421" s="16" t="s">
        <v>352</v>
      </c>
      <c r="C421" s="16" t="s">
        <v>30</v>
      </c>
      <c r="D421" s="16" t="s">
        <v>31</v>
      </c>
      <c r="E421" s="7" t="n">
        <v>1</v>
      </c>
      <c r="F421" s="16" t="s">
        <v>19</v>
      </c>
      <c r="G421" s="6" t="n">
        <v>3.45</v>
      </c>
      <c r="H421" s="6" t="n">
        <v>658.08</v>
      </c>
      <c r="I421" s="6" t="n">
        <v>347.86</v>
      </c>
      <c r="J421" s="6" t="n">
        <v>0.35</v>
      </c>
      <c r="K421" s="6" t="n">
        <v>3.45</v>
      </c>
      <c r="L421" s="6" t="n">
        <v>3.1</v>
      </c>
      <c r="M421" s="6" t="n">
        <v>0.89</v>
      </c>
      <c r="N421" s="6" t="n">
        <v>0.47</v>
      </c>
    </row>
    <row collapsed="false" customFormat="false" customHeight="false" hidden="false" ht="12.1" outlineLevel="0" r="422">
      <c r="A422" s="37" t="n">
        <v>46084</v>
      </c>
      <c r="B422" s="16" t="s">
        <v>352</v>
      </c>
      <c r="C422" s="16" t="s">
        <v>83</v>
      </c>
      <c r="D422" s="16" t="s">
        <v>84</v>
      </c>
      <c r="E422" s="7" t="n">
        <v>1</v>
      </c>
      <c r="F422" s="16" t="s">
        <v>19</v>
      </c>
      <c r="G422" s="6" t="n">
        <v>0.26</v>
      </c>
      <c r="H422" s="6" t="n">
        <v>128.47</v>
      </c>
      <c r="I422" s="6" t="n">
        <v>66.02</v>
      </c>
      <c r="J422" s="6" t="n">
        <v>0.03</v>
      </c>
      <c r="K422" s="6" t="n">
        <v>0.26</v>
      </c>
      <c r="L422" s="6" t="n">
        <v>0.23</v>
      </c>
      <c r="M422" s="6" t="n">
        <v>0.35</v>
      </c>
      <c r="N422" s="6" t="n">
        <v>0.18</v>
      </c>
    </row>
    <row collapsed="false" customFormat="false" customHeight="false" hidden="false" ht="12.1" outlineLevel="0" r="423">
      <c r="A423" s="37" t="n">
        <v>46087</v>
      </c>
      <c r="B423" s="16" t="s">
        <v>352</v>
      </c>
      <c r="C423" s="16" t="s">
        <v>51</v>
      </c>
      <c r="D423" s="16" t="s">
        <v>52</v>
      </c>
      <c r="E423" s="7" t="n">
        <v>5</v>
      </c>
      <c r="F423" s="16" t="s">
        <v>19</v>
      </c>
      <c r="G423" s="6" t="n">
        <v>0.28</v>
      </c>
      <c r="H423" s="6" t="n">
        <v>49.53</v>
      </c>
      <c r="I423" s="6" t="n">
        <v>24.28</v>
      </c>
      <c r="J423" s="6" t="n">
        <v>0.14</v>
      </c>
      <c r="K423" s="6" t="n">
        <v>1.4</v>
      </c>
      <c r="L423" s="6" t="n">
        <v>1.26</v>
      </c>
      <c r="M423" s="6" t="n">
        <v>1.04</v>
      </c>
      <c r="N423" s="6" t="n">
        <v>0.51</v>
      </c>
    </row>
    <row collapsed="false" customFormat="false" customHeight="false" hidden="false" ht="12.1" outlineLevel="0" r="424">
      <c r="A424" s="37" t="n">
        <v>46097</v>
      </c>
      <c r="B424" s="16" t="s">
        <v>352</v>
      </c>
      <c r="C424" s="16" t="s">
        <v>24</v>
      </c>
      <c r="D424" s="16" t="s">
        <v>25</v>
      </c>
      <c r="E424" s="7" t="n">
        <v>1</v>
      </c>
      <c r="F424" s="16" t="s">
        <v>19</v>
      </c>
      <c r="G424" s="6" t="n">
        <v>0.525</v>
      </c>
      <c r="H424" s="6" t="n">
        <v>613.71</v>
      </c>
      <c r="I424" s="6" t="n">
        <v>282.9</v>
      </c>
      <c r="J424" s="6" t="n">
        <v>0.05</v>
      </c>
      <c r="K424" s="6" t="n">
        <v>0.525</v>
      </c>
      <c r="L424" s="6" t="n">
        <v>0.48</v>
      </c>
      <c r="M424" s="6" t="n">
        <v>0.17</v>
      </c>
      <c r="N424" s="6" t="n">
        <v>0.08</v>
      </c>
    </row>
    <row collapsed="false" customFormat="false" customHeight="false" hidden="false" ht="12.1" outlineLevel="0" r="425">
      <c r="A425" s="37" t="n">
        <v>46097</v>
      </c>
      <c r="B425" s="16" t="s">
        <v>352</v>
      </c>
      <c r="C425" s="16" t="s">
        <v>73</v>
      </c>
      <c r="D425" s="16" t="s">
        <v>74</v>
      </c>
      <c r="E425" s="7" t="n">
        <v>1</v>
      </c>
      <c r="F425" s="16" t="s">
        <v>19</v>
      </c>
      <c r="G425" s="6" t="n">
        <v>0.85</v>
      </c>
      <c r="H425" s="6" t="n">
        <v>115.61</v>
      </c>
      <c r="I425" s="6" t="n">
        <v>81.75</v>
      </c>
      <c r="J425" s="6" t="n">
        <v>0.09</v>
      </c>
      <c r="K425" s="6" t="n">
        <v>0.85</v>
      </c>
      <c r="L425" s="6" t="n">
        <v>0.76</v>
      </c>
      <c r="M425" s="6" t="n">
        <v>0.93</v>
      </c>
      <c r="N425" s="6" t="n">
        <v>0.66</v>
      </c>
    </row>
    <row collapsed="false" customFormat="false" customHeight="false" hidden="false" ht="12.1" outlineLevel="0" r="426">
      <c r="A426" s="37" t="n">
        <v>46100</v>
      </c>
      <c r="B426" s="16" t="s">
        <v>352</v>
      </c>
      <c r="C426" s="16" t="s">
        <v>27</v>
      </c>
      <c r="D426" s="16" t="s">
        <v>28</v>
      </c>
      <c r="E426" s="7" t="n">
        <v>3</v>
      </c>
      <c r="F426" s="16" t="s">
        <v>19</v>
      </c>
      <c r="G426" s="6" t="n">
        <v>1.47</v>
      </c>
      <c r="H426" s="6" t="n">
        <v>166.14</v>
      </c>
      <c r="I426" s="6" t="n">
        <v>73.37</v>
      </c>
      <c r="J426" s="6" t="n">
        <v>0.44</v>
      </c>
      <c r="K426" s="6" t="n">
        <v>4.41</v>
      </c>
      <c r="L426" s="6" t="n">
        <v>3.97</v>
      </c>
      <c r="M426" s="6" t="n">
        <v>1.8</v>
      </c>
      <c r="N426" s="6" t="n">
        <v>0.8</v>
      </c>
    </row>
    <row collapsed="false" customFormat="false" customHeight="false" hidden="false" ht="12.1" outlineLevel="0" r="427">
      <c r="A427" s="37" t="n">
        <v>46114</v>
      </c>
      <c r="B427" s="16" t="s">
        <v>352</v>
      </c>
      <c r="C427" s="16" t="s">
        <v>57</v>
      </c>
      <c r="D427" s="16" t="s">
        <v>58</v>
      </c>
      <c r="E427" s="7" t="n">
        <v>1</v>
      </c>
      <c r="F427" s="16" t="s">
        <v>19</v>
      </c>
      <c r="G427" s="6" t="n">
        <v>0.1</v>
      </c>
      <c r="H427" s="6" t="n">
        <v>193.26</v>
      </c>
      <c r="I427" s="6" t="n">
        <v>96.63</v>
      </c>
      <c r="J427" s="6" t="n">
        <v>0.01</v>
      </c>
      <c r="K427" s="6" t="n">
        <v>0.1</v>
      </c>
      <c r="L427" s="6" t="n">
        <v>0.09</v>
      </c>
      <c r="M427" s="6" t="n">
        <v>0.09</v>
      </c>
      <c r="N427" s="6" t="n">
        <v>0.05</v>
      </c>
    </row>
    <row collapsed="false" customFormat="false" customHeight="false" hidden="false" ht="12.1" outlineLevel="0" r="428">
      <c r="A428" s="37" t="n">
        <v>46121</v>
      </c>
      <c r="B428" s="16" t="s">
        <v>352</v>
      </c>
      <c r="C428" s="16" t="s">
        <v>69</v>
      </c>
      <c r="D428" s="16" t="s">
        <v>70</v>
      </c>
      <c r="E428" s="7" t="n">
        <v>1</v>
      </c>
      <c r="F428" s="16" t="s">
        <v>19</v>
      </c>
      <c r="G428" s="6" t="n">
        <v>0.44</v>
      </c>
      <c r="H428" s="6" t="n">
        <v>175.93</v>
      </c>
      <c r="I428" s="6" t="n">
        <v>221</v>
      </c>
      <c r="J428" s="6" t="n">
        <v>0.04</v>
      </c>
      <c r="K428" s="6" t="n">
        <v>0.44</v>
      </c>
      <c r="L428" s="6" t="n">
        <v>0.4</v>
      </c>
      <c r="M428" s="6" t="n">
        <v>0.18</v>
      </c>
      <c r="N428" s="6" t="n">
        <v>0.23</v>
      </c>
    </row>
    <row collapsed="false" customFormat="false" customHeight="false" hidden="false" ht="12.1" outlineLevel="0" r="429">
      <c r="A429" s="37" t="n">
        <v>46122</v>
      </c>
      <c r="B429" s="16" t="s">
        <v>352</v>
      </c>
      <c r="C429" s="16" t="s">
        <v>81</v>
      </c>
      <c r="D429" s="16" t="s">
        <v>82</v>
      </c>
      <c r="E429" s="7" t="n">
        <v>5</v>
      </c>
      <c r="F429" s="16" t="s">
        <v>19</v>
      </c>
      <c r="G429" s="6" t="n">
        <v>0.278</v>
      </c>
      <c r="H429" s="6" t="n">
        <v>26.84</v>
      </c>
      <c r="I429" s="6" t="n">
        <v>26.93</v>
      </c>
      <c r="J429" s="6" t="n">
        <v>0.14</v>
      </c>
      <c r="K429" s="6" t="n">
        <v>1.39</v>
      </c>
      <c r="L429" s="6" t="n">
        <v>1.25</v>
      </c>
      <c r="M429" s="6" t="n">
        <v>0.93</v>
      </c>
      <c r="N429" s="6" t="n">
        <v>0.93</v>
      </c>
    </row>
    <row collapsed="false" customFormat="false" customHeight="false" hidden="false" ht="12.1" outlineLevel="0" r="430">
      <c r="A430" s="37" t="n">
        <v>46127</v>
      </c>
      <c r="B430" s="16" t="s">
        <v>352</v>
      </c>
      <c r="C430" s="16" t="s">
        <v>87</v>
      </c>
      <c r="D430" s="16" t="s">
        <v>88</v>
      </c>
      <c r="E430" s="7" t="n">
        <v>1</v>
      </c>
      <c r="F430" s="16" t="s">
        <v>19</v>
      </c>
      <c r="G430" s="6" t="n">
        <v>0.15</v>
      </c>
      <c r="H430" s="6" t="n">
        <v>68.12</v>
      </c>
      <c r="I430" s="6" t="n">
        <v>20.51</v>
      </c>
      <c r="J430" s="6" t="n">
        <v>0.02</v>
      </c>
      <c r="K430" s="6" t="n">
        <v>0.15</v>
      </c>
      <c r="L430" s="6" t="n">
        <v>0.13</v>
      </c>
      <c r="M430" s="6" t="n">
        <v>0.63</v>
      </c>
      <c r="N430" s="6" t="n">
        <v>0.19</v>
      </c>
    </row>
    <row collapsed="false" customFormat="false" customHeight="false" hidden="false" ht="12.1" outlineLevel="0" r="431">
      <c r="A431" s="37" t="n">
        <v>46136</v>
      </c>
      <c r="B431" s="16" t="s">
        <v>352</v>
      </c>
      <c r="C431" s="16" t="s">
        <v>54</v>
      </c>
      <c r="D431" s="16" t="s">
        <v>55</v>
      </c>
      <c r="E431" s="7" t="n">
        <v>2</v>
      </c>
      <c r="F431" s="16" t="s">
        <v>19</v>
      </c>
      <c r="G431" s="6" t="n">
        <v>1.089</v>
      </c>
      <c r="H431" s="6" t="n">
        <v>144.621</v>
      </c>
      <c r="I431" s="6" t="n">
        <v>142.79</v>
      </c>
      <c r="J431" s="6" t="n">
        <v>0.22</v>
      </c>
      <c r="K431" s="6" t="n">
        <v>2.178</v>
      </c>
      <c r="L431" s="6" t="n">
        <v>1.96</v>
      </c>
      <c r="M431" s="6" t="n">
        <v>0.69</v>
      </c>
      <c r="N431" s="6" t="n">
        <v>0.68</v>
      </c>
    </row>
    <row collapsed="false" customFormat="false" customHeight="false" hidden="false" ht="12.1" outlineLevel="0" r="432">
      <c r="A432" s="37" t="n">
        <v>46149</v>
      </c>
      <c r="B432" s="16" t="s">
        <v>352</v>
      </c>
      <c r="C432" s="16" t="s">
        <v>71</v>
      </c>
      <c r="D432" s="16" t="s">
        <v>72</v>
      </c>
      <c r="E432" s="7" t="n">
        <v>1</v>
      </c>
      <c r="F432" s="16" t="s">
        <v>19</v>
      </c>
      <c r="G432" s="6" t="n">
        <v>0.45</v>
      </c>
      <c r="H432" s="6" t="n">
        <v>149.17</v>
      </c>
      <c r="I432" s="6" t="n">
        <v>74.7</v>
      </c>
      <c r="J432" s="6" t="n">
        <v>0.05</v>
      </c>
      <c r="K432" s="6" t="n">
        <v>0.45</v>
      </c>
      <c r="L432" s="6" t="n">
        <v>0.4</v>
      </c>
      <c r="M432" s="6" t="n">
        <v>0.54</v>
      </c>
      <c r="N432" s="6" t="n">
        <v>0.27</v>
      </c>
    </row>
    <row collapsed="false" customFormat="false" customHeight="false" hidden="false" ht="12.1" outlineLevel="0" r="433">
      <c r="A433" s="37" t="n">
        <v>46150</v>
      </c>
      <c r="B433" s="16" t="s">
        <v>352</v>
      </c>
      <c r="C433" s="16" t="s">
        <v>93</v>
      </c>
      <c r="D433" s="16" t="s">
        <v>94</v>
      </c>
      <c r="E433" s="7" t="n">
        <v>2</v>
      </c>
      <c r="F433" s="16" t="s">
        <v>19</v>
      </c>
      <c r="G433" s="6" t="n">
        <v>0.43</v>
      </c>
      <c r="H433" s="6" t="n">
        <v>26.48</v>
      </c>
      <c r="I433" s="6" t="n">
        <v>40.38</v>
      </c>
      <c r="J433" s="6" t="n">
        <v>0.09</v>
      </c>
      <c r="K433" s="6" t="n">
        <v>0.86</v>
      </c>
      <c r="L433" s="6" t="n">
        <v>0.77</v>
      </c>
      <c r="M433" s="6" t="n">
        <v>0.95</v>
      </c>
      <c r="N433" s="6" t="n">
        <v>1.45</v>
      </c>
    </row>
    <row collapsed="false" customFormat="false" customHeight="false" hidden="false" ht="12.1" outlineLevel="0" r="434">
      <c r="A434" s="37" t="n">
        <v>46153</v>
      </c>
      <c r="B434" s="16" t="s">
        <v>352</v>
      </c>
      <c r="C434" s="16" t="s">
        <v>48</v>
      </c>
      <c r="D434" s="16" t="s">
        <v>49</v>
      </c>
      <c r="E434" s="7" t="n">
        <v>1</v>
      </c>
      <c r="F434" s="16" t="s">
        <v>19</v>
      </c>
      <c r="G434" s="6" t="n">
        <v>0.27</v>
      </c>
      <c r="H434" s="6" t="n">
        <v>293.32</v>
      </c>
      <c r="I434" s="6" t="n">
        <v>120.15</v>
      </c>
      <c r="J434" s="6" t="n">
        <v>0.03</v>
      </c>
      <c r="K434" s="6" t="n">
        <v>0.27</v>
      </c>
      <c r="L434" s="6" t="n">
        <v>0.24</v>
      </c>
      <c r="M434" s="6" t="n">
        <v>0.2</v>
      </c>
      <c r="N434" s="6" t="n">
        <v>0.08</v>
      </c>
    </row>
    <row collapsed="false" customFormat="false" customHeight="false" hidden="false" ht="12.1" outlineLevel="0" r="435">
      <c r="A435" s="37" t="n">
        <v>46154</v>
      </c>
      <c r="B435" s="16" t="s">
        <v>352</v>
      </c>
      <c r="C435" s="16" t="s">
        <v>45</v>
      </c>
      <c r="D435" s="16" t="s">
        <v>46</v>
      </c>
      <c r="E435" s="7" t="n">
        <v>1</v>
      </c>
      <c r="F435" s="16" t="s">
        <v>19</v>
      </c>
      <c r="G435" s="6" t="n">
        <v>0.67</v>
      </c>
      <c r="H435" s="6" t="n">
        <v>323.86</v>
      </c>
      <c r="I435" s="6" t="n">
        <v>200.72</v>
      </c>
      <c r="J435" s="6" t="n">
        <v>0.07</v>
      </c>
      <c r="K435" s="6" t="n">
        <v>0.67</v>
      </c>
      <c r="L435" s="6" t="n">
        <v>0.6</v>
      </c>
      <c r="M435" s="6" t="n">
        <v>0.3</v>
      </c>
      <c r="N435" s="6" t="n">
        <v>0.19</v>
      </c>
    </row>
    <row collapsed="false" customFormat="false" customHeight="false" hidden="false" ht="12.1" outlineLevel="0" r="436">
      <c r="A436" s="37" t="n">
        <v>46163</v>
      </c>
      <c r="B436" s="16" t="s">
        <v>352</v>
      </c>
      <c r="C436" s="16" t="s">
        <v>42</v>
      </c>
      <c r="D436" s="16" t="s">
        <v>43</v>
      </c>
      <c r="E436" s="7" t="n">
        <v>1</v>
      </c>
      <c r="F436" s="16" t="s">
        <v>19</v>
      </c>
      <c r="G436" s="6" t="n">
        <v>0.91</v>
      </c>
      <c r="H436" s="6" t="n">
        <v>420.15</v>
      </c>
      <c r="I436" s="6" t="n">
        <v>218.8</v>
      </c>
      <c r="J436" s="6" t="n">
        <v>0.09</v>
      </c>
      <c r="K436" s="6" t="n">
        <v>0.91</v>
      </c>
      <c r="L436" s="6" t="n">
        <v>0.82</v>
      </c>
      <c r="M436" s="6" t="n">
        <v>0.37</v>
      </c>
      <c r="N436" s="6" t="n">
        <v>0.2</v>
      </c>
    </row>
    <row collapsed="false" customFormat="false" customHeight="false" hidden="false" ht="12.1" outlineLevel="0" r="437">
      <c r="A437" s="37" t="n">
        <v>46169</v>
      </c>
      <c r="B437" s="16" t="s">
        <v>352</v>
      </c>
      <c r="C437" s="16" t="s">
        <v>39</v>
      </c>
      <c r="D437" s="16" t="s">
        <v>40</v>
      </c>
      <c r="E437" s="7" t="n">
        <v>2</v>
      </c>
      <c r="F437" s="16" t="s">
        <v>19</v>
      </c>
      <c r="G437" s="6" t="n">
        <v>0.19</v>
      </c>
      <c r="H437" s="6" t="n">
        <v>201.13</v>
      </c>
      <c r="I437" s="6" t="n">
        <v>132.17</v>
      </c>
      <c r="J437" s="6" t="n">
        <v>0.04</v>
      </c>
      <c r="K437" s="6" t="n">
        <v>0.38</v>
      </c>
      <c r="L437" s="6" t="n">
        <v>0.34</v>
      </c>
      <c r="M437" s="6" t="n">
        <v>0.13</v>
      </c>
      <c r="N437" s="6" t="n">
        <v>0.08</v>
      </c>
    </row>
    <row collapsed="false" customFormat="false" customHeight="false" hidden="false" ht="12.1" outlineLevel="0" r="438">
      <c r="A438" s="37" t="n">
        <v>46169</v>
      </c>
      <c r="B438" s="16" t="s">
        <v>352</v>
      </c>
      <c r="C438" s="16" t="s">
        <v>83</v>
      </c>
      <c r="D438" s="16" t="s">
        <v>84</v>
      </c>
      <c r="E438" s="7" t="n">
        <v>1</v>
      </c>
      <c r="F438" s="16" t="s">
        <v>19</v>
      </c>
      <c r="G438" s="6" t="n">
        <v>0.26</v>
      </c>
      <c r="H438" s="6" t="n">
        <v>111.61</v>
      </c>
      <c r="I438" s="6" t="n">
        <v>66.02</v>
      </c>
      <c r="J438" s="6" t="n">
        <v>0.03</v>
      </c>
      <c r="K438" s="6" t="n">
        <v>0.26</v>
      </c>
      <c r="L438" s="6" t="n">
        <v>0.23</v>
      </c>
      <c r="M438" s="6" t="n">
        <v>0.35</v>
      </c>
      <c r="N438" s="6" t="n">
        <v>0.21</v>
      </c>
    </row>
    <row collapsed="false" customFormat="false" customHeight="false" hidden="false" ht="12.1" outlineLevel="0" r="439">
      <c r="A439" s="37" t="n">
        <v>46174</v>
      </c>
      <c r="B439" s="16" t="s">
        <v>352</v>
      </c>
      <c r="C439" s="16" t="s">
        <v>89</v>
      </c>
      <c r="D439" s="16" t="s">
        <v>90</v>
      </c>
      <c r="E439" s="7" t="n">
        <v>1</v>
      </c>
      <c r="F439" s="16" t="s">
        <v>19</v>
      </c>
      <c r="G439" s="6" t="n">
        <v>0.51</v>
      </c>
      <c r="H439" s="6" t="n">
        <v>61.02</v>
      </c>
      <c r="I439" s="6" t="n">
        <v>62.91</v>
      </c>
      <c r="J439" s="6" t="n">
        <v>0.05</v>
      </c>
      <c r="K439" s="6" t="n">
        <v>0.51</v>
      </c>
      <c r="L439" s="6" t="n">
        <v>0.46</v>
      </c>
      <c r="M439" s="6" t="n">
        <v>0.73</v>
      </c>
      <c r="N439" s="6" t="n">
        <v>0.75</v>
      </c>
    </row>
    <row collapsed="false" customFormat="false" customHeight="false" hidden="false" ht="12.1" outlineLevel="0" r="440">
      <c r="A440" s="37" t="n">
        <v>46174</v>
      </c>
      <c r="B440" s="16" t="s">
        <v>352</v>
      </c>
      <c r="C440" s="16" t="s">
        <v>30</v>
      </c>
      <c r="D440" s="16" t="s">
        <v>31</v>
      </c>
      <c r="E440" s="7" t="n">
        <v>1</v>
      </c>
      <c r="F440" s="16" t="s">
        <v>19</v>
      </c>
      <c r="G440" s="6" t="n">
        <v>3.45</v>
      </c>
      <c r="H440" s="6" t="n">
        <v>530.45</v>
      </c>
      <c r="I440" s="6" t="n">
        <v>347.86</v>
      </c>
      <c r="J440" s="6" t="n">
        <v>0.35</v>
      </c>
      <c r="K440" s="6" t="n">
        <v>3.45</v>
      </c>
      <c r="L440" s="6" t="n">
        <v>3.1</v>
      </c>
      <c r="M440" s="6" t="n">
        <v>0.89</v>
      </c>
      <c r="N440" s="6" t="n">
        <v>0.58</v>
      </c>
    </row>
    <row collapsed="false" customFormat="false" customHeight="false" hidden="false" ht="12.1" outlineLevel="0" r="441">
      <c r="A441" s="37" t="n">
        <v>46178</v>
      </c>
      <c r="B441" s="16" t="s">
        <v>352</v>
      </c>
      <c r="C441" s="16" t="s">
        <v>51</v>
      </c>
      <c r="D441" s="16" t="s">
        <v>52</v>
      </c>
      <c r="E441" s="7" t="n">
        <v>5</v>
      </c>
      <c r="F441" s="16" t="s">
        <v>19</v>
      </c>
      <c r="G441" s="6" t="n">
        <v>0.28</v>
      </c>
      <c r="H441" s="6" t="n">
        <v>53.89</v>
      </c>
      <c r="I441" s="6" t="n">
        <v>24.28</v>
      </c>
      <c r="J441" s="6" t="n">
        <v>0.14</v>
      </c>
      <c r="K441" s="6" t="n">
        <v>1.4</v>
      </c>
      <c r="L441" s="6" t="n">
        <v>1.26</v>
      </c>
      <c r="M441" s="6" t="n">
        <v>1.04</v>
      </c>
      <c r="N441" s="6" t="n">
        <v>0.47</v>
      </c>
    </row>
    <row collapsed="false" customFormat="false" customHeight="false" hidden="false" ht="12.1" outlineLevel="0" r="442">
      <c r="A442" s="37" t="n">
        <v>46178</v>
      </c>
      <c r="B442" s="16" t="s">
        <v>352</v>
      </c>
      <c r="C442" s="16" t="s">
        <v>85</v>
      </c>
      <c r="D442" s="16" t="s">
        <v>86</v>
      </c>
      <c r="E442" s="7" t="n">
        <v>1</v>
      </c>
      <c r="F442" s="16" t="s">
        <v>19</v>
      </c>
      <c r="G442" s="6" t="n">
        <v>0.623</v>
      </c>
      <c r="H442" s="6" t="n">
        <v>85.68</v>
      </c>
      <c r="I442" s="6" t="n">
        <v>80.6</v>
      </c>
      <c r="J442" s="6" t="n">
        <v>0.06</v>
      </c>
      <c r="K442" s="6" t="n">
        <v>0.623</v>
      </c>
      <c r="L442" s="6" t="n">
        <v>0.56</v>
      </c>
      <c r="M442" s="6" t="n">
        <v>0.69</v>
      </c>
      <c r="N442" s="6" t="n">
        <v>0.65</v>
      </c>
    </row>
    <row collapsed="false" customFormat="false" customHeight="false" hidden="false" ht="12.1" outlineLevel="0" r="443">
      <c r="A443" s="37"/>
      <c r="B443" s="16"/>
      <c r="C443" s="16"/>
      <c r="D443" s="16"/>
      <c r="E443" s="7"/>
      <c r="F443" s="16"/>
      <c r="G443" s="6"/>
      <c r="H443" s="6"/>
      <c r="I443" s="6"/>
      <c r="J443" s="6"/>
      <c r="K443" s="6"/>
      <c r="L443" s="6"/>
      <c r="M443" s="6"/>
      <c r="N443" s="6"/>
    </row>
    <row collapsed="false" customFormat="false" customHeight="false" hidden="false" ht="12.1" outlineLevel="0" r="444">
      <c r="A444" s="37" t="n">
        <v>46184</v>
      </c>
      <c r="B444" s="16" t="s">
        <v>352</v>
      </c>
      <c r="C444" s="16" t="s">
        <v>77</v>
      </c>
      <c r="D444" s="16" t="s">
        <v>78</v>
      </c>
      <c r="E444" s="7" t="n">
        <v>1</v>
      </c>
      <c r="F444" s="16" t="s">
        <v>19</v>
      </c>
      <c r="G444" s="6" t="n">
        <v>1.05</v>
      </c>
      <c r="H444" s="6" t="n">
        <v>114.33</v>
      </c>
      <c r="I444" s="6" t="n">
        <v>284.85</v>
      </c>
      <c r="J444" s="6" t="n">
        <v>0.11</v>
      </c>
      <c r="K444" s="6" t="n">
        <v>1.05</v>
      </c>
      <c r="L444" s="6" t="n">
        <v>0.94</v>
      </c>
      <c r="M444" s="6" t="n">
        <v>0.33</v>
      </c>
      <c r="N444" s="6" t="n">
        <v>0.82</v>
      </c>
    </row>
    <row collapsed="false" customFormat="false" customHeight="false" hidden="false" ht="12.1" outlineLevel="0" r="445">
      <c r="A445" s="37" t="n">
        <v>46184</v>
      </c>
      <c r="B445" s="16" t="s">
        <v>352</v>
      </c>
      <c r="C445" s="16" t="s">
        <v>69</v>
      </c>
      <c r="D445" s="16" t="s">
        <v>70</v>
      </c>
      <c r="E445" s="7" t="n">
        <v>1</v>
      </c>
      <c r="F445" s="16" t="s">
        <v>19</v>
      </c>
      <c r="G445" s="6" t="n">
        <v>0.44</v>
      </c>
      <c r="H445" s="6" t="n">
        <v>170.48</v>
      </c>
      <c r="I445" s="6" t="n">
        <v>221</v>
      </c>
      <c r="J445" s="6" t="n">
        <v>0.04</v>
      </c>
      <c r="K445" s="6" t="n">
        <v>0.44</v>
      </c>
      <c r="L445" s="6" t="n">
        <v>0.4</v>
      </c>
      <c r="M445" s="6" t="n">
        <v>0.18</v>
      </c>
      <c r="N445" s="6" t="n">
        <v>0.23</v>
      </c>
    </row>
    <row collapsed="false" customFormat="false" customHeight="false" hidden="false" ht="12.1" outlineLevel="0" r="446">
      <c r="A446" s="37" t="n">
        <v>46188</v>
      </c>
      <c r="B446" s="16" t="s">
        <v>352</v>
      </c>
      <c r="C446" s="16" t="s">
        <v>24</v>
      </c>
      <c r="D446" s="16" t="s">
        <v>25</v>
      </c>
      <c r="E446" s="7" t="n">
        <v>1</v>
      </c>
      <c r="F446" s="16" t="s">
        <v>19</v>
      </c>
      <c r="G446" s="6" t="n">
        <v>0.525</v>
      </c>
      <c r="H446" s="6" t="n">
        <v>566.455</v>
      </c>
      <c r="I446" s="6" t="n">
        <v>282.9</v>
      </c>
      <c r="J446" s="6" t="n">
        <v>0.05</v>
      </c>
      <c r="K446" s="6" t="n">
        <v>0.525</v>
      </c>
      <c r="L446" s="6" t="n">
        <v>0.48</v>
      </c>
      <c r="M446" s="6" t="n">
        <v>0.17</v>
      </c>
      <c r="N446" s="6" t="n">
        <v>0.08</v>
      </c>
    </row>
    <row collapsed="false" customFormat="false" customHeight="false" hidden="false" ht="12.1" outlineLevel="0" r="447">
      <c r="A447" s="37" t="n">
        <v>46188</v>
      </c>
      <c r="B447" s="16" t="s">
        <v>352</v>
      </c>
      <c r="C447" s="16" t="s">
        <v>73</v>
      </c>
      <c r="D447" s="16" t="s">
        <v>74</v>
      </c>
      <c r="E447" s="7" t="n">
        <v>1</v>
      </c>
      <c r="F447" s="16" t="s">
        <v>19</v>
      </c>
      <c r="G447" s="6" t="n">
        <v>0.85</v>
      </c>
      <c r="H447" s="6" t="n">
        <v>118.2</v>
      </c>
      <c r="I447" s="6" t="n">
        <v>81.75</v>
      </c>
      <c r="J447" s="6" t="n">
        <v>0.09</v>
      </c>
      <c r="K447" s="6" t="n">
        <v>0.85</v>
      </c>
      <c r="L447" s="6" t="n">
        <v>0.76</v>
      </c>
      <c r="M447" s="6" t="n">
        <v>0.93</v>
      </c>
      <c r="N447" s="6" t="n">
        <v>0.64</v>
      </c>
    </row>
    <row collapsed="false" customFormat="false" customHeight="false" hidden="false" ht="12.1" outlineLevel="0" r="448">
      <c r="A448" s="37" t="n">
        <v>46198</v>
      </c>
      <c r="B448" s="16" t="s">
        <v>352</v>
      </c>
      <c r="C448" s="16" t="s">
        <v>27</v>
      </c>
      <c r="D448" s="16" t="s">
        <v>28</v>
      </c>
      <c r="E448" s="7" t="n">
        <v>3</v>
      </c>
      <c r="F448" s="16" t="s">
        <v>19</v>
      </c>
      <c r="G448" s="6" t="n">
        <v>1.47</v>
      </c>
      <c r="H448" s="6" t="n">
        <v>177.31</v>
      </c>
      <c r="I448" s="6" t="n">
        <v>73.37</v>
      </c>
      <c r="J448" s="6" t="n">
        <v>0.44</v>
      </c>
      <c r="K448" s="6" t="n">
        <v>4.41</v>
      </c>
      <c r="L448" s="6" t="n">
        <v>3.97</v>
      </c>
      <c r="M448" s="6" t="n">
        <v>1.8</v>
      </c>
      <c r="N448" s="6" t="n">
        <v>0.75</v>
      </c>
    </row>
    <row collapsed="false" customFormat="false" customHeight="false" hidden="false" ht="12.1" outlineLevel="0" r="449">
      <c r="A449" s="37" t="n">
        <v>46203</v>
      </c>
      <c r="B449" s="16" t="s">
        <v>352</v>
      </c>
      <c r="C449" s="16" t="s">
        <v>65</v>
      </c>
      <c r="D449" s="16" t="s">
        <v>66</v>
      </c>
      <c r="E449" s="7" t="n">
        <v>2</v>
      </c>
      <c r="F449" s="16" t="s">
        <v>19</v>
      </c>
      <c r="G449" s="6" t="n">
        <v>0.75</v>
      </c>
      <c r="H449" s="6" t="n">
        <v>97.88</v>
      </c>
      <c r="I449" s="6" t="n">
        <v>127.24</v>
      </c>
      <c r="J449" s="6" t="n">
        <v>0.15</v>
      </c>
      <c r="K449" s="6" t="n">
        <v>1.5</v>
      </c>
      <c r="L449" s="6" t="n">
        <v>1.35</v>
      </c>
      <c r="M449" s="6" t="n">
        <v>0.53</v>
      </c>
      <c r="N449" s="6" t="n">
        <v>0.69</v>
      </c>
    </row>
    <row collapsed="false" customFormat="false" customHeight="false" hidden="false" ht="12.1" outlineLevel="0" r="450">
      <c r="A450" s="37" t="n">
        <v>46205</v>
      </c>
      <c r="B450" s="16" t="s">
        <v>352</v>
      </c>
      <c r="C450" s="16" t="s">
        <v>57</v>
      </c>
      <c r="D450" s="16" t="s">
        <v>58</v>
      </c>
      <c r="E450" s="7" t="n">
        <v>1</v>
      </c>
      <c r="F450" s="16" t="s">
        <v>19</v>
      </c>
      <c r="G450" s="6" t="n">
        <v>0.1</v>
      </c>
      <c r="H450" s="6" t="n">
        <v>225.2</v>
      </c>
      <c r="I450" s="6" t="n">
        <v>96.63</v>
      </c>
      <c r="J450" s="6" t="n">
        <v>0.01</v>
      </c>
      <c r="K450" s="6" t="n">
        <v>0.1</v>
      </c>
      <c r="L450" s="6" t="n">
        <v>0.09</v>
      </c>
      <c r="M450" s="6" t="n">
        <v>0.09</v>
      </c>
      <c r="N450" s="6" t="n">
        <v>0.04</v>
      </c>
    </row>
    <row collapsed="false" customFormat="false" customHeight="false" hidden="false" ht="12.1" outlineLevel="0" r="451">
      <c r="A451" s="37" t="n">
        <v>46212</v>
      </c>
      <c r="B451" s="16" t="s">
        <v>352</v>
      </c>
      <c r="C451" s="16" t="s">
        <v>99</v>
      </c>
      <c r="D451" s="16" t="s">
        <v>100</v>
      </c>
      <c r="E451" s="7" t="n">
        <v>10</v>
      </c>
      <c r="F451" s="16" t="s">
        <v>53</v>
      </c>
      <c r="G451" s="6" t="n">
        <v>0.4581</v>
      </c>
      <c r="H451" s="6" t="n">
        <v>181.75</v>
      </c>
      <c r="I451" s="6" t="n">
        <v>4.16</v>
      </c>
      <c r="J451" s="6" t="n">
        <v>46</v>
      </c>
      <c r="K451" s="6" t="n">
        <v>4.581</v>
      </c>
      <c r="L451" s="6" t="n">
        <v>3.98</v>
      </c>
      <c r="M451" s="6" t="n">
        <v>9.56</v>
      </c>
      <c r="N451" s="6" t="n">
        <v>16.73</v>
      </c>
    </row>
    <row collapsed="false" customFormat="false" customHeight="false" hidden="false" ht="12.1" outlineLevel="0" r="452">
      <c r="A452" s="37" t="n">
        <v>46212</v>
      </c>
      <c r="B452" s="16" t="s">
        <v>352</v>
      </c>
      <c r="C452" s="16" t="s">
        <v>63</v>
      </c>
      <c r="D452" s="16" t="s">
        <v>64</v>
      </c>
      <c r="E452" s="7" t="n">
        <v>100</v>
      </c>
      <c r="F452" s="16" t="s">
        <v>53</v>
      </c>
      <c r="G452" s="6" t="n">
        <v>0.2561</v>
      </c>
      <c r="H452" s="6" t="n">
        <v>147.75</v>
      </c>
      <c r="I452" s="6" t="n">
        <v>1.84</v>
      </c>
      <c r="J452" s="6" t="n">
        <v>254</v>
      </c>
      <c r="K452" s="6" t="n">
        <v>25.6143</v>
      </c>
      <c r="L452" s="6" t="n">
        <v>22.29</v>
      </c>
      <c r="M452" s="6" t="n">
        <v>12.11</v>
      </c>
      <c r="N452" s="6" t="n">
        <v>11.53</v>
      </c>
    </row>
    <row collapsed="false" customFormat="false" customHeight="false" hidden="false" ht="12.1" outlineLevel="0" r="453">
      <c r="A453" s="37" t="n">
        <v>46220</v>
      </c>
      <c r="B453" s="16" t="s">
        <v>352</v>
      </c>
      <c r="C453" s="16" t="s">
        <v>107</v>
      </c>
      <c r="D453" s="16" t="s">
        <v>108</v>
      </c>
      <c r="E453" s="7" t="n">
        <v>20</v>
      </c>
      <c r="F453" s="16" t="s">
        <v>53</v>
      </c>
      <c r="G453" s="6" t="n">
        <v>0.0697</v>
      </c>
      <c r="H453" s="6" t="n">
        <v>37.64</v>
      </c>
      <c r="I453" s="6" t="n">
        <v>0.75</v>
      </c>
      <c r="J453" s="6" t="n">
        <v>14</v>
      </c>
      <c r="K453" s="6" t="n">
        <v>1.3934</v>
      </c>
      <c r="L453" s="6" t="n">
        <v>1.21</v>
      </c>
      <c r="M453" s="6" t="n">
        <v>8.07</v>
      </c>
      <c r="N453" s="6" t="n">
        <v>12.2</v>
      </c>
    </row>
    <row collapsed="false" customFormat="false" customHeight="false" hidden="false" ht="12.1" outlineLevel="0" r="454">
      <c r="A454" s="37" t="n">
        <v>46223</v>
      </c>
      <c r="B454" s="16" t="s">
        <v>352</v>
      </c>
      <c r="C454" s="16" t="s">
        <v>95</v>
      </c>
      <c r="D454" s="16" t="s">
        <v>96</v>
      </c>
      <c r="E454" s="7" t="n">
        <v>10</v>
      </c>
      <c r="F454" s="16" t="s">
        <v>53</v>
      </c>
      <c r="G454" s="6" t="n">
        <v>0.4957</v>
      </c>
      <c r="H454" s="6" t="n">
        <v>295.99</v>
      </c>
      <c r="I454" s="6" t="n">
        <v>2.48</v>
      </c>
      <c r="J454" s="6" t="n">
        <v>49</v>
      </c>
      <c r="K454" s="6" t="n">
        <v>4.9572</v>
      </c>
      <c r="L454" s="6" t="n">
        <v>4.31</v>
      </c>
      <c r="M454" s="6" t="n">
        <v>17.39</v>
      </c>
      <c r="N454" s="6" t="n">
        <v>11.06</v>
      </c>
    </row>
  </sheetData>
  <autoFilter ref="A1:N45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4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8" t="s">
        <v>124</v>
      </c>
      <c r="B1" s="38" t="s">
        <v>352</v>
      </c>
      <c r="C1" s="38" t="s">
        <v>0</v>
      </c>
      <c r="D1" s="38" t="s">
        <v>2</v>
      </c>
      <c r="E1" s="38" t="s">
        <v>353</v>
      </c>
      <c r="F1" s="38" t="s">
        <v>363</v>
      </c>
      <c r="G1" s="38" t="s">
        <v>364</v>
      </c>
      <c r="H1" s="38" t="s">
        <v>129</v>
      </c>
      <c r="I1" s="38" t="s">
        <v>365</v>
      </c>
      <c r="J1" s="38" t="s">
        <v>366</v>
      </c>
      <c r="K1" s="38" t="s">
        <v>367</v>
      </c>
      <c r="L1" s="38" t="s">
        <v>368</v>
      </c>
      <c r="M1" s="38" t="s">
        <v>369</v>
      </c>
      <c r="N1" s="38" t="s">
        <v>370</v>
      </c>
      <c r="O1" s="38" t="s">
        <v>371</v>
      </c>
    </row>
    <row collapsed="false" customFormat="false" customHeight="false" hidden="false" ht="12.1" outlineLevel="0" r="2">
      <c r="A2" s="39" t="n">
        <v>44123</v>
      </c>
      <c r="B2" s="16" t="s">
        <v>352</v>
      </c>
      <c r="C2" s="16" t="s">
        <v>16</v>
      </c>
      <c r="D2" s="16" t="s">
        <v>18</v>
      </c>
      <c r="E2" s="17" t="n">
        <v>3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2090</v>
      </c>
      <c r="J2" s="17" t="n">
        <v>145.66666666667</v>
      </c>
      <c r="K2" s="6" t="s">
        <f>=Портфель!F2*Портфель!$Q$17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9" t="n">
        <v>44151</v>
      </c>
      <c r="B3" s="16" t="s">
        <v>352</v>
      </c>
      <c r="C3" s="16" t="s">
        <v>21</v>
      </c>
      <c r="D3" s="16" t="s">
        <v>22</v>
      </c>
      <c r="E3" s="17" t="n">
        <v>5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2063</v>
      </c>
      <c r="J3" s="17" t="n">
        <v>23.598</v>
      </c>
      <c r="K3" s="6" t="s">
        <f>=Портфель!F3*Портфель!$Q$17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9" t="n">
        <v>44130</v>
      </c>
      <c r="B4" s="16" t="s">
        <v>352</v>
      </c>
      <c r="C4" s="16" t="s">
        <v>24</v>
      </c>
      <c r="D4" s="16" t="s">
        <v>25</v>
      </c>
      <c r="E4" s="17" t="n">
        <v>1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2084</v>
      </c>
      <c r="J4" s="17" t="n">
        <v>282.9</v>
      </c>
      <c r="K4" s="6" t="s">
        <f>=Портфель!F4*Портфель!$Q$17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9" t="n">
        <v>44130</v>
      </c>
      <c r="B5" s="16" t="s">
        <v>352</v>
      </c>
      <c r="C5" s="16" t="s">
        <v>27</v>
      </c>
      <c r="D5" s="16" t="s">
        <v>28</v>
      </c>
      <c r="E5" s="17" t="n">
        <v>3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2083</v>
      </c>
      <c r="J5" s="17" t="n">
        <v>73.37</v>
      </c>
      <c r="K5" s="6" t="s">
        <f>=Портфель!F5*Портфель!$Q$17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9" t="n">
        <v>44200</v>
      </c>
      <c r="B6" s="16" t="s">
        <v>352</v>
      </c>
      <c r="C6" s="16" t="s">
        <v>30</v>
      </c>
      <c r="D6" s="16" t="s">
        <v>31</v>
      </c>
      <c r="E6" s="17" t="n">
        <v>1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2013</v>
      </c>
      <c r="J6" s="17" t="n">
        <v>347.86</v>
      </c>
      <c r="K6" s="6" t="s">
        <f>=Портфель!F6*Портфель!$Q$17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9" t="n">
        <v>44153</v>
      </c>
      <c r="B7" s="16" t="s">
        <v>352</v>
      </c>
      <c r="C7" s="16" t="s">
        <v>33</v>
      </c>
      <c r="D7" s="16" t="s">
        <v>34</v>
      </c>
      <c r="E7" s="17" t="n">
        <v>1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2061</v>
      </c>
      <c r="J7" s="17" t="n">
        <v>223.88</v>
      </c>
      <c r="K7" s="6" t="s">
        <f>=Портфель!F7*Портфель!$Q$17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9" t="n">
        <v>44120</v>
      </c>
      <c r="B8" s="16" t="s">
        <v>352</v>
      </c>
      <c r="C8" s="16" t="s">
        <v>36</v>
      </c>
      <c r="D8" s="16" t="s">
        <v>37</v>
      </c>
      <c r="E8" s="17" t="n">
        <v>2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2093</v>
      </c>
      <c r="J8" s="17" t="n">
        <v>168.58</v>
      </c>
      <c r="K8" s="6" t="s">
        <f>=Портфель!F8*Портфель!$Q$17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9" t="n">
        <v>44120</v>
      </c>
      <c r="B9" s="16" t="s">
        <v>352</v>
      </c>
      <c r="C9" s="16" t="s">
        <v>39</v>
      </c>
      <c r="D9" s="16" t="s">
        <v>40</v>
      </c>
      <c r="E9" s="17" t="n">
        <v>2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2093</v>
      </c>
      <c r="J9" s="17" t="n">
        <v>132.17</v>
      </c>
      <c r="K9" s="6" t="s">
        <f>=Портфель!F9*Портфель!$Q$17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9" t="n">
        <v>44151</v>
      </c>
      <c r="B10" s="16" t="s">
        <v>352</v>
      </c>
      <c r="C10" s="16" t="s">
        <v>42</v>
      </c>
      <c r="D10" s="16" t="s">
        <v>43</v>
      </c>
      <c r="E10" s="17" t="n">
        <v>1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2063</v>
      </c>
      <c r="J10" s="17" t="n">
        <v>218.8</v>
      </c>
      <c r="K10" s="6" t="s">
        <f>=Портфель!F10*Портфель!$Q$17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9" t="n">
        <v>44120</v>
      </c>
      <c r="B11" s="16" t="s">
        <v>352</v>
      </c>
      <c r="C11" s="16" t="s">
        <v>45</v>
      </c>
      <c r="D11" s="16" t="s">
        <v>46</v>
      </c>
      <c r="E11" s="17" t="n">
        <v>1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2093</v>
      </c>
      <c r="J11" s="17" t="n">
        <v>200.72</v>
      </c>
      <c r="K11" s="6" t="s">
        <f>=Портфель!F11*Портфель!$Q$17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9" t="n">
        <v>44120</v>
      </c>
      <c r="B12" s="16" t="s">
        <v>352</v>
      </c>
      <c r="C12" s="16" t="s">
        <v>48</v>
      </c>
      <c r="D12" s="16" t="s">
        <v>49</v>
      </c>
      <c r="E12" s="17" t="n">
        <v>1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2093</v>
      </c>
      <c r="J12" s="17" t="n">
        <v>120.15</v>
      </c>
      <c r="K12" s="6" t="s">
        <f>=Портфель!F12*Портфель!$Q$17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9" t="n">
        <v>44120</v>
      </c>
      <c r="B13" s="16" t="s">
        <v>352</v>
      </c>
      <c r="C13" s="16" t="s">
        <v>51</v>
      </c>
      <c r="D13" s="16" t="s">
        <v>52</v>
      </c>
      <c r="E13" s="17" t="n">
        <v>3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2093</v>
      </c>
      <c r="J13" s="17" t="n">
        <v>24.28</v>
      </c>
      <c r="K13" s="6" t="s">
        <f>=Портфель!F13*Портфель!$Q$17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9" t="n">
        <v>44120</v>
      </c>
      <c r="B14" s="16" t="s">
        <v>352</v>
      </c>
      <c r="C14" s="16" t="s">
        <v>51</v>
      </c>
      <c r="D14" s="16" t="s">
        <v>52</v>
      </c>
      <c r="E14" s="17" t="n">
        <v>2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2093</v>
      </c>
      <c r="J14" s="17" t="n">
        <v>24.28</v>
      </c>
      <c r="K14" s="6" t="s">
        <f>=Портфель!F13*Портфель!$Q$17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9" t="n">
        <v>44124</v>
      </c>
      <c r="B15" s="16" t="s">
        <v>352</v>
      </c>
      <c r="C15" s="16" t="s">
        <v>54</v>
      </c>
      <c r="D15" s="16" t="s">
        <v>55</v>
      </c>
      <c r="E15" s="17" t="n">
        <v>2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2090</v>
      </c>
      <c r="J15" s="17" t="n">
        <v>142.79</v>
      </c>
      <c r="K15" s="6" t="s">
        <f>=Портфель!F14*Портфель!$Q$17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9" t="n">
        <v>44151</v>
      </c>
      <c r="B16" s="16" t="s">
        <v>352</v>
      </c>
      <c r="C16" s="16" t="s">
        <v>57</v>
      </c>
      <c r="D16" s="16" t="s">
        <v>58</v>
      </c>
      <c r="E16" s="17" t="n">
        <v>1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2063</v>
      </c>
      <c r="J16" s="17" t="n">
        <v>96.63</v>
      </c>
      <c r="K16" s="6" t="s">
        <f>=Портфель!F15*Портфель!$Q$17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9" t="n">
        <v>44153</v>
      </c>
      <c r="B17" s="16" t="s">
        <v>352</v>
      </c>
      <c r="C17" s="16" t="s">
        <v>60</v>
      </c>
      <c r="D17" s="16" t="s">
        <v>61</v>
      </c>
      <c r="E17" s="17" t="n">
        <v>1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2061</v>
      </c>
      <c r="J17" s="17" t="n">
        <v>244.22</v>
      </c>
      <c r="K17" s="6" t="s">
        <f>=Портфель!F16*Портфель!$Q$17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9" t="n">
        <v>44127</v>
      </c>
      <c r="B18" s="16" t="s">
        <v>352</v>
      </c>
      <c r="C18" s="16" t="s">
        <v>63</v>
      </c>
      <c r="D18" s="16" t="s">
        <v>64</v>
      </c>
      <c r="E18" s="17" t="n">
        <v>100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2087</v>
      </c>
      <c r="J18" s="17" t="n">
        <v>1.8402743091998</v>
      </c>
      <c r="K18" s="6" t="s">
        <f>=Портфель!F17*Портфель!$Q$13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39" t="n">
        <v>44120</v>
      </c>
      <c r="B19" s="16" t="s">
        <v>352</v>
      </c>
      <c r="C19" s="16" t="s">
        <v>65</v>
      </c>
      <c r="D19" s="16" t="s">
        <v>66</v>
      </c>
      <c r="E19" s="17" t="n">
        <v>1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2093</v>
      </c>
      <c r="J19" s="17" t="n">
        <v>127.24</v>
      </c>
      <c r="K19" s="6" t="s">
        <f>=Портфель!F18*Портфель!$Q$17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39" t="n">
        <v>44120</v>
      </c>
      <c r="B20" s="16" t="s">
        <v>352</v>
      </c>
      <c r="C20" s="16" t="s">
        <v>65</v>
      </c>
      <c r="D20" s="16" t="s">
        <v>66</v>
      </c>
      <c r="E20" s="17" t="n">
        <v>1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2093</v>
      </c>
      <c r="J20" s="17" t="n">
        <v>127.24</v>
      </c>
      <c r="K20" s="6" t="s">
        <f>=Портфель!F18*Портфель!$Q$17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39" t="n">
        <v>44460</v>
      </c>
      <c r="B21" s="16" t="s">
        <v>352</v>
      </c>
      <c r="C21" s="16" t="s">
        <v>67</v>
      </c>
      <c r="D21" s="16" t="s">
        <v>68</v>
      </c>
      <c r="E21" s="17" t="n">
        <v>2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1753</v>
      </c>
      <c r="J21" s="17" t="n">
        <v>73.4</v>
      </c>
      <c r="K21" s="6" t="s">
        <f>=Портфель!F19*Портфель!$Q$17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39" t="n">
        <v>44200</v>
      </c>
      <c r="B22" s="16" t="s">
        <v>352</v>
      </c>
      <c r="C22" s="16" t="s">
        <v>69</v>
      </c>
      <c r="D22" s="16" t="s">
        <v>70</v>
      </c>
      <c r="E22" s="17" t="n">
        <v>1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2013</v>
      </c>
      <c r="J22" s="17" t="n">
        <v>221</v>
      </c>
      <c r="K22" s="6" t="s">
        <f>=Портфель!F20*Портфель!$Q$17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39" t="n">
        <v>44253</v>
      </c>
      <c r="B23" s="16" t="s">
        <v>352</v>
      </c>
      <c r="C23" s="16" t="s">
        <v>71</v>
      </c>
      <c r="D23" s="16" t="s">
        <v>72</v>
      </c>
      <c r="E23" s="17" t="n">
        <v>1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1961</v>
      </c>
      <c r="J23" s="17" t="n">
        <v>74.7</v>
      </c>
      <c r="K23" s="6" t="s">
        <f>=Портфель!F21*Портфель!$Q$17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39" t="n">
        <v>44151</v>
      </c>
      <c r="B24" s="16" t="s">
        <v>352</v>
      </c>
      <c r="C24" s="16" t="s">
        <v>73</v>
      </c>
      <c r="D24" s="16" t="s">
        <v>74</v>
      </c>
      <c r="E24" s="17" t="n">
        <v>1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2063</v>
      </c>
      <c r="J24" s="17" t="n">
        <v>81.75</v>
      </c>
      <c r="K24" s="6" t="s">
        <f>=Портфель!F22*Портфель!$Q$17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39" t="n">
        <v>44124</v>
      </c>
      <c r="B25" s="16" t="s">
        <v>352</v>
      </c>
      <c r="C25" s="16" t="s">
        <v>75</v>
      </c>
      <c r="D25" s="16" t="s">
        <v>76</v>
      </c>
      <c r="E25" s="17" t="n">
        <v>100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2090</v>
      </c>
      <c r="J25" s="17" t="n">
        <v>2.0975539018096</v>
      </c>
      <c r="K25" s="6" t="s">
        <f>=Портфель!F23*Портфель!$Q$13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39" t="n">
        <v>44145</v>
      </c>
      <c r="B26" s="16" t="s">
        <v>352</v>
      </c>
      <c r="C26" s="16" t="s">
        <v>77</v>
      </c>
      <c r="D26" s="16" t="s">
        <v>78</v>
      </c>
      <c r="E26" s="17" t="n">
        <v>1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2069</v>
      </c>
      <c r="J26" s="17" t="n">
        <v>284.85</v>
      </c>
      <c r="K26" s="6" t="s">
        <f>=Портфель!F24*Портфель!$Q$17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39" t="n">
        <v>44155</v>
      </c>
      <c r="B27" s="16" t="s">
        <v>352</v>
      </c>
      <c r="C27" s="16" t="s">
        <v>79</v>
      </c>
      <c r="D27" s="16" t="s">
        <v>80</v>
      </c>
      <c r="E27" s="17" t="n">
        <v>1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2059</v>
      </c>
      <c r="J27" s="17" t="n">
        <v>51</v>
      </c>
      <c r="K27" s="6" t="s">
        <f>=Портфель!F25*Портфель!$Q$17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39" t="n">
        <v>44123</v>
      </c>
      <c r="B28" s="16" t="s">
        <v>352</v>
      </c>
      <c r="C28" s="16" t="s">
        <v>81</v>
      </c>
      <c r="D28" s="16" t="s">
        <v>82</v>
      </c>
      <c r="E28" s="17" t="n">
        <v>5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2090</v>
      </c>
      <c r="J28" s="17" t="n">
        <v>26.93</v>
      </c>
      <c r="K28" s="6" t="s">
        <f>=Портфель!F26*Портфель!$Q$17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39" t="n">
        <v>44151</v>
      </c>
      <c r="B29" s="16" t="s">
        <v>352</v>
      </c>
      <c r="C29" s="16" t="s">
        <v>83</v>
      </c>
      <c r="D29" s="16" t="s">
        <v>84</v>
      </c>
      <c r="E29" s="17" t="n">
        <v>1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2063</v>
      </c>
      <c r="J29" s="17" t="n">
        <v>66.02</v>
      </c>
      <c r="K29" s="6" t="s">
        <f>=Портфель!F27*Портфель!$Q$17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39" t="n">
        <v>44144</v>
      </c>
      <c r="B30" s="16" t="s">
        <v>352</v>
      </c>
      <c r="C30" s="16" t="s">
        <v>85</v>
      </c>
      <c r="D30" s="16" t="s">
        <v>86</v>
      </c>
      <c r="E30" s="17" t="n">
        <v>1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2070</v>
      </c>
      <c r="J30" s="17" t="n">
        <v>80.6</v>
      </c>
      <c r="K30" s="6" t="s">
        <f>=Портфель!F28*Портфель!$Q$17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39" t="n">
        <v>44151</v>
      </c>
      <c r="B31" s="16" t="s">
        <v>352</v>
      </c>
      <c r="C31" s="16" t="s">
        <v>87</v>
      </c>
      <c r="D31" s="16" t="s">
        <v>88</v>
      </c>
      <c r="E31" s="17" t="n">
        <v>1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2063</v>
      </c>
      <c r="J31" s="17" t="n">
        <v>20.51</v>
      </c>
      <c r="K31" s="6" t="s">
        <f>=Портфель!F29*Портфель!$Q$17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39" t="n">
        <v>44151</v>
      </c>
      <c r="B32" s="16" t="s">
        <v>352</v>
      </c>
      <c r="C32" s="16" t="s">
        <v>89</v>
      </c>
      <c r="D32" s="16" t="s">
        <v>90</v>
      </c>
      <c r="E32" s="17" t="n">
        <v>1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2063</v>
      </c>
      <c r="J32" s="17" t="n">
        <v>62.91</v>
      </c>
      <c r="K32" s="6" t="s">
        <f>=Портфель!F30*Портфель!$Q$17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39" t="n">
        <v>44120</v>
      </c>
      <c r="B33" s="16" t="s">
        <v>352</v>
      </c>
      <c r="C33" s="16" t="s">
        <v>91</v>
      </c>
      <c r="D33" s="16" t="s">
        <v>92</v>
      </c>
      <c r="E33" s="17" t="n">
        <v>1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2094</v>
      </c>
      <c r="J33" s="17" t="n">
        <v>59.887537670262</v>
      </c>
      <c r="K33" s="6" t="s">
        <f>=Портфель!F31*Портфель!$Q$13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39" t="n">
        <v>44144</v>
      </c>
      <c r="B34" s="16" t="s">
        <v>352</v>
      </c>
      <c r="C34" s="16" t="s">
        <v>93</v>
      </c>
      <c r="D34" s="16" t="s">
        <v>94</v>
      </c>
      <c r="E34" s="17" t="n">
        <v>2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2070</v>
      </c>
      <c r="J34" s="17" t="n">
        <v>40.38</v>
      </c>
      <c r="K34" s="6" t="s">
        <f>=Портфель!F32*Портфель!$Q$17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39" t="n">
        <v>44120</v>
      </c>
      <c r="B35" s="16" t="s">
        <v>352</v>
      </c>
      <c r="C35" s="16" t="s">
        <v>95</v>
      </c>
      <c r="D35" s="16" t="s">
        <v>96</v>
      </c>
      <c r="E35" s="17" t="n">
        <v>10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2093</v>
      </c>
      <c r="J35" s="17" t="n">
        <v>2.4778661151745</v>
      </c>
      <c r="K35" s="6" t="s">
        <f>=Портфель!F33*Портфель!$Q$13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39" t="n">
        <v>44665</v>
      </c>
      <c r="B36" s="16" t="s">
        <v>352</v>
      </c>
      <c r="C36" s="16" t="s">
        <v>97</v>
      </c>
      <c r="D36" s="16" t="s">
        <v>98</v>
      </c>
      <c r="E36" s="17" t="n">
        <v>1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1549</v>
      </c>
      <c r="J36" s="17" t="n">
        <v>26</v>
      </c>
      <c r="K36" s="6" t="s">
        <f>=Портфель!F34*Портфель!$Q$17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39" t="n">
        <v>44119</v>
      </c>
      <c r="B37" s="16" t="s">
        <v>352</v>
      </c>
      <c r="C37" s="16" t="s">
        <v>99</v>
      </c>
      <c r="D37" s="16" t="s">
        <v>100</v>
      </c>
      <c r="E37" s="17" t="n">
        <v>10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2094</v>
      </c>
      <c r="J37" s="17" t="n">
        <v>4.1630055424783</v>
      </c>
      <c r="K37" s="6" t="s">
        <f>=Портфель!F35*Портфель!$Q$13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39" t="n">
        <v>44120</v>
      </c>
      <c r="B38" s="16" t="s">
        <v>352</v>
      </c>
      <c r="C38" s="16" t="s">
        <v>101</v>
      </c>
      <c r="D38" s="16" t="s">
        <v>102</v>
      </c>
      <c r="E38" s="17" t="n">
        <v>100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2093</v>
      </c>
      <c r="J38" s="17" t="n">
        <v>0.44800188848448</v>
      </c>
      <c r="K38" s="6" t="s">
        <f>=Портфель!F36*Портфель!$Q$13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39" t="n">
        <v>44123</v>
      </c>
      <c r="B39" s="16" t="s">
        <v>352</v>
      </c>
      <c r="C39" s="16" t="s">
        <v>103</v>
      </c>
      <c r="D39" s="16" t="s">
        <v>104</v>
      </c>
      <c r="E39" s="17" t="n">
        <v>5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2090</v>
      </c>
      <c r="J39" s="17" t="n">
        <v>22.85</v>
      </c>
      <c r="K39" s="6" t="s">
        <f>=Портфель!F37*Портфель!$Q$17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39" t="n">
        <v>44127</v>
      </c>
      <c r="B40" s="16" t="s">
        <v>352</v>
      </c>
      <c r="C40" s="16" t="s">
        <v>103</v>
      </c>
      <c r="D40" s="16" t="s">
        <v>104</v>
      </c>
      <c r="E40" s="17" t="n">
        <v>1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2087</v>
      </c>
      <c r="J40" s="17" t="n">
        <v>19.85</v>
      </c>
      <c r="K40" s="6" t="s">
        <f>=Портфель!F37*Портфель!$Q$17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39" t="n">
        <v>44119</v>
      </c>
      <c r="B41" s="16" t="s">
        <v>352</v>
      </c>
      <c r="C41" s="16" t="s">
        <v>105</v>
      </c>
      <c r="D41" s="16" t="s">
        <v>106</v>
      </c>
      <c r="E41" s="17" t="n">
        <v>40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2094</v>
      </c>
      <c r="J41" s="17" t="n">
        <v>0.97999505667356</v>
      </c>
      <c r="K41" s="6" t="s">
        <f>=Портфель!F38*Портфель!$Q$13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39" t="n">
        <v>44120</v>
      </c>
      <c r="B42" s="16" t="s">
        <v>352</v>
      </c>
      <c r="C42" s="16" t="s">
        <v>107</v>
      </c>
      <c r="D42" s="16" t="s">
        <v>108</v>
      </c>
      <c r="E42" s="17" t="n">
        <v>20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2093</v>
      </c>
      <c r="J42" s="17" t="n">
        <v>0.74923568979077</v>
      </c>
      <c r="K42" s="6" t="s">
        <f>=Портфель!F39*Портфель!$Q$13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39" t="n">
        <v>44120</v>
      </c>
      <c r="B43" s="16" t="s">
        <v>352</v>
      </c>
      <c r="C43" s="16" t="s">
        <v>109</v>
      </c>
      <c r="D43" s="16" t="s">
        <v>110</v>
      </c>
      <c r="E43" s="17" t="n">
        <v>10000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2093</v>
      </c>
      <c r="J43" s="17" t="n">
        <v>0.0023770272021307</v>
      </c>
      <c r="K43" s="6" t="s">
        <f>=Портфель!F40*Портфель!$Q$13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39" t="n">
        <v>44938</v>
      </c>
      <c r="B44" s="16" t="s">
        <v>352</v>
      </c>
      <c r="C44" s="16" t="s">
        <v>109</v>
      </c>
      <c r="D44" s="16" t="s">
        <v>110</v>
      </c>
      <c r="E44" s="17" t="n">
        <v>6701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1276</v>
      </c>
      <c r="J44" s="17" t="n">
        <v>0.0012657164134558</v>
      </c>
      <c r="K44" s="6" t="s">
        <f>=Портфель!F40*Портфель!$Q$13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39" t="n">
        <v>44180</v>
      </c>
      <c r="B45" s="16" t="s">
        <v>352</v>
      </c>
      <c r="C45" s="16" t="s">
        <v>111</v>
      </c>
      <c r="D45" s="16" t="s">
        <v>112</v>
      </c>
      <c r="E45" s="17" t="n">
        <v>2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2034</v>
      </c>
      <c r="J45" s="17" t="n">
        <v>28.521594137715</v>
      </c>
      <c r="K45" s="6" t="s">
        <f>=Портфель!F41*Портфель!$Q$13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39" t="n">
        <v>44217</v>
      </c>
      <c r="B46" s="16" t="s">
        <v>352</v>
      </c>
      <c r="C46" s="16" t="s">
        <v>113</v>
      </c>
      <c r="D46" s="16" t="s">
        <v>114</v>
      </c>
      <c r="E46" s="17" t="n">
        <v>1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1997</v>
      </c>
      <c r="J46" s="17" t="n">
        <v>16.6</v>
      </c>
      <c r="K46" s="6" t="s">
        <f>=Портфель!F42*Портфель!$Q$17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39" t="n">
        <v>44217</v>
      </c>
      <c r="B47" s="16" t="s">
        <v>352</v>
      </c>
      <c r="C47" s="16" t="s">
        <v>113</v>
      </c>
      <c r="D47" s="16" t="s">
        <v>114</v>
      </c>
      <c r="E47" s="17" t="n">
        <v>1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1997</v>
      </c>
      <c r="J47" s="17" t="n">
        <v>18.43</v>
      </c>
      <c r="K47" s="6" t="s">
        <f>=Портфель!F42*Портфель!$Q$17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39" t="n">
        <v>44120</v>
      </c>
      <c r="B48" s="16" t="s">
        <v>352</v>
      </c>
      <c r="C48" s="16" t="s">
        <v>116</v>
      </c>
      <c r="D48" s="16" t="s">
        <v>118</v>
      </c>
      <c r="E48" s="17" t="n">
        <v>150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2094</v>
      </c>
      <c r="J48" s="17" t="n">
        <v>1.2916618021941</v>
      </c>
      <c r="K48" s="6" t="s">
        <f>=Портфель!F44*Портфель!$Q$13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39"/>
      <c r="B49" s="16"/>
      <c r="C49" s="16"/>
      <c r="D49" s="16"/>
      <c r="E49" s="17"/>
      <c r="F49" s="7"/>
      <c r="G49" s="17"/>
      <c r="H49" s="16"/>
      <c r="I49" s="7"/>
      <c r="J49" s="17"/>
      <c r="K49" s="4" t="s">
        <v>123</v>
      </c>
      <c r="L49" s="8" t="s">
        <f>=SUBTOTAL(109,L2:L48)</f>
      </c>
      <c r="M49" s="8" t="s">
        <f>=SUBTOTAL(109,M2:M48)</f>
      </c>
      <c r="N49" s="8" t="s">
        <f>=MAX(0,M49*0.13)</f>
      </c>
    </row>
  </sheetData>
  <autoFilter ref="A1:O4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8" t="s">
        <v>0</v>
      </c>
      <c r="B1" s="38" t="s">
        <v>2</v>
      </c>
      <c r="C1" s="38" t="s">
        <v>372</v>
      </c>
      <c r="D1" s="38" t="s">
        <v>373</v>
      </c>
      <c r="E1" s="38" t="s">
        <v>356</v>
      </c>
      <c r="F1" s="38" t="s">
        <v>374</v>
      </c>
      <c r="G1" s="38" t="s">
        <v>353</v>
      </c>
      <c r="H1" s="38" t="s">
        <v>375</v>
      </c>
      <c r="I1" s="38" t="s">
        <v>376</v>
      </c>
      <c r="J1" s="38" t="s">
        <v>377</v>
      </c>
      <c r="K1" s="38" t="s">
        <v>378</v>
      </c>
    </row>
    <row collapsed="false" customFormat="false" customHeight="false" hidden="false" ht="12.1" outlineLevel="0" r="2">
      <c r="A2" s="16" t="s">
        <v>281</v>
      </c>
      <c r="B2" s="16" t="s">
        <v>340</v>
      </c>
      <c r="C2" s="40" t="n">
        <v>44120</v>
      </c>
      <c r="D2" s="41" t="n">
        <v>44193</v>
      </c>
      <c r="E2" s="17" t="n">
        <v>54.07</v>
      </c>
      <c r="F2" s="17" t="n">
        <v>47.01</v>
      </c>
      <c r="G2" s="17" t="n">
        <v>1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281</v>
      </c>
      <c r="B3" s="16" t="s">
        <v>340</v>
      </c>
      <c r="C3" s="40" t="n">
        <v>44120</v>
      </c>
      <c r="D3" s="41" t="n">
        <v>44193</v>
      </c>
      <c r="E3" s="17" t="n">
        <v>54.07</v>
      </c>
      <c r="F3" s="17" t="n">
        <v>47.01</v>
      </c>
      <c r="G3" s="17" t="n">
        <v>2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281</v>
      </c>
      <c r="B4" s="16" t="s">
        <v>340</v>
      </c>
      <c r="C4" s="40" t="n">
        <v>44120</v>
      </c>
      <c r="D4" s="41" t="n">
        <v>44193</v>
      </c>
      <c r="E4" s="17" t="n">
        <v>54.07</v>
      </c>
      <c r="F4" s="17" t="n">
        <v>47.01</v>
      </c>
      <c r="G4" s="17" t="n">
        <v>2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281</v>
      </c>
      <c r="B5" s="16" t="s">
        <v>340</v>
      </c>
      <c r="C5" s="40" t="n">
        <v>44120</v>
      </c>
      <c r="D5" s="41" t="n">
        <v>44193</v>
      </c>
      <c r="E5" s="17" t="n">
        <v>54.07</v>
      </c>
      <c r="F5" s="17" t="n">
        <v>47.01</v>
      </c>
      <c r="G5" s="17" t="n">
        <v>3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2026-07-10T17:13:55.00Z</dcterms:created>
  <dc:creator>izi-invest.ru</dc:creator>
  <cp:revision>0</cp:revision>
</cp:coreProperties>
</file>