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<sst xmlns="http://schemas.openxmlformats.org/spreadsheetml/2006/main" count="101" uniqueCount="76">
  <si>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</si>
  <si>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</si>
  <si>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</si>
  <si>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</si>
  <si>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</si>
  <si>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</si>
  <si>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</si>
  <si>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</si>
  <si>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</si>
  <si>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</si>
  <si>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</si>
  <si>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</si>
  <si>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</si>
  <si>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</si>
  <si>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</si>
  <si>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</si>
  <si>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KZT</t>
  </si>
  <si>
    <t>KZT</t>
  </si>
  <si>
    <t>Казахстанский тенге</t>
  </si>
  <si>
    <t>RUR</t>
  </si>
  <si>
    <t>AMD</t>
  </si>
  <si>
    <t>Сумма по валютам: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</si>
  <si>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</si>
  <si>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</si>
  <si>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</si>
  <si>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</si>
  <si>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</si>
  <si>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</si>
  <si>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</si>
  <si>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</si>
  <si>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</si>
  <si>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</si>
  <si>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</si>
  <si>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</si>
  <si>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</si>
  <si>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</si>
  <si>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</si>
  <si>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</si>
  <si>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</si>
  <si>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</si>
  <si>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</si>
  <si>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</si>
  <si>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</si>
  <si>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</si>
  <si>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</si>
  <si>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</si>
  <si>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</si>
  <si>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KZT</t>
  </si>
  <si>
    <t>Сред.год.дох.</t>
  </si>
  <si>
    <t>При сроке расчёта менее 1 года, последняя дата принимается как первая +1 год. Это уменьшает расчётное значение, но позволяет избежать неадекватно больших цифр при маленьких сроках.</t>
  </si>
  <si>
    <t>Операция</t>
  </si>
  <si>
    <t>Комиссия банка</t>
  </si>
  <si>
    <t>Комиссия ТС</t>
  </si>
  <si>
    <t>Комментарий</t>
  </si>
  <si>
    <t>input</t>
  </si>
  <si>
    <t>Tabys PRO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</si>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</sst>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collapsed="false" customFormat="false" customHeight="false" hidden="false" ht="12.1" outlineLevel="0" r="2">
      <c r="A2" s="16" t="s">
        <v>17</v>
      </c>
      <c r="B2" s="16" t="s">
        <v>3</v>
      </c>
      <c r="C2" s="16" t="s">
        <v>18</v>
      </c>
      <c r="D2" s="16" t="s">
        <v>19</v>
      </c>
      <c r="E2" s="7" t="n">
        <v>398000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/>
      <c r="N2" s="16"/>
      <c r="O2" s="16" t="s">
        <v>20</v>
      </c>
      <c r="P2" s="17" t="n">
        <v>0.20345</v>
      </c>
      <c r="Q2" s="6" t="s">
        <f>=P2/$P$12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=J3/J4</f>
      </c>
      <c r="N3" s="16"/>
      <c r="O3" s="16" t="s">
        <v>22</v>
      </c>
      <c r="P3" s="17" t="n">
        <v>26.38</v>
      </c>
      <c r="Q3" s="6" t="s">
        <f>=P3/$P$12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23</v>
      </c>
      <c r="I4" s="4"/>
      <c r="J4" s="5" t="s">
        <f>=J3</f>
      </c>
      <c r="K4" s="17"/>
      <c r="L4" s="6"/>
      <c r="M4" s="17"/>
      <c r="N4" s="16"/>
      <c r="O4" s="16" t="s">
        <v>24</v>
      </c>
      <c r="P4" s="17" t="n">
        <v>56.031439643197</v>
      </c>
      <c r="Q4" s="6" t="s">
        <f>=P4/$P$12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25</v>
      </c>
      <c r="P5" s="17" t="n">
        <v>99.0106</v>
      </c>
      <c r="Q5" s="6" t="s">
        <f>=P5/$P$12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26</v>
      </c>
      <c r="P6" s="17" t="n">
        <v>11.1172</v>
      </c>
      <c r="Q6" s="6" t="s">
        <f>=P6/$P$12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27</v>
      </c>
      <c r="P7" s="17" t="n">
        <v>90.5821</v>
      </c>
      <c r="Q7" s="6" t="s">
        <f>=P7/$P$12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28</v>
      </c>
      <c r="P8" s="17" t="n">
        <v>103.4102</v>
      </c>
      <c r="Q8" s="6" t="s">
        <f>=P8/$P$12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29</v>
      </c>
      <c r="P9" s="17" t="n">
        <v>12660</v>
      </c>
      <c r="Q9" s="6" t="s">
        <f>=P9/$P$12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30</v>
      </c>
      <c r="P10" s="17" t="n">
        <v>9.8136</v>
      </c>
      <c r="Q10" s="6" t="s">
        <f>=P10/$P$12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31</v>
      </c>
      <c r="P11" s="17" t="n">
        <v>0.44</v>
      </c>
      <c r="Q11" s="6" t="s">
        <f>=P11/$P$12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17</v>
      </c>
      <c r="P12" s="17" t="n">
        <v>0.1569</v>
      </c>
      <c r="Q12" s="6" t="s">
        <f>=P12/$P$12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=P13/$P$12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32</v>
      </c>
      <c r="P14" s="17" t="n">
        <v>215</v>
      </c>
      <c r="Q14" s="6" t="s">
        <f>=P14/$P$12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33</v>
      </c>
      <c r="P15" s="17" t="n">
        <v>1.752</v>
      </c>
      <c r="Q15" s="6" t="s">
        <f>=P15/$P$12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34</v>
      </c>
      <c r="P16" s="17" t="n">
        <v>2.11125</v>
      </c>
      <c r="Q16" s="6" t="s">
        <f>=P16/$P$12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35</v>
      </c>
      <c r="P17" s="17" t="n">
        <v>76.6342</v>
      </c>
      <c r="Q17" s="6" t="s">
        <f>=P17/$P$12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36</v>
      </c>
      <c r="B1" s="18" t="s">
        <v>9</v>
      </c>
      <c r="C1" s="18" t="s">
        <v>37</v>
      </c>
      <c r="D1" s="18" t="s">
        <v>38</v>
      </c>
      <c r="E1" s="18" t="s">
        <v>39</v>
      </c>
      <c r="F1" s="18" t="s">
        <v>40</v>
      </c>
      <c r="G1" s="18" t="s">
        <v>41</v>
      </c>
      <c r="H1" s="18" t="s">
        <v>42</v>
      </c>
    </row>
    <row collapsed="false" customFormat="false" customHeight="false" hidden="false" ht="12.1" outlineLevel="0" r="2">
      <c r="A2" s="13" t="n">
        <v>46043</v>
      </c>
      <c r="B2" s="6" t="n">
        <v>398000</v>
      </c>
      <c r="C2" s="16" t="s">
        <v>43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46408</v>
      </c>
      <c r="B3" s="5" t="n">
        <v>-398000</v>
      </c>
      <c r="C3" s="14" t="s">
        <v>44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45</v>
      </c>
      <c r="D4" s="16"/>
      <c r="E4" s="16"/>
      <c r="F4" s="7"/>
      <c r="G4" s="2" t="s">
        <v>46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47</v>
      </c>
      <c r="D5" s="16"/>
      <c r="E5" s="16"/>
      <c r="F5" s="7"/>
      <c r="G5" s="14" t="s">
        <v>48</v>
      </c>
      <c r="H5" s="9" t="s">
        <f>=B5/H4</f>
      </c>
    </row>
    <row collapsed="false" customFormat="false" customHeight="false" hidden="false" ht="12.1" outlineLevel="0" r="6">
      <c r="A6" s="19"/>
    </row>
    <row collapsed="false" customFormat="false" customHeight="false" hidden="false" ht="12.1" outlineLevel="0" r="7">
      <c r="A7" s="19"/>
    </row>
    <row collapsed="false" customFormat="false" customHeight="false" hidden="false" ht="12.1" outlineLevel="0" r="8">
      <c r="A8" s="15" t="s">
        <v>49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36</v>
      </c>
      <c r="B1" s="18" t="s">
        <v>0</v>
      </c>
      <c r="C1" s="18" t="s">
        <v>2</v>
      </c>
      <c r="D1" s="18" t="s">
        <v>50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51</v>
      </c>
      <c r="L1" s="18" t="s">
        <v>52</v>
      </c>
      <c r="M1" s="18" t="s">
        <v>17</v>
      </c>
      <c r="N1" s="18" t="s">
        <v>53</v>
      </c>
    </row>
    <row collapsed="false" customFormat="false" customHeight="false" hidden="false" ht="12.1" outlineLevel="0" r="2">
      <c r="A2" s="21" t="n">
        <v>46043.25</v>
      </c>
      <c r="B2" s="22" t="s">
        <v>54</v>
      </c>
      <c r="C2" s="22" t="s">
        <v>43</v>
      </c>
      <c r="D2" s="22" t="s">
        <v>54</v>
      </c>
      <c r="E2" s="22" t="s">
        <v>54</v>
      </c>
      <c r="F2" s="22" t="s">
        <v>17</v>
      </c>
      <c r="G2" s="23" t="n">
        <v>398000</v>
      </c>
      <c r="H2" s="24" t="n">
        <v>1</v>
      </c>
      <c r="I2" s="24" t="n">
        <v>398000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 t="s">
        <v>55</v>
      </c>
    </row>
    <row collapsed="false" customFormat="false" customHeight="false" hidden="false" ht="12.1" outlineLevel="0"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 t="s">
        <v>56</v>
      </c>
      <c r="M3" s="5" t="s">
        <f>=SUM(M2:M2)</f>
      </c>
      <c r="N3" s="4"/>
    </row>
  </sheetData>
  <autoFilter ref="A1:N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36</v>
      </c>
      <c r="B1" s="26" t="s">
        <v>57</v>
      </c>
      <c r="C1" s="26" t="s">
        <v>0</v>
      </c>
      <c r="D1" s="26" t="s">
        <v>2</v>
      </c>
      <c r="E1" s="26" t="s">
        <v>58</v>
      </c>
      <c r="F1" s="26" t="s">
        <v>59</v>
      </c>
      <c r="G1" s="26" t="s">
        <v>60</v>
      </c>
      <c r="H1" s="26" t="s">
        <v>40</v>
      </c>
      <c r="I1" s="26" t="s">
        <v>61</v>
      </c>
      <c r="J1" s="26" t="s">
        <v>62</v>
      </c>
      <c r="K1" s="26" t="s">
        <v>63</v>
      </c>
      <c r="L1" s="26" t="s">
        <v>64</v>
      </c>
      <c r="M1" s="26" t="s">
        <v>65</v>
      </c>
      <c r="N1" s="26" t="s">
        <v>66</v>
      </c>
      <c r="O1" s="26" t="s">
        <v>67</v>
      </c>
    </row>
    <row collapsed="false" customFormat="false" customHeight="false" hidden="false" ht="12.1" outlineLevel="0" r="2">
      <c r="A2" s="25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68</v>
      </c>
      <c r="D1" s="26" t="s">
        <v>69</v>
      </c>
      <c r="E1" s="26" t="s">
        <v>70</v>
      </c>
      <c r="F1" s="26" t="s">
        <v>71</v>
      </c>
      <c r="G1" s="26" t="s">
        <v>58</v>
      </c>
      <c r="H1" s="26" t="s">
        <v>72</v>
      </c>
      <c r="I1" s="26" t="s">
        <v>73</v>
      </c>
      <c r="J1" s="26" t="s">
        <v>74</v>
      </c>
      <c r="K1" s="26" t="s">
        <v>75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2026-02-25T10:17:59.00Z</dcterms:created>
  <dc:creator>izi-invest.ru</dc:creator>
  <cp:revision>0</cp:revision>
</cp:coreProperties>
</file>