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<sst xmlns="http://schemas.openxmlformats.org/spreadsheetml/2006/main" count="2829" uniqueCount="297">
  <si>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</si>
  <si>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</si>
  <si>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</si>
  <si>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</si>
  <si>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</si>
  <si>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</si>
  <si>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</si>
  <si>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</si>
  <si>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</si>
  <si>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</si>
  <si>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</si>
  <si>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</si>
  <si>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</si>
  <si>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</si>
  <si>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</si>
  <si>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</si>
  <si>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</si>
  <si>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</si>
  <si>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Т-Техно ао</t>
  </si>
  <si>
    <t>RUR</t>
  </si>
  <si>
    <t>AMD</t>
  </si>
  <si>
    <t>Сумма по акциям:</t>
  </si>
  <si>
    <t>BYN</t>
  </si>
  <si>
    <t>TMOS</t>
  </si>
  <si>
    <t>etf</t>
  </si>
  <si>
    <t>TMOS ETF</t>
  </si>
  <si>
    <t>CAD</t>
  </si>
  <si>
    <t>Сумма по фондам:</t>
  </si>
  <si>
    <t>CHF</t>
  </si>
  <si>
    <t>Рубль</t>
  </si>
  <si>
    <t>CNY</t>
  </si>
  <si>
    <t>Сумма по валютам:</t>
  </si>
  <si>
    <t>EUR</t>
  </si>
  <si>
    <t>Сумма: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</si>
  <si>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</si>
  <si>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</si>
  <si>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</si>
  <si>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</si>
  <si>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</si>
  <si>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</si>
  <si>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</si>
  <si>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</si>
  <si>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</si>
  <si>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</si>
  <si>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</si>
  <si>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</si>
  <si>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</si>
  <si>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</si>
  <si>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</si>
  <si>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</si>
  <si>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unknown</t>
  </si>
  <si>
    <t>Купон по RU000A10ATW2 - БалтЛизП15 2шт. по 19.48 RUR - налог 5 RUR (данные из БД)</t>
  </si>
  <si>
    <t> по RU000A10ATW2 - БалтЛизП15 (данные из сделок)</t>
  </si>
  <si>
    <t>Дивиденд по TPAY - TPAY ETF 102шт. по 1.65 RUR - налог 22 RUR (данные из БД)</t>
  </si>
  <si>
    <t>Купон по RU000A10B9Q9 - ГЛОРАКС1Р4 1шт. по 20.96 RUR - налог 3 RUR (данные из БД)</t>
  </si>
  <si>
    <t> по RU000A10B9Q9 - ГЛОРАКС1Р4 (данные из сделок)</t>
  </si>
  <si>
    <t> по TPAY - TPAY ETF (данные из сделок)</t>
  </si>
  <si>
    <t>Купон по RU000A10B2J9 - О'КЕЙ Б1Р7 1шт. по 20.55 RUR - налог 3 RUR (данные из БД)</t>
  </si>
  <si>
    <t>Купон по RU000A10AV15 - ВИС Ф БП07 1шт. по 20.75 RUR - налог 3 RUR (данные из БД)</t>
  </si>
  <si>
    <t>Купон по RU000A104JQ3 - СамолетP11 1шт. по 129.64 RUR - налог 17 RUR (данные из БД)</t>
  </si>
  <si>
    <t> по RU000A10B2J9 - О&amp;#039;КЕЙ Б1Р7 (данные из сделок)</t>
  </si>
  <si>
    <t> по RU000A10AV15 - ВИС Ф БП07 (данные из сделок)</t>
  </si>
  <si>
    <t> по RU000A104JQ3 - СамолетP11 (данные из сделок)</t>
  </si>
  <si>
    <t>Купон по RU000A10C6U6 - МГКЛ-1P8 10шт. по 20.96 RUR - налог 27 RUR (данные из БД)</t>
  </si>
  <si>
    <t> по RU000A10C6U6 - МГКЛ-1P8 (данные из сделок)</t>
  </si>
  <si>
    <t>Купон по RU000A10CLX3 - УралСт1Р05 1шт. по 15.21 RUR - налог 2 RUR (данные из БД)</t>
  </si>
  <si>
    <t>Купон по RU000A10DB16 - ОилРес1P3 1шт. по 23.84 RUR - налог 3 RUR (данные из БД)</t>
  </si>
  <si>
    <t> по RU000A10CLX3 - УралСт1Р05 (данные из сделок)</t>
  </si>
  <si>
    <t> по RU000A10DB16 - ОилРес1P3 (данные из сделок)</t>
  </si>
  <si>
    <t>Дивиденд по TPAY - TPAY ETF 414шт. по 1.32 RUR - налог 71 RUR (данные из БД)</t>
  </si>
  <si>
    <t>Дивиденд по TPAY - TPAY ETF 414шт. по 1.09 RUR - налог 59 RUR (данные из БД)</t>
  </si>
  <si>
    <t>Дивиденд по T - Т-Техно ао 7шт. по 4.5 RUR - налог 4 RUR (данные из БД)</t>
  </si>
  <si>
    <t> по T - Т-Техно ао (данные из сделок)</t>
  </si>
  <si>
    <t>Дивиденд по TPAY - TPAY ETF 2шт. по 1.19 RUR - налог 0 RUR (данные из БД)</t>
  </si>
  <si>
    <t>Дивиденд по TPAY - TPAY ETF 2шт. по 1.2 RUR - налог 0 RUR (данные из БД)</t>
  </si>
  <si>
    <t>Дивиденд по T - Т-Техно ао 31шт. по 4.6 RUR - налог 19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</si>
  <si>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</si>
  <si>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</si>
  <si>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</si>
  <si>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</si>
  <si>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</si>
  <si>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</si>
  <si>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</si>
  <si>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</si>
  <si>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</si>
  <si>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LQDT</t>
  </si>
  <si>
    <t>MAGN</t>
  </si>
  <si>
    <t>NVTK</t>
  </si>
  <si>
    <t>RUAL</t>
  </si>
  <si>
    <t>GMKN</t>
  </si>
  <si>
    <t>FLOT</t>
  </si>
  <si>
    <t>X5</t>
  </si>
  <si>
    <t>SPBE</t>
  </si>
  <si>
    <t>RAGR</t>
  </si>
  <si>
    <t>SOFL</t>
  </si>
  <si>
    <t>WUSH</t>
  </si>
  <si>
    <t>OGKB</t>
  </si>
  <si>
    <t>VTBR</t>
  </si>
  <si>
    <t>MTSS</t>
  </si>
  <si>
    <t>ABRD</t>
  </si>
  <si>
    <t>UPRO</t>
  </si>
  <si>
    <t>TMON</t>
  </si>
  <si>
    <t>RU000A10A3Z4</t>
  </si>
  <si>
    <t>SU26248RMFS3</t>
  </si>
  <si>
    <t>RU000A10ATW2</t>
  </si>
  <si>
    <t>RU000A10ASC6</t>
  </si>
  <si>
    <t>RU000A10BGU1</t>
  </si>
  <si>
    <t>RU000A10B933</t>
  </si>
  <si>
    <t>RU000A10AV15</t>
  </si>
  <si>
    <t>RU000A104JQ3</t>
  </si>
  <si>
    <t>RU000A10B9Q9</t>
  </si>
  <si>
    <t>RU000A10C5L7</t>
  </si>
  <si>
    <t>TLCB</t>
  </si>
  <si>
    <t>RU000A10B2J9</t>
  </si>
  <si>
    <t>TPAY</t>
  </si>
  <si>
    <t>SU26238RMFS4</t>
  </si>
  <si>
    <t>RU000A10C6U6</t>
  </si>
  <si>
    <t>SBERP</t>
  </si>
  <si>
    <t>RU000A1099W6</t>
  </si>
  <si>
    <t>RU000A10C8H9</t>
  </si>
  <si>
    <t>OZPH</t>
  </si>
  <si>
    <t>SBER</t>
  </si>
  <si>
    <t>RU000A1069P3</t>
  </si>
  <si>
    <t>MOEX</t>
  </si>
  <si>
    <t>YDEX</t>
  </si>
  <si>
    <t>RU000A1066A1</t>
  </si>
  <si>
    <t>RU000A10CLX3</t>
  </si>
  <si>
    <t>RU000A10DB16</t>
  </si>
  <si>
    <t>IRAO</t>
  </si>
  <si>
    <t>VKCO</t>
  </si>
  <si>
    <t>SU26246RMFS7</t>
  </si>
  <si>
    <t>SU26252RMFS5</t>
  </si>
  <si>
    <t>ETLN</t>
  </si>
  <si>
    <t>TOFZ</t>
  </si>
  <si>
    <t>T
Т-Техно ао</t>
  </si>
  <si>
    <t>TMOS
TMOS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</si>
  <si>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</si>
  <si>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</si>
  <si>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</si>
  <si>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</si>
  <si>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</si>
  <si>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</si>
  <si>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</si>
  <si>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</si>
  <si>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Ликвидность УК ВИМ</t>
  </si>
  <si>
    <t>"Магнитогорск.мет.комб" ПАО ао</t>
  </si>
  <si>
    <t>ПАО "НОВАТЭК" ао</t>
  </si>
  <si>
    <t>commission</t>
  </si>
  <si>
    <t> по NVTK - Новатэк ао</t>
  </si>
  <si>
    <t>РУСАЛ ОК МКПАО ао</t>
  </si>
  <si>
    <t>ГМК "Нор.Никель" ПАО ао</t>
  </si>
  <si>
    <t>Совкомфлот ао</t>
  </si>
  <si>
    <t>Корпоративный центр ИКС 5</t>
  </si>
  <si>
    <t>СПБ Биржа ао</t>
  </si>
  <si>
    <t>Т-Технологии МКПАО ао</t>
  </si>
  <si>
    <t>Группа Русагро</t>
  </si>
  <si>
    <t>Софтлайн ао</t>
  </si>
  <si>
    <t>ВУШ Холдинг ао</t>
  </si>
  <si>
    <t>ОГК-2 ПАО ао</t>
  </si>
  <si>
    <t>ао ПАО Банк ВТБ</t>
  </si>
  <si>
    <t> по FLOT - Совкомфлот</t>
  </si>
  <si>
    <t> по WUSH - iВУШХолднг</t>
  </si>
  <si>
    <t> по GMKN - ГМКНорНик</t>
  </si>
  <si>
    <t>Мобильные ТелеСистемы ПАО ао</t>
  </si>
  <si>
    <t> по MTSS - МТС-ао</t>
  </si>
  <si>
    <t>Абрау-Дюрсо ПАО ао</t>
  </si>
  <si>
    <t>Юнипро ПАО ао</t>
  </si>
  <si>
    <t>output</t>
  </si>
  <si>
    <t>nalog</t>
  </si>
  <si>
    <t>dohod</t>
  </si>
  <si>
    <t>T-КАПИТАЛ ДЕНЕЖНЫЙ РЫНОК</t>
  </si>
  <si>
    <t>ГТЛК БО 002P-04</t>
  </si>
  <si>
    <t>bond</t>
  </si>
  <si>
    <t>ОФЗ-ПД 26248 16/05/40</t>
  </si>
  <si>
    <t>Балтийский лизинг ООО БО-П15</t>
  </si>
  <si>
    <t>ПАО ЛК Европлан 001P-09</t>
  </si>
  <si>
    <t>Первое кол.бюро НАО 001Р-07</t>
  </si>
  <si>
    <t>Селигдар 001Р-03</t>
  </si>
  <si>
    <t>ВИС ФИНАНС БО-П07</t>
  </si>
  <si>
    <t>ГК Самолет БО-П11</t>
  </si>
  <si>
    <t>ГЛОРАКС 001Р-04</t>
  </si>
  <si>
    <t>Селигдар 001Р-04</t>
  </si>
  <si>
    <t>Т-КАПИТАЛ ВАЛЮТНЫЕ ОБЛИГАЦИИ</t>
  </si>
  <si>
    <t>О'КЕЙ ООО БО 001Р-07</t>
  </si>
  <si>
    <t>Т-Капитал Пассивный Доход</t>
  </si>
  <si>
    <t> по RU000A10ATW2 - БалтЛизП15</t>
  </si>
  <si>
    <t>ОФЗ-ПД 26238 15/05/2041</t>
  </si>
  <si>
    <t> по RU000A10B9Q9 - ГЛОРАКС1Р4</t>
  </si>
  <si>
    <t> по TPAY - TPAY ETF</t>
  </si>
  <si>
    <t> по RU000A10B2J9 - О&amp;#039;КЕЙ Б1Р7</t>
  </si>
  <si>
    <t>МГКЛ-001Р-08</t>
  </si>
  <si>
    <t> по RU000A10AV15 - ВИС Ф БП07</t>
  </si>
  <si>
    <t> по RU000A104JQ3 - СамолетP11</t>
  </si>
  <si>
    <t>Сбербанк России ПАО ап</t>
  </si>
  <si>
    <t> по SBERP - Сбербанк-п</t>
  </si>
  <si>
    <t>ПРОСТАЯ ЕДА 001Р-01</t>
  </si>
  <si>
    <t> по RU000A10C6U6 - МГКЛ-1P8</t>
  </si>
  <si>
    <t>Оил Ресурс 001P-02</t>
  </si>
  <si>
    <t>Озон Фармацевтика</t>
  </si>
  <si>
    <t> по OZPH - iОзонФарм</t>
  </si>
  <si>
    <t>Сбербанк России ПАО ао</t>
  </si>
  <si>
    <t> по SBER - Сбербанк</t>
  </si>
  <si>
    <t>БПИФ Т-КАПИТАЛ ИНДЕКС МОСБИРЖИ</t>
  </si>
  <si>
    <t>Сбербанк ПАО 002Р-SBER44</t>
  </si>
  <si>
    <t>ПАО Московская Биржа</t>
  </si>
  <si>
    <t>МКПАО ЯНДЕКС</t>
  </si>
  <si>
    <t> по YDEX - ЯНДЕКС</t>
  </si>
  <si>
    <t>Уральская Сталь БО-001Р-02</t>
  </si>
  <si>
    <t>Уральская Сталь БО-001Р-05</t>
  </si>
  <si>
    <t>Оил Ресурс 001P-03</t>
  </si>
  <si>
    <t> по RU000A10CLX3 - УралСт1Р05</t>
  </si>
  <si>
    <t> по RU000A10DB16 - ОилРес1P3</t>
  </si>
  <si>
    <t>"Интер РАО" ПАО ао</t>
  </si>
  <si>
    <t>Международная компания ПАО ВК</t>
  </si>
  <si>
    <t>ОФЗ-ПД 26246 12/03/36</t>
  </si>
  <si>
    <t>ОФЗ-ПД 26252 12/10/2033</t>
  </si>
  <si>
    <t>МКПАО Эталон Груп</t>
  </si>
  <si>
    <t>БПИФ Т-Капитал ОФЗ</t>
  </si>
  <si>
    <t> по T - Т-Техно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</si>
  <si>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</si>
  <si>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</si>
  <si>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</si>
  <si>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</si>
  <si>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</si>
  <si>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</si>
  <si>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</si>
  <si>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</si>
  <si>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</si>
  <si>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</si>
  <si>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</si>
  <si>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Т-инвестиции</t>
  </si>
  <si>
    <t>TPAY ETF</t>
  </si>
  <si>
    <t>Купон</t>
  </si>
  <si>
    <t>БалтЛизП15</t>
  </si>
  <si>
    <t>ГЛОРАКС1Р4</t>
  </si>
  <si>
    <t>О'КЕЙ Б1Р7</t>
  </si>
  <si>
    <t>ВИС Ф БП07</t>
  </si>
  <si>
    <t>СамолетP11</t>
  </si>
  <si>
    <t>МГКЛ-1P8</t>
  </si>
  <si>
    <t>УралСт1Р05</t>
  </si>
  <si>
    <t>ОилРес1P3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</si>
  <si>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</si>
  <si>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</si>
  <si>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</si>
  <si>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</si>
  <si>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</si>
  <si>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</si>
  <si>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</si>
  <si>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</si>
  <si>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</si>
  <si>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</si>
  <si>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</si>
  <si>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</si>
  <si>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</si>
  <si>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</si>
  <si>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</si>
  <si>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</si>
  <si>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LQDT ETF</t>
  </si>
  <si>
    <t>ММК</t>
  </si>
  <si>
    <t>Новатэк ао</t>
  </si>
  <si>
    <t>РУСАЛ ао</t>
  </si>
  <si>
    <t>ГМКНорНик</t>
  </si>
  <si>
    <t>Совкомфлот</t>
  </si>
  <si>
    <t>КЦ ИКС 5</t>
  </si>
  <si>
    <t>СПБ Биржа</t>
  </si>
  <si>
    <t>Русагро</t>
  </si>
  <si>
    <t>iСофтлайн</t>
  </si>
  <si>
    <t>iВУШХолднг</t>
  </si>
  <si>
    <t>ОГК-2 ао</t>
  </si>
  <si>
    <t>ВТБ ао</t>
  </si>
  <si>
    <t>МТС-ао</t>
  </si>
  <si>
    <t>АбрауДюрсо</t>
  </si>
  <si>
    <t>Юнипро ао</t>
  </si>
  <si>
    <t>TMON ETF</t>
  </si>
  <si>
    <t>ГТЛК 2P-04</t>
  </si>
  <si>
    <t>ОФЗ 26248</t>
  </si>
  <si>
    <t>Европлн1Р9</t>
  </si>
  <si>
    <t>ПКБ 1Р-07</t>
  </si>
  <si>
    <t>Селигдар3Р</t>
  </si>
  <si>
    <t>Селигдар4Р</t>
  </si>
  <si>
    <t>TLCB ETF</t>
  </si>
  <si>
    <t>ОФЗ 26238</t>
  </si>
  <si>
    <t>Сбербанк-п</t>
  </si>
  <si>
    <t>ЕДА-01</t>
  </si>
  <si>
    <t>ОилРес1P2</t>
  </si>
  <si>
    <t>iОзонФарм</t>
  </si>
  <si>
    <t>Сбербанк</t>
  </si>
  <si>
    <t>Сбер Sb44R</t>
  </si>
  <si>
    <t>МосБиржа</t>
  </si>
  <si>
    <t>ЯНДЕКС</t>
  </si>
  <si>
    <t>УралСт1Р02</t>
  </si>
  <si>
    <t>ИнтерРАОао</t>
  </si>
  <si>
    <t>МКПАО "ВК"</t>
  </si>
  <si>
    <t>ОФЗ 26246</t>
  </si>
  <si>
    <t>ОФЗ 26252</t>
  </si>
  <si>
    <t>ЭталонГруп</t>
  </si>
  <si>
    <t>TOFZ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</si>
</sst>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38</v>
      </c>
      <c r="F2" s="6" t="n">
        <v>262.04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-0.0564</v>
      </c>
      <c r="L2" s="6" t="n">
        <v>272.88</v>
      </c>
      <c r="M2" s="17" t="n">
        <v>98.98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=J3/J8</f>
      </c>
      <c r="N3" s="16"/>
      <c r="O3" s="16" t="s">
        <v>22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16" t="s">
        <v>25</v>
      </c>
      <c r="D4" s="16" t="s">
        <v>19</v>
      </c>
      <c r="E4" s="7" t="n">
        <v>18</v>
      </c>
      <c r="F4" s="6" t="n">
        <v>5.69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0.2844</v>
      </c>
      <c r="L4" s="6" t="n">
        <v>5.31</v>
      </c>
      <c r="M4" s="17" t="n">
        <v>1.02</v>
      </c>
      <c r="N4" s="16"/>
      <c r="O4" s="16" t="s">
        <v>26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=SUM(J4:J4)</f>
      </c>
      <c r="K5" s="4"/>
      <c r="L5" s="4"/>
      <c r="M5" s="10" t="s">
        <f>=J5/J8</f>
      </c>
      <c r="N5" s="16"/>
      <c r="O5" s="16" t="s">
        <v>28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 t="s">
        <v>19</v>
      </c>
      <c r="B6" s="16" t="s">
        <v>3</v>
      </c>
      <c r="C6" s="16" t="s">
        <v>29</v>
      </c>
      <c r="D6" s="16" t="s">
        <v>19</v>
      </c>
      <c r="E6" s="7" t="n">
        <v>0.33</v>
      </c>
      <c r="F6" s="6" t="n">
        <v>1</v>
      </c>
      <c r="G6" s="17" t="n">
        <v>0</v>
      </c>
      <c r="H6" s="6" t="n">
        <v>0</v>
      </c>
      <c r="I6" s="16"/>
      <c r="J6" s="6" t="s">
        <f>=E6*F6</f>
      </c>
      <c r="K6" s="17"/>
      <c r="L6" s="6"/>
      <c r="M6" s="17"/>
      <c r="N6" s="16"/>
      <c r="O6" s="16" t="s">
        <v>30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31</v>
      </c>
      <c r="I7" s="4"/>
      <c r="J7" s="5" t="s">
        <f>=SUM(J6:J6)</f>
      </c>
      <c r="K7" s="4"/>
      <c r="L7" s="4"/>
      <c r="M7" s="10" t="s">
        <f>=J7/J8</f>
      </c>
      <c r="N7" s="16"/>
      <c r="O7" s="16" t="s">
        <v>32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33</v>
      </c>
      <c r="I8" s="4"/>
      <c r="J8" s="5" t="s">
        <f>=J3+J5+J7</f>
      </c>
      <c r="K8" s="17"/>
      <c r="L8" s="6"/>
      <c r="M8" s="17"/>
      <c r="N8" s="16"/>
      <c r="O8" s="16" t="s">
        <v>34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35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36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38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39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40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42</v>
      </c>
      <c r="P17" s="17" t="n">
        <v>86.473</v>
      </c>
      <c r="Q17" s="6" t="s">
        <f>=P17/$P$13</f>
      </c>
    </row>
  </sheetData>
  <mergeCells>
    <mergeCell ref="H3:I3"/>
    <mergeCell ref="H5:I5"/>
    <mergeCell ref="H7:I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250</v>
      </c>
      <c r="D1" s="38" t="s">
        <v>251</v>
      </c>
      <c r="E1" s="38" t="s">
        <v>224</v>
      </c>
      <c r="F1" s="38" t="s">
        <v>252</v>
      </c>
      <c r="G1" s="38" t="s">
        <v>221</v>
      </c>
      <c r="H1" s="38" t="s">
        <v>253</v>
      </c>
      <c r="I1" s="38" t="s">
        <v>254</v>
      </c>
      <c r="J1" s="38" t="s">
        <v>255</v>
      </c>
      <c r="K1" s="38" t="s">
        <v>256</v>
      </c>
    </row>
    <row collapsed="false" customFormat="false" customHeight="false" hidden="false" ht="12.1" outlineLevel="0" r="2">
      <c r="A2" s="16" t="s">
        <v>85</v>
      </c>
      <c r="B2" s="16" t="s">
        <v>257</v>
      </c>
      <c r="C2" s="41" t="n">
        <v>45686</v>
      </c>
      <c r="D2" s="42" t="n">
        <v>45715</v>
      </c>
      <c r="E2" s="17" t="n">
        <v>1.5891</v>
      </c>
      <c r="F2" s="17" t="n">
        <v>1.6127</v>
      </c>
      <c r="G2" s="17" t="n">
        <v>1000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85</v>
      </c>
      <c r="B3" s="16" t="s">
        <v>257</v>
      </c>
      <c r="C3" s="41" t="n">
        <v>45686</v>
      </c>
      <c r="D3" s="42" t="n">
        <v>45715</v>
      </c>
      <c r="E3" s="17" t="n">
        <v>1.5891</v>
      </c>
      <c r="F3" s="17" t="n">
        <v>1.6127</v>
      </c>
      <c r="G3" s="17" t="n">
        <v>2903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85</v>
      </c>
      <c r="B4" s="16" t="s">
        <v>257</v>
      </c>
      <c r="C4" s="41" t="n">
        <v>45695</v>
      </c>
      <c r="D4" s="42" t="n">
        <v>45715</v>
      </c>
      <c r="E4" s="17" t="n">
        <v>1.5986</v>
      </c>
      <c r="F4" s="17" t="n">
        <v>1.6127</v>
      </c>
      <c r="G4" s="17" t="n">
        <v>35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85</v>
      </c>
      <c r="B5" s="16" t="s">
        <v>257</v>
      </c>
      <c r="C5" s="41" t="n">
        <v>45698</v>
      </c>
      <c r="D5" s="42" t="n">
        <v>45715</v>
      </c>
      <c r="E5" s="17" t="n">
        <v>1.5994</v>
      </c>
      <c r="F5" s="17" t="n">
        <v>1.6127</v>
      </c>
      <c r="G5" s="17" t="n">
        <v>7062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85</v>
      </c>
      <c r="B6" s="16" t="s">
        <v>257</v>
      </c>
      <c r="C6" s="41" t="n">
        <v>45698</v>
      </c>
      <c r="D6" s="42" t="n">
        <v>45715</v>
      </c>
      <c r="E6" s="17" t="n">
        <v>1.5994</v>
      </c>
      <c r="F6" s="17" t="n">
        <v>1.6127</v>
      </c>
      <c r="G6" s="17" t="n">
        <v>20000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85</v>
      </c>
      <c r="B7" s="16" t="s">
        <v>257</v>
      </c>
      <c r="C7" s="41" t="n">
        <v>45698</v>
      </c>
      <c r="D7" s="42" t="n">
        <v>45719</v>
      </c>
      <c r="E7" s="17" t="n">
        <v>1.5994</v>
      </c>
      <c r="F7" s="17" t="n">
        <v>1.6164</v>
      </c>
      <c r="G7" s="17" t="n">
        <v>276638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85</v>
      </c>
      <c r="B8" s="16" t="s">
        <v>257</v>
      </c>
      <c r="C8" s="41" t="n">
        <v>45709</v>
      </c>
      <c r="D8" s="42" t="n">
        <v>45719</v>
      </c>
      <c r="E8" s="17" t="n">
        <v>1.611</v>
      </c>
      <c r="F8" s="17" t="n">
        <v>1.6164</v>
      </c>
      <c r="G8" s="17" t="n">
        <v>36400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86</v>
      </c>
      <c r="B9" s="16" t="s">
        <v>258</v>
      </c>
      <c r="C9" s="41" t="n">
        <v>45699</v>
      </c>
      <c r="D9" s="42" t="n">
        <v>45701</v>
      </c>
      <c r="E9" s="17" t="n">
        <v>34.167</v>
      </c>
      <c r="F9" s="17" t="n">
        <v>35.6822</v>
      </c>
      <c r="G9" s="17" t="n">
        <v>50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87</v>
      </c>
      <c r="B10" s="16" t="s">
        <v>259</v>
      </c>
      <c r="C10" s="41" t="n">
        <v>45699</v>
      </c>
      <c r="D10" s="42" t="n">
        <v>45701</v>
      </c>
      <c r="E10" s="17" t="n">
        <v>1160.9</v>
      </c>
      <c r="F10" s="17" t="n">
        <v>1236.58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87</v>
      </c>
      <c r="B11" s="16" t="s">
        <v>259</v>
      </c>
      <c r="C11" s="41" t="n">
        <v>45699</v>
      </c>
      <c r="D11" s="42" t="n">
        <v>45701</v>
      </c>
      <c r="E11" s="17" t="n">
        <v>1159.38</v>
      </c>
      <c r="F11" s="17" t="n">
        <v>1236.58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87</v>
      </c>
      <c r="B12" s="16" t="s">
        <v>259</v>
      </c>
      <c r="C12" s="41" t="n">
        <v>46000</v>
      </c>
      <c r="D12" s="42" t="n">
        <v>46000</v>
      </c>
      <c r="E12" s="17" t="n">
        <v>1182.5</v>
      </c>
      <c r="F12" s="17" t="n">
        <v>1186.23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88</v>
      </c>
      <c r="B13" s="16" t="s">
        <v>260</v>
      </c>
      <c r="C13" s="41" t="n">
        <v>45705</v>
      </c>
      <c r="D13" s="42" t="n">
        <v>45708</v>
      </c>
      <c r="E13" s="17" t="n">
        <v>37.919</v>
      </c>
      <c r="F13" s="17" t="n">
        <v>38.4908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88</v>
      </c>
      <c r="B14" s="16" t="s">
        <v>260</v>
      </c>
      <c r="C14" s="41" t="n">
        <v>45707</v>
      </c>
      <c r="D14" s="42" t="n">
        <v>45708</v>
      </c>
      <c r="E14" s="17" t="n">
        <v>37.424</v>
      </c>
      <c r="F14" s="17" t="n">
        <v>38.4908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88</v>
      </c>
      <c r="B15" s="16" t="s">
        <v>260</v>
      </c>
      <c r="C15" s="41" t="n">
        <v>45707</v>
      </c>
      <c r="D15" s="42" t="n">
        <v>45708</v>
      </c>
      <c r="E15" s="17" t="n">
        <v>37.624</v>
      </c>
      <c r="F15" s="17" t="n">
        <v>38.4908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89</v>
      </c>
      <c r="B16" s="16" t="s">
        <v>261</v>
      </c>
      <c r="C16" s="41" t="n">
        <v>45705</v>
      </c>
      <c r="D16" s="42" t="n">
        <v>45708</v>
      </c>
      <c r="E16" s="17" t="n">
        <v>137.909</v>
      </c>
      <c r="F16" s="17" t="n">
        <v>138.2708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89</v>
      </c>
      <c r="B17" s="16" t="s">
        <v>261</v>
      </c>
      <c r="C17" s="41" t="n">
        <v>45706</v>
      </c>
      <c r="D17" s="42" t="n">
        <v>45708</v>
      </c>
      <c r="E17" s="17" t="n">
        <v>136.068</v>
      </c>
      <c r="F17" s="17" t="n">
        <v>138.2708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89</v>
      </c>
      <c r="B18" s="16" t="s">
        <v>261</v>
      </c>
      <c r="C18" s="41" t="n">
        <v>45707</v>
      </c>
      <c r="D18" s="42" t="n">
        <v>45708</v>
      </c>
      <c r="E18" s="17" t="n">
        <v>134.6275</v>
      </c>
      <c r="F18" s="17" t="n">
        <v>138.2708</v>
      </c>
      <c r="G18" s="17" t="n">
        <v>20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89</v>
      </c>
      <c r="B19" s="16" t="s">
        <v>261</v>
      </c>
      <c r="C19" s="41" t="n">
        <v>45717</v>
      </c>
      <c r="D19" s="42" t="n">
        <v>45720</v>
      </c>
      <c r="E19" s="17" t="n">
        <v>139.52</v>
      </c>
      <c r="F19" s="17" t="n">
        <v>139.2683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89</v>
      </c>
      <c r="B20" s="16" t="s">
        <v>261</v>
      </c>
      <c r="C20" s="41" t="n">
        <v>45718</v>
      </c>
      <c r="D20" s="42" t="n">
        <v>45720</v>
      </c>
      <c r="E20" s="17" t="n">
        <v>139.49</v>
      </c>
      <c r="F20" s="17" t="n">
        <v>139.2683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89</v>
      </c>
      <c r="B21" s="16" t="s">
        <v>261</v>
      </c>
      <c r="C21" s="41" t="n">
        <v>45719</v>
      </c>
      <c r="D21" s="42" t="n">
        <v>45720</v>
      </c>
      <c r="E21" s="17" t="n">
        <v>134.147</v>
      </c>
      <c r="F21" s="17" t="n">
        <v>139.2683</v>
      </c>
      <c r="G21" s="17" t="n">
        <v>40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89</v>
      </c>
      <c r="B22" s="16" t="s">
        <v>261</v>
      </c>
      <c r="C22" s="41" t="n">
        <v>45719</v>
      </c>
      <c r="D22" s="42" t="n">
        <v>45720</v>
      </c>
      <c r="E22" s="17" t="n">
        <v>134.187</v>
      </c>
      <c r="F22" s="17" t="n">
        <v>139.2683</v>
      </c>
      <c r="G22" s="17" t="n">
        <v>60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90</v>
      </c>
      <c r="B23" s="16" t="s">
        <v>262</v>
      </c>
      <c r="C23" s="41" t="n">
        <v>45705</v>
      </c>
      <c r="D23" s="42" t="n">
        <v>45709</v>
      </c>
      <c r="E23" s="17" t="n">
        <v>105.053</v>
      </c>
      <c r="F23" s="17" t="n">
        <v>104.2025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90</v>
      </c>
      <c r="B24" s="16" t="s">
        <v>262</v>
      </c>
      <c r="C24" s="41" t="n">
        <v>45706</v>
      </c>
      <c r="D24" s="42" t="n">
        <v>45709</v>
      </c>
      <c r="E24" s="17" t="n">
        <v>104.362</v>
      </c>
      <c r="F24" s="17" t="n">
        <v>104.2025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90</v>
      </c>
      <c r="B25" s="16" t="s">
        <v>262</v>
      </c>
      <c r="C25" s="41" t="n">
        <v>45706</v>
      </c>
      <c r="D25" s="42" t="n">
        <v>45709</v>
      </c>
      <c r="E25" s="17" t="n">
        <v>101.701</v>
      </c>
      <c r="F25" s="17" t="n">
        <v>104.2025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90</v>
      </c>
      <c r="B26" s="16" t="s">
        <v>262</v>
      </c>
      <c r="C26" s="41" t="n">
        <v>45706</v>
      </c>
      <c r="D26" s="42" t="n">
        <v>45709</v>
      </c>
      <c r="E26" s="17" t="n">
        <v>101.701</v>
      </c>
      <c r="F26" s="17" t="n">
        <v>104.2025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90</v>
      </c>
      <c r="B27" s="16" t="s">
        <v>262</v>
      </c>
      <c r="C27" s="41" t="n">
        <v>45722</v>
      </c>
      <c r="D27" s="42" t="n">
        <v>45818</v>
      </c>
      <c r="E27" s="17" t="n">
        <v>96.278</v>
      </c>
      <c r="F27" s="17" t="n">
        <v>73.9525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90</v>
      </c>
      <c r="B28" s="16" t="s">
        <v>262</v>
      </c>
      <c r="C28" s="41" t="n">
        <v>45803</v>
      </c>
      <c r="D28" s="42" t="n">
        <v>45818</v>
      </c>
      <c r="E28" s="17" t="n">
        <v>72.966</v>
      </c>
      <c r="F28" s="17" t="n">
        <v>73.9525</v>
      </c>
      <c r="G28" s="17" t="n">
        <v>10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90</v>
      </c>
      <c r="B29" s="16" t="s">
        <v>262</v>
      </c>
      <c r="C29" s="41" t="n">
        <v>45803</v>
      </c>
      <c r="D29" s="42" t="n">
        <v>45818</v>
      </c>
      <c r="E29" s="17" t="n">
        <v>72.8565</v>
      </c>
      <c r="F29" s="17" t="n">
        <v>73.9525</v>
      </c>
      <c r="G29" s="17" t="n">
        <v>20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91</v>
      </c>
      <c r="B30" s="16" t="s">
        <v>263</v>
      </c>
      <c r="C30" s="41" t="n">
        <v>45705</v>
      </c>
      <c r="D30" s="42" t="n">
        <v>45720</v>
      </c>
      <c r="E30" s="17" t="n">
        <v>3461.23</v>
      </c>
      <c r="F30" s="17" t="n">
        <v>3386.3061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91</v>
      </c>
      <c r="B31" s="16" t="s">
        <v>263</v>
      </c>
      <c r="C31" s="41" t="n">
        <v>45706</v>
      </c>
      <c r="D31" s="42" t="n">
        <v>45720</v>
      </c>
      <c r="E31" s="17" t="n">
        <v>3428.71</v>
      </c>
      <c r="F31" s="17" t="n">
        <v>3386.3061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91</v>
      </c>
      <c r="B32" s="16" t="s">
        <v>263</v>
      </c>
      <c r="C32" s="41" t="n">
        <v>45715</v>
      </c>
      <c r="D32" s="42" t="n">
        <v>45720</v>
      </c>
      <c r="E32" s="17" t="n">
        <v>3227.1125</v>
      </c>
      <c r="F32" s="17" t="n">
        <v>3386.3061</v>
      </c>
      <c r="G32" s="17" t="n">
        <v>4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91</v>
      </c>
      <c r="B33" s="16" t="s">
        <v>263</v>
      </c>
      <c r="C33" s="41" t="n">
        <v>45715</v>
      </c>
      <c r="D33" s="42" t="n">
        <v>45720</v>
      </c>
      <c r="E33" s="17" t="n">
        <v>3227.11</v>
      </c>
      <c r="F33" s="17" t="n">
        <v>3386.3061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91</v>
      </c>
      <c r="B34" s="16" t="s">
        <v>263</v>
      </c>
      <c r="C34" s="41" t="n">
        <v>45715</v>
      </c>
      <c r="D34" s="42" t="n">
        <v>45720</v>
      </c>
      <c r="E34" s="17" t="n">
        <v>3218.6086</v>
      </c>
      <c r="F34" s="17" t="n">
        <v>3386.3061</v>
      </c>
      <c r="G34" s="17" t="n">
        <v>7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91</v>
      </c>
      <c r="B35" s="16" t="s">
        <v>263</v>
      </c>
      <c r="C35" s="41" t="n">
        <v>45719</v>
      </c>
      <c r="D35" s="42" t="n">
        <v>45720</v>
      </c>
      <c r="E35" s="17" t="n">
        <v>3224.6114</v>
      </c>
      <c r="F35" s="17" t="n">
        <v>3386.3061</v>
      </c>
      <c r="G35" s="17" t="n">
        <v>14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91</v>
      </c>
      <c r="B36" s="16" t="s">
        <v>263</v>
      </c>
      <c r="C36" s="41" t="n">
        <v>45884</v>
      </c>
      <c r="D36" s="42" t="n">
        <v>45909</v>
      </c>
      <c r="E36" s="17" t="n">
        <v>3021.01</v>
      </c>
      <c r="F36" s="17" t="n">
        <v>2963.516</v>
      </c>
      <c r="G36" s="17" t="n">
        <v>5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92</v>
      </c>
      <c r="B37" s="16" t="s">
        <v>264</v>
      </c>
      <c r="C37" s="41" t="n">
        <v>45706</v>
      </c>
      <c r="D37" s="42" t="n">
        <v>45709</v>
      </c>
      <c r="E37" s="17" t="n">
        <v>277.04</v>
      </c>
      <c r="F37" s="17" t="n">
        <v>255.3722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92</v>
      </c>
      <c r="B38" s="16" t="s">
        <v>264</v>
      </c>
      <c r="C38" s="41" t="n">
        <v>45706</v>
      </c>
      <c r="D38" s="42" t="n">
        <v>45709</v>
      </c>
      <c r="E38" s="17" t="n">
        <v>253.63</v>
      </c>
      <c r="F38" s="17" t="n">
        <v>255.3722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92</v>
      </c>
      <c r="B39" s="16" t="s">
        <v>264</v>
      </c>
      <c r="C39" s="41" t="n">
        <v>45706</v>
      </c>
      <c r="D39" s="42" t="n">
        <v>45709</v>
      </c>
      <c r="E39" s="17" t="n">
        <v>253.525</v>
      </c>
      <c r="F39" s="17" t="n">
        <v>255.3722</v>
      </c>
      <c r="G39" s="17" t="n">
        <v>2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92</v>
      </c>
      <c r="B40" s="16" t="s">
        <v>264</v>
      </c>
      <c r="C40" s="41" t="n">
        <v>45708</v>
      </c>
      <c r="D40" s="42" t="n">
        <v>45709</v>
      </c>
      <c r="E40" s="17" t="n">
        <v>263.0325</v>
      </c>
      <c r="F40" s="17" t="n">
        <v>255.3722</v>
      </c>
      <c r="G40" s="17" t="n">
        <v>4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92</v>
      </c>
      <c r="B41" s="16" t="s">
        <v>264</v>
      </c>
      <c r="C41" s="41" t="n">
        <v>45708</v>
      </c>
      <c r="D41" s="42" t="n">
        <v>45709</v>
      </c>
      <c r="E41" s="17" t="n">
        <v>258.83</v>
      </c>
      <c r="F41" s="17" t="n">
        <v>255.3722</v>
      </c>
      <c r="G41" s="17" t="n">
        <v>8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92</v>
      </c>
      <c r="B42" s="16" t="s">
        <v>264</v>
      </c>
      <c r="C42" s="41" t="n">
        <v>45708</v>
      </c>
      <c r="D42" s="42" t="n">
        <v>45709</v>
      </c>
      <c r="E42" s="17" t="n">
        <v>245.6231</v>
      </c>
      <c r="F42" s="17" t="n">
        <v>255.3722</v>
      </c>
      <c r="G42" s="17" t="n">
        <v>16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16</v>
      </c>
      <c r="B43" s="16" t="s">
        <v>18</v>
      </c>
      <c r="C43" s="41" t="n">
        <v>45706</v>
      </c>
      <c r="D43" s="42" t="n">
        <v>45708</v>
      </c>
      <c r="E43" s="17" t="n">
        <v>3481.4</v>
      </c>
      <c r="F43" s="17" t="n">
        <v>3469.8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16</v>
      </c>
      <c r="B44" s="16" t="s">
        <v>18</v>
      </c>
      <c r="C44" s="41" t="n">
        <v>45706</v>
      </c>
      <c r="D44" s="42" t="n">
        <v>45708</v>
      </c>
      <c r="E44" s="17" t="n">
        <v>3372.2</v>
      </c>
      <c r="F44" s="17" t="n">
        <v>3469.8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16</v>
      </c>
      <c r="B45" s="16" t="s">
        <v>18</v>
      </c>
      <c r="C45" s="41" t="n">
        <v>46000</v>
      </c>
      <c r="D45" s="42" t="n">
        <v>46007</v>
      </c>
      <c r="E45" s="17" t="n">
        <v>3211.2</v>
      </c>
      <c r="F45" s="17" t="n">
        <v>3275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93</v>
      </c>
      <c r="B46" s="16" t="s">
        <v>265</v>
      </c>
      <c r="C46" s="41" t="n">
        <v>45706</v>
      </c>
      <c r="D46" s="42" t="n">
        <v>45708</v>
      </c>
      <c r="E46" s="17" t="n">
        <v>211.43</v>
      </c>
      <c r="F46" s="17" t="n">
        <v>222.35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93</v>
      </c>
      <c r="B47" s="16" t="s">
        <v>265</v>
      </c>
      <c r="C47" s="41" t="n">
        <v>45706</v>
      </c>
      <c r="D47" s="42" t="n">
        <v>45708</v>
      </c>
      <c r="E47" s="17" t="n">
        <v>211.125</v>
      </c>
      <c r="F47" s="17" t="n">
        <v>222.35</v>
      </c>
      <c r="G47" s="17" t="n">
        <v>2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93</v>
      </c>
      <c r="B48" s="16" t="s">
        <v>265</v>
      </c>
      <c r="C48" s="41" t="n">
        <v>45884</v>
      </c>
      <c r="D48" s="42" t="n">
        <v>45896</v>
      </c>
      <c r="E48" s="17" t="n">
        <v>133.9469</v>
      </c>
      <c r="F48" s="17" t="n">
        <v>136.6314</v>
      </c>
      <c r="G48" s="17" t="n">
        <v>13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93</v>
      </c>
      <c r="B49" s="16" t="s">
        <v>265</v>
      </c>
      <c r="C49" s="41" t="n">
        <v>45885</v>
      </c>
      <c r="D49" s="42" t="n">
        <v>45896</v>
      </c>
      <c r="E49" s="17" t="n">
        <v>130.75</v>
      </c>
      <c r="F49" s="17" t="n">
        <v>136.6314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93</v>
      </c>
      <c r="B50" s="16" t="s">
        <v>265</v>
      </c>
      <c r="C50" s="41" t="n">
        <v>46014</v>
      </c>
      <c r="D50" s="42" t="n">
        <v>46050</v>
      </c>
      <c r="E50" s="17" t="n">
        <v>111.95</v>
      </c>
      <c r="F50" s="17" t="n">
        <v>123.17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93</v>
      </c>
      <c r="B51" s="16" t="s">
        <v>265</v>
      </c>
      <c r="C51" s="41" t="n">
        <v>46015</v>
      </c>
      <c r="D51" s="42" t="n">
        <v>46050</v>
      </c>
      <c r="E51" s="17" t="n">
        <v>111.71</v>
      </c>
      <c r="F51" s="17" t="n">
        <v>123.17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93</v>
      </c>
      <c r="B52" s="16" t="s">
        <v>265</v>
      </c>
      <c r="C52" s="41" t="n">
        <v>46016</v>
      </c>
      <c r="D52" s="42" t="n">
        <v>46050</v>
      </c>
      <c r="E52" s="17" t="n">
        <v>111.675</v>
      </c>
      <c r="F52" s="17" t="n">
        <v>123.17</v>
      </c>
      <c r="G52" s="17" t="n">
        <v>2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94</v>
      </c>
      <c r="B53" s="16" t="s">
        <v>266</v>
      </c>
      <c r="C53" s="41" t="n">
        <v>45707</v>
      </c>
      <c r="D53" s="42" t="n">
        <v>45708</v>
      </c>
      <c r="E53" s="17" t="n">
        <v>121.361</v>
      </c>
      <c r="F53" s="17" t="n">
        <v>122.679</v>
      </c>
      <c r="G53" s="17" t="n">
        <v>10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95</v>
      </c>
      <c r="B54" s="16" t="s">
        <v>267</v>
      </c>
      <c r="C54" s="41" t="n">
        <v>45707</v>
      </c>
      <c r="D54" s="42" t="n">
        <v>45711</v>
      </c>
      <c r="E54" s="17" t="n">
        <v>194.93</v>
      </c>
      <c r="F54" s="17" t="n">
        <v>198.7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96</v>
      </c>
      <c r="B55" s="16" t="s">
        <v>268</v>
      </c>
      <c r="C55" s="41" t="n">
        <v>45707</v>
      </c>
      <c r="D55" s="42" t="n">
        <v>45708</v>
      </c>
      <c r="E55" s="17" t="n">
        <v>0.3944</v>
      </c>
      <c r="F55" s="17" t="n">
        <v>0.3997</v>
      </c>
      <c r="G55" s="17" t="n">
        <v>1000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97</v>
      </c>
      <c r="B56" s="16" t="s">
        <v>269</v>
      </c>
      <c r="C56" s="41" t="n">
        <v>45707</v>
      </c>
      <c r="D56" s="42" t="n">
        <v>45715</v>
      </c>
      <c r="E56" s="17" t="n">
        <v>94.1967</v>
      </c>
      <c r="F56" s="17" t="n">
        <v>91.5144</v>
      </c>
      <c r="G56" s="17" t="n">
        <v>6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97</v>
      </c>
      <c r="B57" s="16" t="s">
        <v>269</v>
      </c>
      <c r="C57" s="41" t="n">
        <v>45715</v>
      </c>
      <c r="D57" s="42" t="n">
        <v>45715</v>
      </c>
      <c r="E57" s="17" t="n">
        <v>90.185</v>
      </c>
      <c r="F57" s="17" t="n">
        <v>91.5144</v>
      </c>
      <c r="G57" s="17" t="n">
        <v>12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98</v>
      </c>
      <c r="B58" s="16" t="s">
        <v>270</v>
      </c>
      <c r="C58" s="41" t="n">
        <v>45719</v>
      </c>
      <c r="D58" s="42" t="n">
        <v>45720</v>
      </c>
      <c r="E58" s="17" t="n">
        <v>238.14</v>
      </c>
      <c r="F58" s="17" t="n">
        <v>245.427</v>
      </c>
      <c r="G58" s="17" t="n">
        <v>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98</v>
      </c>
      <c r="B59" s="16" t="s">
        <v>270</v>
      </c>
      <c r="C59" s="41" t="n">
        <v>45719</v>
      </c>
      <c r="D59" s="42" t="n">
        <v>45720</v>
      </c>
      <c r="E59" s="17" t="n">
        <v>236.718</v>
      </c>
      <c r="F59" s="17" t="n">
        <v>245.427</v>
      </c>
      <c r="G59" s="17" t="n">
        <v>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99</v>
      </c>
      <c r="B60" s="16" t="s">
        <v>271</v>
      </c>
      <c r="C60" s="41" t="n">
        <v>45720</v>
      </c>
      <c r="D60" s="42" t="n">
        <v>45723</v>
      </c>
      <c r="E60" s="17" t="n">
        <v>230.4352</v>
      </c>
      <c r="F60" s="17" t="n">
        <v>216.4621</v>
      </c>
      <c r="G60" s="17" t="n">
        <v>50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99</v>
      </c>
      <c r="B61" s="16" t="s">
        <v>271</v>
      </c>
      <c r="C61" s="41" t="n">
        <v>45720</v>
      </c>
      <c r="D61" s="42" t="n">
        <v>45723</v>
      </c>
      <c r="E61" s="17" t="n">
        <v>228.074</v>
      </c>
      <c r="F61" s="17" t="n">
        <v>216.4621</v>
      </c>
      <c r="G61" s="17" t="n">
        <v>50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99</v>
      </c>
      <c r="B62" s="16" t="s">
        <v>271</v>
      </c>
      <c r="C62" s="41" t="n">
        <v>45720</v>
      </c>
      <c r="D62" s="42" t="n">
        <v>45723</v>
      </c>
      <c r="E62" s="17" t="n">
        <v>228.154</v>
      </c>
      <c r="F62" s="17" t="n">
        <v>216.4621</v>
      </c>
      <c r="G62" s="17" t="n">
        <v>100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99</v>
      </c>
      <c r="B63" s="16" t="s">
        <v>271</v>
      </c>
      <c r="C63" s="41" t="n">
        <v>45720</v>
      </c>
      <c r="D63" s="42" t="n">
        <v>45723</v>
      </c>
      <c r="E63" s="17" t="n">
        <v>225.7128</v>
      </c>
      <c r="F63" s="17" t="n">
        <v>216.4621</v>
      </c>
      <c r="G63" s="17" t="n">
        <v>200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99</v>
      </c>
      <c r="B64" s="16" t="s">
        <v>271</v>
      </c>
      <c r="C64" s="41" t="n">
        <v>45720</v>
      </c>
      <c r="D64" s="42" t="n">
        <v>45723</v>
      </c>
      <c r="E64" s="17" t="n">
        <v>226.3131</v>
      </c>
      <c r="F64" s="17" t="n">
        <v>216.4621</v>
      </c>
      <c r="G64" s="17" t="n">
        <v>400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99</v>
      </c>
      <c r="B65" s="16" t="s">
        <v>271</v>
      </c>
      <c r="C65" s="41" t="n">
        <v>45721</v>
      </c>
      <c r="D65" s="42" t="n">
        <v>45723</v>
      </c>
      <c r="E65" s="17" t="n">
        <v>221.7108</v>
      </c>
      <c r="F65" s="17" t="n">
        <v>216.4621</v>
      </c>
      <c r="G65" s="17" t="n">
        <v>100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99</v>
      </c>
      <c r="B66" s="16" t="s">
        <v>271</v>
      </c>
      <c r="C66" s="41" t="n">
        <v>45721</v>
      </c>
      <c r="D66" s="42" t="n">
        <v>45723</v>
      </c>
      <c r="E66" s="17" t="n">
        <v>222.9114</v>
      </c>
      <c r="F66" s="17" t="n">
        <v>216.4621</v>
      </c>
      <c r="G66" s="17" t="n">
        <v>50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99</v>
      </c>
      <c r="B67" s="16" t="s">
        <v>271</v>
      </c>
      <c r="C67" s="41" t="n">
        <v>45722</v>
      </c>
      <c r="D67" s="42" t="n">
        <v>45723</v>
      </c>
      <c r="E67" s="17" t="n">
        <v>211.1055</v>
      </c>
      <c r="F67" s="17" t="n">
        <v>216.4621</v>
      </c>
      <c r="G67" s="17" t="n">
        <v>400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99</v>
      </c>
      <c r="B68" s="16" t="s">
        <v>271</v>
      </c>
      <c r="C68" s="41" t="n">
        <v>45723</v>
      </c>
      <c r="D68" s="42" t="n">
        <v>45723</v>
      </c>
      <c r="E68" s="17" t="n">
        <v>216.4621</v>
      </c>
      <c r="F68" s="17" t="n">
        <v>218.902</v>
      </c>
      <c r="G68" s="17" t="n">
        <v>1350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100</v>
      </c>
      <c r="B69" s="16" t="s">
        <v>272</v>
      </c>
      <c r="C69" s="41" t="n">
        <v>45722</v>
      </c>
      <c r="D69" s="42" t="n">
        <v>45722</v>
      </c>
      <c r="E69" s="17" t="n">
        <v>2.2189</v>
      </c>
      <c r="F69" s="17" t="n">
        <v>2.2181</v>
      </c>
      <c r="G69" s="17" t="n">
        <v>1000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100</v>
      </c>
      <c r="B70" s="16" t="s">
        <v>272</v>
      </c>
      <c r="C70" s="41" t="n">
        <v>45722</v>
      </c>
      <c r="D70" s="42" t="n">
        <v>45722</v>
      </c>
      <c r="E70" s="17" t="n">
        <v>2.2181</v>
      </c>
      <c r="F70" s="17" t="n">
        <v>2.2129</v>
      </c>
      <c r="G70" s="17" t="n">
        <v>1000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100</v>
      </c>
      <c r="B71" s="16" t="s">
        <v>272</v>
      </c>
      <c r="C71" s="41" t="n">
        <v>45722</v>
      </c>
      <c r="D71" s="42" t="n">
        <v>45723</v>
      </c>
      <c r="E71" s="17" t="n">
        <v>2.2129</v>
      </c>
      <c r="F71" s="17" t="n">
        <v>2.1441</v>
      </c>
      <c r="G71" s="17" t="n">
        <v>3000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100</v>
      </c>
      <c r="B72" s="16" t="s">
        <v>272</v>
      </c>
      <c r="C72" s="41" t="n">
        <v>45722</v>
      </c>
      <c r="D72" s="42" t="n">
        <v>45723</v>
      </c>
      <c r="E72" s="17" t="n">
        <v>2.2139</v>
      </c>
      <c r="F72" s="17" t="n">
        <v>2.1441</v>
      </c>
      <c r="G72" s="17" t="n">
        <v>4000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100</v>
      </c>
      <c r="B73" s="16" t="s">
        <v>272</v>
      </c>
      <c r="C73" s="41" t="n">
        <v>45722</v>
      </c>
      <c r="D73" s="42" t="n">
        <v>45723</v>
      </c>
      <c r="E73" s="17" t="n">
        <v>2.2139</v>
      </c>
      <c r="F73" s="17" t="n">
        <v>2.1441</v>
      </c>
      <c r="G73" s="17" t="n">
        <v>7000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100</v>
      </c>
      <c r="B74" s="16" t="s">
        <v>272</v>
      </c>
      <c r="C74" s="41" t="n">
        <v>45722</v>
      </c>
      <c r="D74" s="42" t="n">
        <v>45723</v>
      </c>
      <c r="E74" s="17" t="n">
        <v>2.2219</v>
      </c>
      <c r="F74" s="17" t="n">
        <v>2.1441</v>
      </c>
      <c r="G74" s="17" t="n">
        <v>10000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100</v>
      </c>
      <c r="B75" s="16" t="s">
        <v>272</v>
      </c>
      <c r="C75" s="41" t="n">
        <v>45722</v>
      </c>
      <c r="D75" s="42" t="n">
        <v>45723</v>
      </c>
      <c r="E75" s="17" t="n">
        <v>2.2219</v>
      </c>
      <c r="F75" s="17" t="n">
        <v>2.1441</v>
      </c>
      <c r="G75" s="17" t="n">
        <v>17000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100</v>
      </c>
      <c r="B76" s="16" t="s">
        <v>272</v>
      </c>
      <c r="C76" s="41" t="n">
        <v>45722</v>
      </c>
      <c r="D76" s="42" t="n">
        <v>45723</v>
      </c>
      <c r="E76" s="17" t="n">
        <v>2.2329</v>
      </c>
      <c r="F76" s="17" t="n">
        <v>2.1441</v>
      </c>
      <c r="G76" s="17" t="n">
        <v>8000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101</v>
      </c>
      <c r="B77" s="16" t="s">
        <v>273</v>
      </c>
      <c r="C77" s="41" t="n">
        <v>45727</v>
      </c>
      <c r="D77" s="42" t="n">
        <v>45801</v>
      </c>
      <c r="E77" s="17" t="n">
        <v>129.94</v>
      </c>
      <c r="F77" s="17" t="n">
        <v>135.42</v>
      </c>
      <c r="G77" s="17" t="n">
        <v>5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101</v>
      </c>
      <c r="B78" s="16" t="s">
        <v>273</v>
      </c>
      <c r="C78" s="41" t="n">
        <v>45727</v>
      </c>
      <c r="D78" s="42" t="n">
        <v>45801</v>
      </c>
      <c r="E78" s="17" t="n">
        <v>129.94</v>
      </c>
      <c r="F78" s="17" t="n">
        <v>135.42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101</v>
      </c>
      <c r="B79" s="16" t="s">
        <v>273</v>
      </c>
      <c r="C79" s="41" t="n">
        <v>45861</v>
      </c>
      <c r="D79" s="42" t="n">
        <v>45861</v>
      </c>
      <c r="E79" s="17" t="n">
        <v>139.52</v>
      </c>
      <c r="F79" s="17" t="n">
        <v>139.51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101</v>
      </c>
      <c r="B80" s="16" t="s">
        <v>273</v>
      </c>
      <c r="C80" s="41" t="n">
        <v>45861</v>
      </c>
      <c r="D80" s="42" t="n">
        <v>45863</v>
      </c>
      <c r="E80" s="17" t="n">
        <v>139.52</v>
      </c>
      <c r="F80" s="17" t="n">
        <v>139.67</v>
      </c>
      <c r="G80" s="17" t="n">
        <v>11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101</v>
      </c>
      <c r="B81" s="16" t="s">
        <v>273</v>
      </c>
      <c r="C81" s="41" t="n">
        <v>45861</v>
      </c>
      <c r="D81" s="42" t="n">
        <v>45868</v>
      </c>
      <c r="E81" s="17" t="n">
        <v>139.52</v>
      </c>
      <c r="F81" s="17" t="n">
        <v>139.97</v>
      </c>
      <c r="G81" s="17" t="n">
        <v>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101</v>
      </c>
      <c r="B82" s="16" t="s">
        <v>273</v>
      </c>
      <c r="C82" s="41" t="n">
        <v>45863</v>
      </c>
      <c r="D82" s="42" t="n">
        <v>45868</v>
      </c>
      <c r="E82" s="17" t="n">
        <v>139.67</v>
      </c>
      <c r="F82" s="17" t="n">
        <v>139.97</v>
      </c>
      <c r="G82" s="17" t="n">
        <v>11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101</v>
      </c>
      <c r="B83" s="16" t="s">
        <v>273</v>
      </c>
      <c r="C83" s="41" t="n">
        <v>45866</v>
      </c>
      <c r="D83" s="42" t="n">
        <v>45868</v>
      </c>
      <c r="E83" s="17" t="n">
        <v>139.85</v>
      </c>
      <c r="F83" s="17" t="n">
        <v>139.97</v>
      </c>
      <c r="G83" s="17" t="n">
        <v>2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101</v>
      </c>
      <c r="B84" s="16" t="s">
        <v>273</v>
      </c>
      <c r="C84" s="41" t="n">
        <v>45983</v>
      </c>
      <c r="D84" s="42" t="n">
        <v>46003</v>
      </c>
      <c r="E84" s="17" t="n">
        <v>147.18</v>
      </c>
      <c r="F84" s="17" t="n">
        <v>148.37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101</v>
      </c>
      <c r="B85" s="16" t="s">
        <v>273</v>
      </c>
      <c r="C85" s="41" t="n">
        <v>46001</v>
      </c>
      <c r="D85" s="42" t="n">
        <v>46003</v>
      </c>
      <c r="E85" s="17" t="n">
        <v>148.19</v>
      </c>
      <c r="F85" s="17" t="n">
        <v>148.37</v>
      </c>
      <c r="G85" s="17" t="n">
        <v>7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101</v>
      </c>
      <c r="B86" s="16" t="s">
        <v>273</v>
      </c>
      <c r="C86" s="41" t="n">
        <v>46001</v>
      </c>
      <c r="D86" s="42" t="n">
        <v>46016</v>
      </c>
      <c r="E86" s="17" t="n">
        <v>148.19</v>
      </c>
      <c r="F86" s="17" t="n">
        <v>149.08</v>
      </c>
      <c r="G86" s="17" t="n">
        <v>68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102</v>
      </c>
      <c r="B87" s="16" t="s">
        <v>274</v>
      </c>
      <c r="C87" s="41" t="n">
        <v>45861</v>
      </c>
      <c r="D87" s="42" t="n">
        <v>45866</v>
      </c>
      <c r="E87" s="17" t="n">
        <v>1169.61</v>
      </c>
      <c r="F87" s="17" t="n">
        <v>1194.335</v>
      </c>
      <c r="G87" s="17" t="n">
        <v>2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103</v>
      </c>
      <c r="B88" s="16" t="s">
        <v>275</v>
      </c>
      <c r="C88" s="41" t="n">
        <v>45861</v>
      </c>
      <c r="D88" s="42" t="n">
        <v>45866</v>
      </c>
      <c r="E88" s="17" t="n">
        <v>912.27</v>
      </c>
      <c r="F88" s="17" t="n">
        <v>919.38</v>
      </c>
      <c r="G88" s="17" t="n">
        <v>3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104</v>
      </c>
      <c r="B89" s="16" t="s">
        <v>233</v>
      </c>
      <c r="C89" s="41" t="n">
        <v>45861</v>
      </c>
      <c r="D89" s="42" t="n">
        <v>45881</v>
      </c>
      <c r="E89" s="17" t="n">
        <v>1104.18</v>
      </c>
      <c r="F89" s="17" t="n">
        <v>1097.645</v>
      </c>
      <c r="G89" s="17" t="n">
        <v>2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105</v>
      </c>
      <c r="B90" s="16" t="s">
        <v>276</v>
      </c>
      <c r="C90" s="41" t="n">
        <v>45861</v>
      </c>
      <c r="D90" s="42" t="n">
        <v>45866</v>
      </c>
      <c r="E90" s="17" t="n">
        <v>1148.98</v>
      </c>
      <c r="F90" s="17" t="n">
        <v>1153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106</v>
      </c>
      <c r="B91" s="16" t="s">
        <v>277</v>
      </c>
      <c r="C91" s="41" t="n">
        <v>45861</v>
      </c>
      <c r="D91" s="42" t="n">
        <v>45881</v>
      </c>
      <c r="E91" s="17" t="n">
        <v>1073</v>
      </c>
      <c r="F91" s="17" t="n">
        <v>1101.775</v>
      </c>
      <c r="G91" s="17" t="n">
        <v>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107</v>
      </c>
      <c r="B92" s="16" t="s">
        <v>278</v>
      </c>
      <c r="C92" s="41" t="n">
        <v>45861</v>
      </c>
      <c r="D92" s="42" t="n">
        <v>45861</v>
      </c>
      <c r="E92" s="17" t="n">
        <v>1097.03</v>
      </c>
      <c r="F92" s="17" t="n">
        <v>1098.33</v>
      </c>
      <c r="G92" s="17" t="n">
        <v>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108</v>
      </c>
      <c r="B93" s="16" t="s">
        <v>236</v>
      </c>
      <c r="C93" s="41" t="n">
        <v>45861</v>
      </c>
      <c r="D93" s="42" t="n">
        <v>45881</v>
      </c>
      <c r="E93" s="17" t="n">
        <v>1082.61</v>
      </c>
      <c r="F93" s="17" t="n">
        <v>1078.75</v>
      </c>
      <c r="G93" s="17" t="n">
        <v>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109</v>
      </c>
      <c r="B94" s="16" t="s">
        <v>237</v>
      </c>
      <c r="C94" s="41" t="n">
        <v>45861</v>
      </c>
      <c r="D94" s="42" t="n">
        <v>45881</v>
      </c>
      <c r="E94" s="17" t="n">
        <v>1183.41</v>
      </c>
      <c r="F94" s="17" t="n">
        <v>1087.17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110</v>
      </c>
      <c r="B95" s="16" t="s">
        <v>234</v>
      </c>
      <c r="C95" s="41" t="n">
        <v>45861</v>
      </c>
      <c r="D95" s="42" t="n">
        <v>45881</v>
      </c>
      <c r="E95" s="17" t="n">
        <v>1135.98</v>
      </c>
      <c r="F95" s="17" t="n">
        <v>1131.43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111</v>
      </c>
      <c r="B96" s="16" t="s">
        <v>279</v>
      </c>
      <c r="C96" s="41" t="n">
        <v>45861</v>
      </c>
      <c r="D96" s="42" t="n">
        <v>45881</v>
      </c>
      <c r="E96" s="17" t="n">
        <v>1004.74</v>
      </c>
      <c r="F96" s="17" t="n">
        <v>1034.44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111</v>
      </c>
      <c r="B97" s="16" t="s">
        <v>279</v>
      </c>
      <c r="C97" s="41" t="n">
        <v>45861</v>
      </c>
      <c r="D97" s="42" t="n">
        <v>45881</v>
      </c>
      <c r="E97" s="17" t="n">
        <v>1002.54</v>
      </c>
      <c r="F97" s="17" t="n">
        <v>1034.44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112</v>
      </c>
      <c r="B98" s="16" t="s">
        <v>280</v>
      </c>
      <c r="C98" s="41" t="n">
        <v>45861</v>
      </c>
      <c r="D98" s="42" t="n">
        <v>45861</v>
      </c>
      <c r="E98" s="17" t="n">
        <v>9.75</v>
      </c>
      <c r="F98" s="17" t="n">
        <v>9.76</v>
      </c>
      <c r="G98" s="17" t="n">
        <v>54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113</v>
      </c>
      <c r="B99" s="16" t="s">
        <v>235</v>
      </c>
      <c r="C99" s="41" t="n">
        <v>45861</v>
      </c>
      <c r="D99" s="42" t="n">
        <v>45881</v>
      </c>
      <c r="E99" s="17" t="n">
        <v>1062.5</v>
      </c>
      <c r="F99" s="17" t="n">
        <v>1069.02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114</v>
      </c>
      <c r="B100" s="16" t="s">
        <v>231</v>
      </c>
      <c r="C100" s="41" t="n">
        <v>45866</v>
      </c>
      <c r="D100" s="42" t="n">
        <v>45884</v>
      </c>
      <c r="E100" s="17" t="n">
        <v>101.15</v>
      </c>
      <c r="F100" s="17" t="n">
        <v>101.18</v>
      </c>
      <c r="G100" s="17" t="n">
        <v>30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114</v>
      </c>
      <c r="B101" s="16" t="s">
        <v>231</v>
      </c>
      <c r="C101" s="41" t="n">
        <v>45866</v>
      </c>
      <c r="D101" s="42" t="n">
        <v>45884</v>
      </c>
      <c r="E101" s="17" t="n">
        <v>101.15</v>
      </c>
      <c r="F101" s="17" t="n">
        <v>101.18</v>
      </c>
      <c r="G101" s="17" t="n">
        <v>24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114</v>
      </c>
      <c r="B102" s="16" t="s">
        <v>231</v>
      </c>
      <c r="C102" s="41" t="n">
        <v>45866</v>
      </c>
      <c r="D102" s="42" t="n">
        <v>45884</v>
      </c>
      <c r="E102" s="17" t="n">
        <v>101.14</v>
      </c>
      <c r="F102" s="17" t="n">
        <v>101.18</v>
      </c>
      <c r="G102" s="17" t="n">
        <v>27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114</v>
      </c>
      <c r="B103" s="16" t="s">
        <v>231</v>
      </c>
      <c r="C103" s="41" t="n">
        <v>45867</v>
      </c>
      <c r="D103" s="42" t="n">
        <v>45884</v>
      </c>
      <c r="E103" s="17" t="n">
        <v>101.17</v>
      </c>
      <c r="F103" s="17" t="n">
        <v>101.18</v>
      </c>
      <c r="G103" s="17" t="n">
        <v>1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114</v>
      </c>
      <c r="B104" s="16" t="s">
        <v>231</v>
      </c>
      <c r="C104" s="41" t="n">
        <v>45868</v>
      </c>
      <c r="D104" s="42" t="n">
        <v>45884</v>
      </c>
      <c r="E104" s="17" t="n">
        <v>101.36</v>
      </c>
      <c r="F104" s="17" t="n">
        <v>101.18</v>
      </c>
      <c r="G104" s="17" t="n">
        <v>20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114</v>
      </c>
      <c r="B105" s="16" t="s">
        <v>231</v>
      </c>
      <c r="C105" s="41" t="n">
        <v>45869</v>
      </c>
      <c r="D105" s="42" t="n">
        <v>45884</v>
      </c>
      <c r="E105" s="17" t="n">
        <v>99.93</v>
      </c>
      <c r="F105" s="17" t="n">
        <v>101.18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114</v>
      </c>
      <c r="B106" s="16" t="s">
        <v>231</v>
      </c>
      <c r="C106" s="41" t="n">
        <v>45876</v>
      </c>
      <c r="D106" s="42" t="n">
        <v>45884</v>
      </c>
      <c r="E106" s="17" t="n">
        <v>100.59</v>
      </c>
      <c r="F106" s="17" t="n">
        <v>101.18</v>
      </c>
      <c r="G106" s="17" t="n">
        <v>45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114</v>
      </c>
      <c r="B107" s="16" t="s">
        <v>231</v>
      </c>
      <c r="C107" s="41" t="n">
        <v>45876</v>
      </c>
      <c r="D107" s="42" t="n">
        <v>45884</v>
      </c>
      <c r="E107" s="17" t="n">
        <v>100.5</v>
      </c>
      <c r="F107" s="17" t="n">
        <v>101.18</v>
      </c>
      <c r="G107" s="17" t="n">
        <v>3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114</v>
      </c>
      <c r="B108" s="16" t="s">
        <v>231</v>
      </c>
      <c r="C108" s="41" t="n">
        <v>45877</v>
      </c>
      <c r="D108" s="42" t="n">
        <v>45884</v>
      </c>
      <c r="E108" s="17" t="n">
        <v>100.57</v>
      </c>
      <c r="F108" s="17" t="n">
        <v>101.18</v>
      </c>
      <c r="G108" s="17" t="n">
        <v>16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114</v>
      </c>
      <c r="B109" s="16" t="s">
        <v>231</v>
      </c>
      <c r="C109" s="41" t="n">
        <v>46036</v>
      </c>
      <c r="D109" s="42" t="n">
        <v>46099</v>
      </c>
      <c r="E109" s="17" t="n">
        <v>100.75</v>
      </c>
      <c r="F109" s="17" t="n">
        <v>100.83</v>
      </c>
      <c r="G109" s="17" t="n">
        <v>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114</v>
      </c>
      <c r="B110" s="16" t="s">
        <v>231</v>
      </c>
      <c r="C110" s="41" t="n">
        <v>46050</v>
      </c>
      <c r="D110" s="42" t="n">
        <v>46099</v>
      </c>
      <c r="E110" s="17" t="n">
        <v>101.22</v>
      </c>
      <c r="F110" s="17" t="n">
        <v>100.83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114</v>
      </c>
      <c r="B111" s="16" t="s">
        <v>231</v>
      </c>
      <c r="C111" s="41" t="n">
        <v>46050</v>
      </c>
      <c r="D111" s="42" t="n">
        <v>46099</v>
      </c>
      <c r="E111" s="17" t="n">
        <v>101.22</v>
      </c>
      <c r="F111" s="17" t="n">
        <v>100.83</v>
      </c>
      <c r="G111" s="17" t="n">
        <v>34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114</v>
      </c>
      <c r="B112" s="16" t="s">
        <v>231</v>
      </c>
      <c r="C112" s="41" t="n">
        <v>46050</v>
      </c>
      <c r="D112" s="42" t="n">
        <v>46099</v>
      </c>
      <c r="E112" s="17" t="n">
        <v>101.22</v>
      </c>
      <c r="F112" s="17" t="n">
        <v>100.83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114</v>
      </c>
      <c r="B113" s="16" t="s">
        <v>231</v>
      </c>
      <c r="C113" s="41" t="n">
        <v>46050</v>
      </c>
      <c r="D113" s="42" t="n">
        <v>46099</v>
      </c>
      <c r="E113" s="17" t="n">
        <v>101.22</v>
      </c>
      <c r="F113" s="17" t="n">
        <v>100.83</v>
      </c>
      <c r="G113" s="17" t="n">
        <v>365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114</v>
      </c>
      <c r="B114" s="16" t="s">
        <v>231</v>
      </c>
      <c r="C114" s="41" t="n">
        <v>46050</v>
      </c>
      <c r="D114" s="42" t="n">
        <v>46099</v>
      </c>
      <c r="E114" s="17" t="n">
        <v>101.22</v>
      </c>
      <c r="F114" s="17" t="n">
        <v>100.83</v>
      </c>
      <c r="G114" s="17" t="n">
        <v>11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114</v>
      </c>
      <c r="B115" s="16" t="s">
        <v>231</v>
      </c>
      <c r="C115" s="41" t="n">
        <v>46091</v>
      </c>
      <c r="D115" s="42" t="n">
        <v>46099</v>
      </c>
      <c r="E115" s="17" t="n">
        <v>100.58</v>
      </c>
      <c r="F115" s="17" t="n">
        <v>100.83</v>
      </c>
      <c r="G115" s="17" t="n">
        <v>4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114</v>
      </c>
      <c r="B116" s="16" t="s">
        <v>231</v>
      </c>
      <c r="C116" s="41" t="n">
        <v>46178</v>
      </c>
      <c r="D116" s="42" t="n">
        <v>46247</v>
      </c>
      <c r="E116" s="17" t="n">
        <v>101.3</v>
      </c>
      <c r="F116" s="17" t="n">
        <v>102.12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114</v>
      </c>
      <c r="B117" s="16" t="s">
        <v>231</v>
      </c>
      <c r="C117" s="41" t="n">
        <v>46178</v>
      </c>
      <c r="D117" s="42" t="n">
        <v>46251</v>
      </c>
      <c r="E117" s="17" t="n">
        <v>101.3</v>
      </c>
      <c r="F117" s="17" t="n">
        <v>102.08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115</v>
      </c>
      <c r="B118" s="16" t="s">
        <v>281</v>
      </c>
      <c r="C118" s="41" t="n">
        <v>45868</v>
      </c>
      <c r="D118" s="42" t="n">
        <v>45876</v>
      </c>
      <c r="E118" s="17" t="n">
        <v>609.78</v>
      </c>
      <c r="F118" s="17" t="n">
        <v>611.38</v>
      </c>
      <c r="G118" s="17" t="n">
        <v>7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115</v>
      </c>
      <c r="B119" s="16" t="s">
        <v>281</v>
      </c>
      <c r="C119" s="41" t="n">
        <v>45868</v>
      </c>
      <c r="D119" s="42" t="n">
        <v>45876</v>
      </c>
      <c r="E119" s="17" t="n">
        <v>610.17</v>
      </c>
      <c r="F119" s="17" t="n">
        <v>611.38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115</v>
      </c>
      <c r="B120" s="16" t="s">
        <v>281</v>
      </c>
      <c r="C120" s="41" t="n">
        <v>46036</v>
      </c>
      <c r="D120" s="42" t="n">
        <v>46050</v>
      </c>
      <c r="E120" s="17" t="n">
        <v>590.7</v>
      </c>
      <c r="F120" s="17" t="n">
        <v>594.41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116</v>
      </c>
      <c r="B121" s="16" t="s">
        <v>238</v>
      </c>
      <c r="C121" s="41" t="n">
        <v>45881</v>
      </c>
      <c r="D121" s="42" t="n">
        <v>45918</v>
      </c>
      <c r="E121" s="17" t="n">
        <v>1126.237</v>
      </c>
      <c r="F121" s="17" t="n">
        <v>1141.407</v>
      </c>
      <c r="G121" s="17" t="n">
        <v>10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117</v>
      </c>
      <c r="B122" s="16" t="s">
        <v>282</v>
      </c>
      <c r="C122" s="41" t="n">
        <v>45887</v>
      </c>
      <c r="D122" s="42" t="n">
        <v>45896</v>
      </c>
      <c r="E122" s="17" t="n">
        <v>315.22</v>
      </c>
      <c r="F122" s="17" t="n">
        <v>310.37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118</v>
      </c>
      <c r="B123" s="16" t="s">
        <v>283</v>
      </c>
      <c r="C123" s="41" t="n">
        <v>45896</v>
      </c>
      <c r="D123" s="42" t="n">
        <v>45918</v>
      </c>
      <c r="E123" s="17" t="n">
        <v>1005.18</v>
      </c>
      <c r="F123" s="17" t="n">
        <v>1026.64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118</v>
      </c>
      <c r="B124" s="16" t="s">
        <v>283</v>
      </c>
      <c r="C124" s="41" t="n">
        <v>45896</v>
      </c>
      <c r="D124" s="42" t="n">
        <v>45918</v>
      </c>
      <c r="E124" s="17" t="n">
        <v>1005.18</v>
      </c>
      <c r="F124" s="17" t="n">
        <v>1024.87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118</v>
      </c>
      <c r="B125" s="16" t="s">
        <v>283</v>
      </c>
      <c r="C125" s="41" t="n">
        <v>45896</v>
      </c>
      <c r="D125" s="42" t="n">
        <v>45918</v>
      </c>
      <c r="E125" s="17" t="n">
        <v>1004.68</v>
      </c>
      <c r="F125" s="17" t="n">
        <v>1024.87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118</v>
      </c>
      <c r="B126" s="16" t="s">
        <v>283</v>
      </c>
      <c r="C126" s="41" t="n">
        <v>45909</v>
      </c>
      <c r="D126" s="42" t="n">
        <v>45918</v>
      </c>
      <c r="E126" s="17" t="n">
        <v>1017.47</v>
      </c>
      <c r="F126" s="17" t="n">
        <v>1024.87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119</v>
      </c>
      <c r="B127" s="16" t="s">
        <v>284</v>
      </c>
      <c r="C127" s="41" t="n">
        <v>45909</v>
      </c>
      <c r="D127" s="42" t="n">
        <v>45918</v>
      </c>
      <c r="E127" s="17" t="n">
        <v>1020.6767</v>
      </c>
      <c r="F127" s="17" t="n">
        <v>1037.8678</v>
      </c>
      <c r="G127" s="17" t="n">
        <v>9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120</v>
      </c>
      <c r="B128" s="16" t="s">
        <v>285</v>
      </c>
      <c r="C128" s="41" t="n">
        <v>45991</v>
      </c>
      <c r="D128" s="42" t="n">
        <v>46001</v>
      </c>
      <c r="E128" s="17" t="n">
        <v>50.97</v>
      </c>
      <c r="F128" s="17" t="n">
        <v>50.967</v>
      </c>
      <c r="G128" s="17" t="n">
        <v>10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121</v>
      </c>
      <c r="B129" s="16" t="s">
        <v>286</v>
      </c>
      <c r="C129" s="41" t="n">
        <v>45995</v>
      </c>
      <c r="D129" s="42" t="n">
        <v>46000</v>
      </c>
      <c r="E129" s="17" t="n">
        <v>302.35</v>
      </c>
      <c r="F129" s="17" t="n">
        <v>305.26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23</v>
      </c>
      <c r="B130" s="16" t="s">
        <v>25</v>
      </c>
      <c r="C130" s="41" t="n">
        <v>46000</v>
      </c>
      <c r="D130" s="42" t="n">
        <v>46000</v>
      </c>
      <c r="E130" s="17" t="n">
        <v>6.29</v>
      </c>
      <c r="F130" s="17" t="n">
        <v>6.32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23</v>
      </c>
      <c r="B131" s="16" t="s">
        <v>25</v>
      </c>
      <c r="C131" s="41" t="n">
        <v>46178</v>
      </c>
      <c r="D131" s="42" t="n">
        <v>46247</v>
      </c>
      <c r="E131" s="17" t="n">
        <v>6.12</v>
      </c>
      <c r="F131" s="17" t="n">
        <v>5.5963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23</v>
      </c>
      <c r="B132" s="16" t="s">
        <v>25</v>
      </c>
      <c r="C132" s="41" t="n">
        <v>46186</v>
      </c>
      <c r="D132" s="42" t="n">
        <v>46247</v>
      </c>
      <c r="E132" s="17" t="n">
        <v>6.03</v>
      </c>
      <c r="F132" s="17" t="n">
        <v>5.5963</v>
      </c>
      <c r="G132" s="17" t="n">
        <v>8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23</v>
      </c>
      <c r="B133" s="16" t="s">
        <v>25</v>
      </c>
      <c r="C133" s="41" t="n">
        <v>46189</v>
      </c>
      <c r="D133" s="42" t="n">
        <v>46247</v>
      </c>
      <c r="E133" s="17" t="n">
        <v>5.97</v>
      </c>
      <c r="F133" s="17" t="n">
        <v>5.5963</v>
      </c>
      <c r="G133" s="17" t="n">
        <v>2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23</v>
      </c>
      <c r="B134" s="16" t="s">
        <v>25</v>
      </c>
      <c r="C134" s="41" t="n">
        <v>46209</v>
      </c>
      <c r="D134" s="42" t="n">
        <v>46247</v>
      </c>
      <c r="E134" s="17" t="n">
        <v>5.4</v>
      </c>
      <c r="F134" s="17" t="n">
        <v>5.5963</v>
      </c>
      <c r="G134" s="17" t="n">
        <v>8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23</v>
      </c>
      <c r="B135" s="16" t="s">
        <v>25</v>
      </c>
      <c r="C135" s="41" t="n">
        <v>46209</v>
      </c>
      <c r="D135" s="42" t="n">
        <v>46247</v>
      </c>
      <c r="E135" s="17" t="n">
        <v>5.23</v>
      </c>
      <c r="F135" s="17" t="n">
        <v>5.5963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23</v>
      </c>
      <c r="B136" s="16" t="s">
        <v>25</v>
      </c>
      <c r="C136" s="41" t="n">
        <v>46212</v>
      </c>
      <c r="D136" s="42" t="n">
        <v>46247</v>
      </c>
      <c r="E136" s="17" t="n">
        <v>5.35</v>
      </c>
      <c r="F136" s="17" t="n">
        <v>5.5963</v>
      </c>
      <c r="G136" s="17" t="n">
        <v>26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23</v>
      </c>
      <c r="B137" s="16" t="s">
        <v>25</v>
      </c>
      <c r="C137" s="41" t="n">
        <v>46212</v>
      </c>
      <c r="D137" s="42" t="n">
        <v>46247</v>
      </c>
      <c r="E137" s="17" t="n">
        <v>5.35</v>
      </c>
      <c r="F137" s="17" t="n">
        <v>5.5963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23</v>
      </c>
      <c r="B138" s="16" t="s">
        <v>25</v>
      </c>
      <c r="C138" s="41" t="n">
        <v>46222</v>
      </c>
      <c r="D138" s="42" t="n">
        <v>46247</v>
      </c>
      <c r="E138" s="17" t="n">
        <v>4.78</v>
      </c>
      <c r="F138" s="17" t="n">
        <v>5.5963</v>
      </c>
      <c r="G138" s="17" t="n">
        <v>6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23</v>
      </c>
      <c r="B139" s="16" t="s">
        <v>25</v>
      </c>
      <c r="C139" s="41" t="n">
        <v>46222</v>
      </c>
      <c r="D139" s="42" t="n">
        <v>46247</v>
      </c>
      <c r="E139" s="17" t="n">
        <v>4.78</v>
      </c>
      <c r="F139" s="17" t="n">
        <v>5.5963</v>
      </c>
      <c r="G139" s="17" t="n">
        <v>1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23</v>
      </c>
      <c r="B140" s="16" t="s">
        <v>25</v>
      </c>
      <c r="C140" s="41" t="n">
        <v>46239</v>
      </c>
      <c r="D140" s="42" t="n">
        <v>46247</v>
      </c>
      <c r="E140" s="17" t="n">
        <v>5.68</v>
      </c>
      <c r="F140" s="17" t="n">
        <v>5.5963</v>
      </c>
      <c r="G140" s="17" t="n">
        <v>4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23</v>
      </c>
      <c r="B141" s="16" t="s">
        <v>25</v>
      </c>
      <c r="C141" s="41" t="n">
        <v>46239</v>
      </c>
      <c r="D141" s="42" t="n">
        <v>46247</v>
      </c>
      <c r="E141" s="17" t="n">
        <v>5.69</v>
      </c>
      <c r="F141" s="17" t="n">
        <v>5.5963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122</v>
      </c>
      <c r="B142" s="16" t="s">
        <v>287</v>
      </c>
      <c r="C142" s="41" t="n">
        <v>46000</v>
      </c>
      <c r="D142" s="42" t="n">
        <v>46027</v>
      </c>
      <c r="E142" s="17" t="n">
        <v>980.91</v>
      </c>
      <c r="F142" s="17" t="n">
        <v>987.41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123</v>
      </c>
      <c r="B143" s="16" t="s">
        <v>288</v>
      </c>
      <c r="C143" s="41" t="n">
        <v>46000</v>
      </c>
      <c r="D143" s="42" t="n">
        <v>46016</v>
      </c>
      <c r="E143" s="17" t="n">
        <v>174.081</v>
      </c>
      <c r="F143" s="17" t="n">
        <v>175.702</v>
      </c>
      <c r="G143" s="17" t="n">
        <v>10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124</v>
      </c>
      <c r="B144" s="16" t="s">
        <v>289</v>
      </c>
      <c r="C144" s="41" t="n">
        <v>46000</v>
      </c>
      <c r="D144" s="42" t="n">
        <v>46016</v>
      </c>
      <c r="E144" s="17" t="n">
        <v>4310.9</v>
      </c>
      <c r="F144" s="17" t="n">
        <v>4483.26</v>
      </c>
      <c r="G144" s="17" t="n">
        <v>1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125</v>
      </c>
      <c r="B145" s="16" t="s">
        <v>290</v>
      </c>
      <c r="C145" s="41" t="n">
        <v>46016</v>
      </c>
      <c r="D145" s="42" t="n">
        <v>46016</v>
      </c>
      <c r="E145" s="17" t="n">
        <v>716.29</v>
      </c>
      <c r="F145" s="17" t="n">
        <v>732.7188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125</v>
      </c>
      <c r="B146" s="16" t="s">
        <v>290</v>
      </c>
      <c r="C146" s="41" t="n">
        <v>46016</v>
      </c>
      <c r="D146" s="42" t="n">
        <v>46016</v>
      </c>
      <c r="E146" s="17" t="n">
        <v>715.99</v>
      </c>
      <c r="F146" s="17" t="n">
        <v>732.7188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125</v>
      </c>
      <c r="B147" s="16" t="s">
        <v>290</v>
      </c>
      <c r="C147" s="41" t="n">
        <v>46016</v>
      </c>
      <c r="D147" s="42" t="n">
        <v>46016</v>
      </c>
      <c r="E147" s="17" t="n">
        <v>710.47</v>
      </c>
      <c r="F147" s="17" t="n">
        <v>732.7188</v>
      </c>
      <c r="G147" s="17" t="n">
        <v>14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125</v>
      </c>
      <c r="B148" s="16" t="s">
        <v>290</v>
      </c>
      <c r="C148" s="41" t="n">
        <v>46016</v>
      </c>
      <c r="D148" s="42" t="n">
        <v>46017</v>
      </c>
      <c r="E148" s="17" t="n">
        <v>738.1967</v>
      </c>
      <c r="F148" s="17" t="n">
        <v>760.3992</v>
      </c>
      <c r="G148" s="17" t="n">
        <v>9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125</v>
      </c>
      <c r="B149" s="16" t="s">
        <v>290</v>
      </c>
      <c r="C149" s="41" t="n">
        <v>46016</v>
      </c>
      <c r="D149" s="42" t="n">
        <v>46017</v>
      </c>
      <c r="E149" s="17" t="n">
        <v>739.5143</v>
      </c>
      <c r="F149" s="17" t="n">
        <v>760.3992</v>
      </c>
      <c r="G149" s="17" t="n">
        <v>7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125</v>
      </c>
      <c r="B150" s="16" t="s">
        <v>290</v>
      </c>
      <c r="C150" s="41" t="n">
        <v>46016</v>
      </c>
      <c r="D150" s="42" t="n">
        <v>46017</v>
      </c>
      <c r="E150" s="17" t="n">
        <v>727.3211</v>
      </c>
      <c r="F150" s="17" t="n">
        <v>760.3992</v>
      </c>
      <c r="G150" s="17" t="n">
        <v>9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126</v>
      </c>
      <c r="B151" s="16" t="s">
        <v>239</v>
      </c>
      <c r="C151" s="41" t="n">
        <v>46016</v>
      </c>
      <c r="D151" s="42" t="n">
        <v>46017</v>
      </c>
      <c r="E151" s="17" t="n">
        <v>669.76</v>
      </c>
      <c r="F151" s="17" t="n">
        <v>745.64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127</v>
      </c>
      <c r="B152" s="16" t="s">
        <v>240</v>
      </c>
      <c r="C152" s="41" t="n">
        <v>46016</v>
      </c>
      <c r="D152" s="42" t="n">
        <v>46027</v>
      </c>
      <c r="E152" s="17" t="n">
        <v>991.05</v>
      </c>
      <c r="F152" s="17" t="n">
        <v>1000.95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128</v>
      </c>
      <c r="B153" s="16" t="s">
        <v>291</v>
      </c>
      <c r="C153" s="41" t="n">
        <v>46034</v>
      </c>
      <c r="D153" s="42" t="n">
        <v>46050</v>
      </c>
      <c r="E153" s="17" t="n">
        <v>3.1968</v>
      </c>
      <c r="F153" s="17" t="n">
        <v>3.6076</v>
      </c>
      <c r="G153" s="17" t="n">
        <v>100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129</v>
      </c>
      <c r="B154" s="16" t="s">
        <v>292</v>
      </c>
      <c r="C154" s="41" t="n">
        <v>46035</v>
      </c>
      <c r="D154" s="42" t="n">
        <v>46050</v>
      </c>
      <c r="E154" s="17" t="n">
        <v>292.52</v>
      </c>
      <c r="F154" s="17" t="n">
        <v>310.08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130</v>
      </c>
      <c r="B155" s="16" t="s">
        <v>293</v>
      </c>
      <c r="C155" s="41" t="n">
        <v>46036</v>
      </c>
      <c r="D155" s="42" t="n">
        <v>46050</v>
      </c>
      <c r="E155" s="17" t="n">
        <v>907.82</v>
      </c>
      <c r="F155" s="17" t="n">
        <v>913.05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131</v>
      </c>
      <c r="B156" s="16" t="s">
        <v>294</v>
      </c>
      <c r="C156" s="41" t="n">
        <v>46036</v>
      </c>
      <c r="D156" s="42" t="n">
        <v>46050</v>
      </c>
      <c r="E156" s="17" t="n">
        <v>937.37</v>
      </c>
      <c r="F156" s="17" t="n">
        <v>943.55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132</v>
      </c>
      <c r="B157" s="16" t="s">
        <v>295</v>
      </c>
      <c r="C157" s="41" t="n">
        <v>46044</v>
      </c>
      <c r="D157" s="42" t="n">
        <v>46048</v>
      </c>
      <c r="E157" s="17" t="n">
        <v>38.7</v>
      </c>
      <c r="F157" s="17" t="n">
        <v>42.18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133</v>
      </c>
      <c r="B158" s="16" t="s">
        <v>296</v>
      </c>
      <c r="C158" s="41" t="n">
        <v>46050</v>
      </c>
      <c r="D158" s="42" t="n">
        <v>46099</v>
      </c>
      <c r="E158" s="17" t="n">
        <v>13.54</v>
      </c>
      <c r="F158" s="17" t="n">
        <v>14.01</v>
      </c>
      <c r="G158" s="17" t="n">
        <v>3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133</v>
      </c>
      <c r="B159" s="16" t="s">
        <v>296</v>
      </c>
      <c r="C159" s="41" t="n">
        <v>46062</v>
      </c>
      <c r="D159" s="42" t="n">
        <v>46099</v>
      </c>
      <c r="E159" s="17" t="n">
        <v>13.51</v>
      </c>
      <c r="F159" s="17" t="n">
        <v>14.01</v>
      </c>
      <c r="G159" s="17" t="n">
        <v>34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133</v>
      </c>
      <c r="B160" s="16" t="s">
        <v>296</v>
      </c>
      <c r="C160" s="41" t="n">
        <v>46091</v>
      </c>
      <c r="D160" s="42" t="n">
        <v>46099</v>
      </c>
      <c r="E160" s="17" t="n">
        <v>13.84</v>
      </c>
      <c r="F160" s="17" t="n">
        <v>14.01</v>
      </c>
      <c r="G160" s="17" t="n">
        <v>3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133</v>
      </c>
      <c r="B161" s="16" t="s">
        <v>296</v>
      </c>
      <c r="C161" s="41" t="n">
        <v>46178</v>
      </c>
      <c r="D161" s="42" t="n">
        <v>46239</v>
      </c>
      <c r="E161" s="17" t="n">
        <v>14.27</v>
      </c>
      <c r="F161" s="17" t="n">
        <v>13.97</v>
      </c>
      <c r="G161" s="17" t="n">
        <v>3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133</v>
      </c>
      <c r="B162" s="16" t="s">
        <v>296</v>
      </c>
      <c r="C162" s="41" t="n">
        <v>46189</v>
      </c>
      <c r="D162" s="42" t="n">
        <v>46239</v>
      </c>
      <c r="E162" s="17" t="n">
        <v>14.26</v>
      </c>
      <c r="F162" s="17" t="n">
        <v>13.97</v>
      </c>
      <c r="G162" s="17" t="n">
        <v>9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43</v>
      </c>
      <c r="B1" s="18" t="s">
        <v>9</v>
      </c>
      <c r="C1" s="18" t="s">
        <v>44</v>
      </c>
      <c r="D1" s="18" t="s">
        <v>45</v>
      </c>
      <c r="E1" s="18" t="s">
        <v>46</v>
      </c>
      <c r="F1" s="18" t="s">
        <v>47</v>
      </c>
      <c r="G1" s="18" t="s">
        <v>48</v>
      </c>
      <c r="H1" s="18" t="s">
        <v>49</v>
      </c>
    </row>
    <row collapsed="false" customFormat="false" customHeight="false" hidden="false" ht="12.1" outlineLevel="0" r="2">
      <c r="A2" s="13" t="n">
        <v>45686.574328704</v>
      </c>
      <c r="B2" s="6" t="n">
        <v>1300</v>
      </c>
      <c r="C2" s="16" t="s">
        <v>50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45698.422094907</v>
      </c>
      <c r="B3" s="6" t="n">
        <v>100000</v>
      </c>
      <c r="C3" s="16" t="s">
        <v>50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45706.423159722</v>
      </c>
      <c r="B4" s="6" t="n">
        <v>7858.9</v>
      </c>
      <c r="C4" s="16" t="s">
        <v>50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45720.949675926</v>
      </c>
      <c r="B5" s="6" t="n">
        <v>1389.71</v>
      </c>
      <c r="C5" s="16" t="s">
        <v>50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45720.949907407</v>
      </c>
      <c r="B6" s="6" t="n">
        <v>1472.55</v>
      </c>
      <c r="C6" s="16" t="s">
        <v>50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45720.95056713</v>
      </c>
      <c r="B7" s="6" t="n">
        <v>1410.71</v>
      </c>
      <c r="C7" s="16" t="s">
        <v>50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45722.775486111</v>
      </c>
      <c r="B8" s="6" t="n">
        <v>53959.91</v>
      </c>
      <c r="C8" s="16" t="s">
        <v>50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45722.972789352</v>
      </c>
      <c r="B9" s="6" t="n">
        <v>1782.4</v>
      </c>
      <c r="C9" s="16" t="s">
        <v>50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45722.972962963</v>
      </c>
      <c r="B10" s="6" t="n">
        <v>1435.84</v>
      </c>
      <c r="C10" s="16" t="s">
        <v>50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45722.973125</v>
      </c>
      <c r="B11" s="6" t="n">
        <v>1514.3</v>
      </c>
      <c r="C11" s="16" t="s">
        <v>50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45722.979965278</v>
      </c>
      <c r="B12" s="6" t="n">
        <v>1479.58</v>
      </c>
      <c r="C12" s="16" t="s">
        <v>50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45722.980347222</v>
      </c>
      <c r="B13" s="6" t="n">
        <v>1418.19</v>
      </c>
      <c r="C13" s="16" t="s">
        <v>50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45722.980474537</v>
      </c>
      <c r="B14" s="6" t="n">
        <v>1418.19</v>
      </c>
      <c r="C14" s="16" t="s">
        <v>50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45723.494270833</v>
      </c>
      <c r="B15" s="6" t="n">
        <v>-177979.5</v>
      </c>
      <c r="C15" s="16" t="s">
        <v>50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45736.850844907</v>
      </c>
      <c r="B16" s="6" t="n">
        <v>-59.36</v>
      </c>
      <c r="C16" s="16" t="s">
        <v>50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45803.814085648</v>
      </c>
      <c r="B17" s="6" t="n">
        <v>135.43</v>
      </c>
      <c r="C17" s="16" t="s">
        <v>50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45803.814259259</v>
      </c>
      <c r="B18" s="6" t="n">
        <v>776.05</v>
      </c>
      <c r="C18" s="16" t="s">
        <v>50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45803.818240741</v>
      </c>
      <c r="B19" s="6" t="n">
        <v>800</v>
      </c>
      <c r="C19" s="16" t="s">
        <v>50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45803.819525463</v>
      </c>
      <c r="B20" s="6" t="n">
        <v>70</v>
      </c>
      <c r="C20" s="16" t="s">
        <v>50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45818.593020833</v>
      </c>
      <c r="B21" s="6" t="n">
        <v>-2953.44</v>
      </c>
      <c r="C21" s="16" t="s">
        <v>50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45853.723252315</v>
      </c>
      <c r="B22" s="6" t="n">
        <v>-12</v>
      </c>
      <c r="C22" s="16" t="s">
        <v>50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45861.456678241</v>
      </c>
      <c r="B23" s="6" t="n">
        <v>20100</v>
      </c>
      <c r="C23" s="16" t="s">
        <v>50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45864.482372685</v>
      </c>
      <c r="B24" s="6" t="n">
        <v>1000</v>
      </c>
      <c r="C24" s="16" t="s">
        <v>50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45866</v>
      </c>
      <c r="B25" s="6" t="n">
        <v>-33.96</v>
      </c>
      <c r="C25" s="16" t="s">
        <v>51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45867.575706019</v>
      </c>
      <c r="B26" s="6" t="n">
        <v>38.96</v>
      </c>
      <c r="C26" s="16" t="s">
        <v>52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45869</v>
      </c>
      <c r="B27" s="6" t="n">
        <v>-146.3</v>
      </c>
      <c r="C27" s="16" t="s">
        <v>53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45876</v>
      </c>
      <c r="B28" s="6" t="n">
        <v>-17.96</v>
      </c>
      <c r="C28" s="16" t="s">
        <v>54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45877</v>
      </c>
      <c r="B29" s="6" t="n">
        <v>1336</v>
      </c>
      <c r="C29" s="16" t="s">
        <v>50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45877.422002315</v>
      </c>
      <c r="B30" s="6" t="n">
        <v>20.96</v>
      </c>
      <c r="C30" s="16" t="s">
        <v>55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45877.627465278</v>
      </c>
      <c r="B31" s="6" t="n">
        <v>146.48</v>
      </c>
      <c r="C31" s="16" t="s">
        <v>56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45879</v>
      </c>
      <c r="B32" s="6" t="n">
        <v>-17.55</v>
      </c>
      <c r="C32" s="16" t="s">
        <v>57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45881</v>
      </c>
      <c r="B33" s="6" t="n">
        <v>-17.75</v>
      </c>
      <c r="C33" s="16" t="s">
        <v>58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45881</v>
      </c>
      <c r="B34" s="6" t="n">
        <v>-112.64</v>
      </c>
      <c r="C34" s="16" t="s">
        <v>59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45881.503530093</v>
      </c>
      <c r="B35" s="6" t="n">
        <v>20.55</v>
      </c>
      <c r="C35" s="16" t="s">
        <v>60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45881.634363426</v>
      </c>
      <c r="B36" s="6" t="n">
        <v>500</v>
      </c>
      <c r="C36" s="16" t="s">
        <v>50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45882.433634259</v>
      </c>
      <c r="B37" s="6" t="n">
        <v>20.75</v>
      </c>
      <c r="C37" s="16" t="s">
        <v>61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45882.437650463</v>
      </c>
      <c r="B38" s="6" t="n">
        <v>129.64</v>
      </c>
      <c r="C38" s="16" t="s">
        <v>62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45885</v>
      </c>
      <c r="B39" s="6" t="n">
        <v>21</v>
      </c>
      <c r="C39" s="16" t="s">
        <v>50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45887.650358796</v>
      </c>
      <c r="B40" s="6" t="n">
        <v>100</v>
      </c>
      <c r="C40" s="16" t="s">
        <v>50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45895.526979167</v>
      </c>
      <c r="B41" s="6" t="n">
        <v>1000</v>
      </c>
      <c r="C41" s="16" t="s">
        <v>50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45896</v>
      </c>
      <c r="B42" s="6" t="n">
        <v>-182.6</v>
      </c>
      <c r="C42" s="16" t="s">
        <v>63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45897.67125</v>
      </c>
      <c r="B43" s="6" t="n">
        <v>209.6</v>
      </c>
      <c r="C43" s="16" t="s">
        <v>64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45918.666446759</v>
      </c>
      <c r="B44" s="6" t="n">
        <v>-20688.87</v>
      </c>
      <c r="C44" s="16" t="s">
        <v>50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45918.674884259</v>
      </c>
      <c r="B45" s="6" t="n">
        <v>-4103.68</v>
      </c>
      <c r="C45" s="16" t="s">
        <v>50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45983.427858796</v>
      </c>
      <c r="B46" s="6" t="n">
        <v>1000</v>
      </c>
      <c r="C46" s="16" t="s">
        <v>50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46000</v>
      </c>
      <c r="B47" s="6" t="n">
        <v>1142.13</v>
      </c>
      <c r="C47" s="16" t="s">
        <v>50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46000.768796296</v>
      </c>
      <c r="B48" s="6" t="n">
        <v>2849.05</v>
      </c>
      <c r="C48" s="16" t="s">
        <v>50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46000.77681713</v>
      </c>
      <c r="B49" s="6" t="n">
        <v>5000</v>
      </c>
      <c r="C49" s="16" t="s">
        <v>50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46001.847546296</v>
      </c>
      <c r="B50" s="6" t="n">
        <v>12000</v>
      </c>
      <c r="C50" s="16" t="s">
        <v>50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46003.480810185</v>
      </c>
      <c r="B51" s="6" t="n">
        <v>-1303.61</v>
      </c>
      <c r="C51" s="16" t="s">
        <v>50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46006.970578704</v>
      </c>
      <c r="B52" s="6" t="n">
        <v>534.92</v>
      </c>
      <c r="C52" s="16" t="s">
        <v>50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46016.729594907</v>
      </c>
      <c r="B53" s="6" t="n">
        <v>12000</v>
      </c>
      <c r="C53" s="16" t="s">
        <v>50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46017.559606481</v>
      </c>
      <c r="B54" s="6" t="n">
        <v>-31380.82</v>
      </c>
      <c r="C54" s="16" t="s">
        <v>50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46018</v>
      </c>
      <c r="B55" s="6" t="n">
        <v>-13.21</v>
      </c>
      <c r="C55" s="16" t="s">
        <v>65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46019</v>
      </c>
      <c r="B56" s="6" t="n">
        <v>-20.84</v>
      </c>
      <c r="C56" s="16" t="s">
        <v>66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46020.739618056</v>
      </c>
      <c r="B57" s="6" t="n">
        <v>15.21</v>
      </c>
      <c r="C57" s="16" t="s">
        <v>67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46020.766851852</v>
      </c>
      <c r="B58" s="6" t="n">
        <v>23.84</v>
      </c>
      <c r="C58" s="16" t="s">
        <v>68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46023.964166667</v>
      </c>
      <c r="B59" s="6" t="n">
        <v>46</v>
      </c>
      <c r="C59" s="16" t="s">
        <v>50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46036.957199074</v>
      </c>
      <c r="B60" s="6" t="n">
        <v>1304.7</v>
      </c>
      <c r="C60" s="16" t="s">
        <v>50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46038.777534722</v>
      </c>
      <c r="B61" s="6" t="n">
        <v>84.7</v>
      </c>
      <c r="C61" s="16" t="s">
        <v>50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46050.95056713</v>
      </c>
      <c r="B62" s="6" t="n">
        <v>38002.53</v>
      </c>
      <c r="C62" s="16" t="s">
        <v>50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46051</v>
      </c>
      <c r="B63" s="6" t="n">
        <v>-475.48</v>
      </c>
      <c r="C63" s="16" t="s">
        <v>69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46062.668043981</v>
      </c>
      <c r="B64" s="6" t="n">
        <v>474.2</v>
      </c>
      <c r="C64" s="16" t="s">
        <v>56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46069.54474537</v>
      </c>
      <c r="B65" s="6" t="n">
        <v>40.7</v>
      </c>
      <c r="C65" s="16" t="s">
        <v>50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46080</v>
      </c>
      <c r="B66" s="6" t="n">
        <v>-392.26</v>
      </c>
      <c r="C66" s="16" t="s">
        <v>70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46091.664270833</v>
      </c>
      <c r="B67" s="6" t="n">
        <v>391.27</v>
      </c>
      <c r="C67" s="16" t="s">
        <v>56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46099.524166667</v>
      </c>
      <c r="B68" s="6" t="n">
        <v>-42693.83</v>
      </c>
      <c r="C68" s="16" t="s">
        <v>50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46100.745358796</v>
      </c>
      <c r="B69" s="6" t="n">
        <v>-18</v>
      </c>
      <c r="C69" s="16" t="s">
        <v>50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46129</v>
      </c>
      <c r="B70" s="6" t="n">
        <v>1332.31</v>
      </c>
      <c r="C70" s="16" t="s">
        <v>50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46147.887222222</v>
      </c>
      <c r="B71" s="6" t="n">
        <v>822.97</v>
      </c>
      <c r="C71" s="16" t="s">
        <v>50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46147.895243056</v>
      </c>
      <c r="B72" s="6" t="n">
        <v>80</v>
      </c>
      <c r="C72" s="16" t="s">
        <v>50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46167</v>
      </c>
      <c r="B73" s="6" t="n">
        <v>-27.5</v>
      </c>
      <c r="C73" s="16" t="s">
        <v>71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46170.447175926</v>
      </c>
      <c r="B74" s="6" t="n">
        <v>31.5</v>
      </c>
      <c r="C74" s="16" t="s">
        <v>72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46178.560810185</v>
      </c>
      <c r="B75" s="6" t="n">
        <v>1120.57</v>
      </c>
      <c r="C75" s="16" t="s">
        <v>50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46186.653784722</v>
      </c>
      <c r="B76" s="6" t="n">
        <v>52.4</v>
      </c>
      <c r="C76" s="16" t="s">
        <v>50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46189</v>
      </c>
      <c r="B77" s="6" t="n">
        <v>136</v>
      </c>
      <c r="C77" s="16" t="s">
        <v>50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46203</v>
      </c>
      <c r="B78" s="6" t="n">
        <v>-2.38</v>
      </c>
      <c r="C78" s="16" t="s">
        <v>73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46209.493125</v>
      </c>
      <c r="B79" s="6" t="n">
        <v>4107.84</v>
      </c>
      <c r="C79" s="16" t="s">
        <v>50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46212</v>
      </c>
      <c r="B80" s="6" t="n">
        <v>400</v>
      </c>
      <c r="C80" s="16" t="s">
        <v>50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46212.471747685</v>
      </c>
      <c r="B81" s="6" t="n">
        <v>1.37</v>
      </c>
      <c r="C81" s="16" t="s">
        <v>56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46219</v>
      </c>
      <c r="B82" s="6" t="n">
        <v>273</v>
      </c>
      <c r="C82" s="16" t="s">
        <v>50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46234</v>
      </c>
      <c r="B83" s="6" t="n">
        <v>-2.4</v>
      </c>
      <c r="C83" s="16" t="s">
        <v>74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46239.42224537</v>
      </c>
      <c r="B84" s="6" t="n">
        <v>682.5</v>
      </c>
      <c r="C84" s="16" t="s">
        <v>50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46239.423321759</v>
      </c>
      <c r="B85" s="6" t="n">
        <v>1</v>
      </c>
      <c r="C85" s="16" t="s">
        <v>50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46244</v>
      </c>
      <c r="B86" s="6" t="n">
        <v>-123.6</v>
      </c>
      <c r="C86" s="16" t="s">
        <v>75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46244.744884259</v>
      </c>
      <c r="B87" s="6" t="n">
        <v>2.41</v>
      </c>
      <c r="C87" s="16" t="s">
        <v>56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46247.439259259</v>
      </c>
      <c r="B88" s="6" t="n">
        <v>142.6</v>
      </c>
      <c r="C88" s="16" t="s">
        <v>72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46250</v>
      </c>
      <c r="B89" s="6" t="n">
        <v>223</v>
      </c>
      <c r="C89" s="16" t="s">
        <v>50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46259.932893519</v>
      </c>
      <c r="B90" s="6" t="n">
        <v>18.02</v>
      </c>
      <c r="C90" s="16" t="s">
        <v>50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46269.474895833</v>
      </c>
      <c r="B91" s="6" t="n">
        <v>945.86</v>
      </c>
      <c r="C91" s="16" t="s">
        <v>50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46269.477835648</v>
      </c>
      <c r="B92" s="6" t="n">
        <v>108</v>
      </c>
      <c r="C92" s="16" t="s">
        <v>50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2" t="n">
        <v>46274</v>
      </c>
      <c r="B93" s="5" t="n">
        <v>-10060.27</v>
      </c>
      <c r="C93" s="14" t="s">
        <v>76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/>
      <c r="B94" s="9" t="s">
        <f>=XIRR(B2:B93,A2:A93)</f>
      </c>
      <c r="C94" s="16" t="s">
        <v>77</v>
      </c>
      <c r="D94" s="16"/>
      <c r="E94" s="16"/>
      <c r="F94" s="7"/>
      <c r="G94" s="2" t="s">
        <v>78</v>
      </c>
      <c r="H94" s="6" t="s">
        <f>=SUM(I2:H93)/365</f>
      </c>
    </row>
    <row collapsed="false" customFormat="false" customHeight="false" hidden="false" ht="12.1" outlineLevel="0" r="95">
      <c r="A95" s="13"/>
      <c r="B95" s="5" t="s">
        <f>=-SUM(B2:B93)</f>
      </c>
      <c r="C95" s="16" t="s">
        <v>79</v>
      </c>
      <c r="D95" s="16"/>
      <c r="E95" s="16"/>
      <c r="F95" s="7"/>
      <c r="G95" s="14" t="s">
        <v>80</v>
      </c>
      <c r="H95" s="9" t="s">
        <f>=B95/H94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23</v>
      </c>
      <c r="F1" s="0"/>
    </row>
    <row collapsed="false" customFormat="false" customHeight="false" hidden="false" ht="12.1" outlineLevel="0" r="2">
      <c r="A2" s="11" t="n">
        <v>45706</v>
      </c>
      <c r="B2" s="6" t="n">
        <v>3481.4</v>
      </c>
      <c r="C2" s="0" t="s">
        <v>81</v>
      </c>
      <c r="D2" s="11" t="n">
        <v>46000</v>
      </c>
      <c r="E2" s="6" t="n">
        <v>6.29</v>
      </c>
      <c r="F2" s="0" t="s">
        <v>81</v>
      </c>
    </row>
    <row collapsed="false" customFormat="false" customHeight="false" hidden="false" ht="12.1" outlineLevel="0" r="3">
      <c r="A3" s="11" t="n">
        <v>45706</v>
      </c>
      <c r="B3" s="6" t="n">
        <v>3372.2</v>
      </c>
      <c r="C3" s="0" t="s">
        <v>81</v>
      </c>
      <c r="D3" s="11" t="n">
        <v>46000</v>
      </c>
      <c r="E3" s="6" t="n">
        <v>-6.32</v>
      </c>
      <c r="F3" s="0" t="s">
        <v>82</v>
      </c>
    </row>
    <row collapsed="false" customFormat="false" customHeight="false" hidden="false" ht="12.1" outlineLevel="0" r="4">
      <c r="A4" s="11" t="n">
        <v>45708</v>
      </c>
      <c r="B4" s="6" t="n">
        <v>-6939.6</v>
      </c>
      <c r="C4" s="0" t="s">
        <v>82</v>
      </c>
      <c r="D4" s="11" t="n">
        <v>46178</v>
      </c>
      <c r="E4" s="6" t="n">
        <v>6.12</v>
      </c>
      <c r="F4" s="0" t="s">
        <v>81</v>
      </c>
    </row>
    <row collapsed="false" customFormat="false" customHeight="false" hidden="false" ht="12.1" outlineLevel="0" r="5">
      <c r="A5" s="11" t="n">
        <v>46000</v>
      </c>
      <c r="B5" s="6" t="n">
        <v>3211.2</v>
      </c>
      <c r="C5" s="0" t="s">
        <v>81</v>
      </c>
      <c r="D5" s="11" t="n">
        <v>46186</v>
      </c>
      <c r="E5" s="6" t="n">
        <v>48.24</v>
      </c>
      <c r="F5" s="0" t="s">
        <v>81</v>
      </c>
    </row>
    <row collapsed="false" customFormat="false" customHeight="false" hidden="false" ht="12.1" outlineLevel="0" r="6">
      <c r="A6" s="11" t="n">
        <v>46007</v>
      </c>
      <c r="B6" s="6" t="n">
        <v>-3275</v>
      </c>
      <c r="C6" s="0" t="s">
        <v>82</v>
      </c>
      <c r="D6" s="11" t="n">
        <v>46189</v>
      </c>
      <c r="E6" s="6" t="n">
        <v>11.94</v>
      </c>
      <c r="F6" s="0" t="s">
        <v>81</v>
      </c>
    </row>
    <row collapsed="false" customFormat="false" customHeight="false" hidden="false" ht="12.1" outlineLevel="0" r="7">
      <c r="A7" s="11" t="n">
        <v>46129</v>
      </c>
      <c r="B7" s="6" t="n">
        <v>978.3</v>
      </c>
      <c r="C7" s="0" t="s">
        <v>81</v>
      </c>
      <c r="D7" s="11" t="n">
        <v>46209</v>
      </c>
      <c r="E7" s="6" t="n">
        <v>43.2</v>
      </c>
      <c r="F7" s="0" t="s">
        <v>81</v>
      </c>
    </row>
    <row collapsed="false" customFormat="false" customHeight="false" hidden="false" ht="12.1" outlineLevel="0" r="8">
      <c r="A8" s="11" t="n">
        <v>46129</v>
      </c>
      <c r="B8" s="6" t="n">
        <v>326.4</v>
      </c>
      <c r="C8" s="0" t="s">
        <v>81</v>
      </c>
      <c r="D8" s="11" t="n">
        <v>46209</v>
      </c>
      <c r="E8" s="6" t="n">
        <v>5.23</v>
      </c>
      <c r="F8" s="0" t="s">
        <v>81</v>
      </c>
    </row>
    <row collapsed="false" customFormat="false" customHeight="false" hidden="false" ht="12.1" outlineLevel="0" r="9">
      <c r="A9" s="11" t="n">
        <v>46147</v>
      </c>
      <c r="B9" s="6" t="n">
        <v>618.2</v>
      </c>
      <c r="C9" s="0" t="s">
        <v>81</v>
      </c>
      <c r="D9" s="11" t="n">
        <v>46212</v>
      </c>
      <c r="E9" s="6" t="n">
        <v>139.1</v>
      </c>
      <c r="F9" s="0" t="s">
        <v>81</v>
      </c>
    </row>
    <row collapsed="false" customFormat="false" customHeight="false" hidden="false" ht="12.1" outlineLevel="0" r="10">
      <c r="A10" s="11" t="n">
        <v>46147</v>
      </c>
      <c r="B10" s="6" t="n">
        <v>309.38</v>
      </c>
      <c r="C10" s="0" t="s">
        <v>81</v>
      </c>
      <c r="D10" s="11" t="n">
        <v>46212</v>
      </c>
      <c r="E10" s="6" t="n">
        <v>5.35</v>
      </c>
      <c r="F10" s="0" t="s">
        <v>81</v>
      </c>
    </row>
    <row collapsed="false" customFormat="false" customHeight="false" hidden="false" ht="12.1" outlineLevel="0" r="11">
      <c r="A11" s="11" t="n">
        <v>46167</v>
      </c>
      <c r="B11" s="6" t="n">
        <v>-27.5</v>
      </c>
      <c r="C11" s="0" t="s">
        <v>71</v>
      </c>
      <c r="D11" s="11" t="n">
        <v>46222</v>
      </c>
      <c r="E11" s="6" t="n">
        <v>28.68</v>
      </c>
      <c r="F11" s="0" t="s">
        <v>81</v>
      </c>
    </row>
    <row collapsed="false" customFormat="false" customHeight="false" hidden="false" ht="12.1" outlineLevel="0" r="12">
      <c r="A12" s="11" t="n">
        <v>46178</v>
      </c>
      <c r="B12" s="6" t="n">
        <v>899.28</v>
      </c>
      <c r="C12" s="0" t="s">
        <v>81</v>
      </c>
      <c r="D12" s="11" t="n">
        <v>46222</v>
      </c>
      <c r="E12" s="6" t="n">
        <v>4.78</v>
      </c>
      <c r="F12" s="0" t="s">
        <v>81</v>
      </c>
    </row>
    <row collapsed="false" customFormat="false" customHeight="false" hidden="false" ht="12.1" outlineLevel="0" r="13">
      <c r="A13" s="11" t="n">
        <v>46209</v>
      </c>
      <c r="B13" s="6" t="n">
        <v>3805.8</v>
      </c>
      <c r="C13" s="0" t="s">
        <v>81</v>
      </c>
      <c r="D13" s="11" t="n">
        <v>46239</v>
      </c>
      <c r="E13" s="6" t="n">
        <v>22.72</v>
      </c>
      <c r="F13" s="0" t="s">
        <v>81</v>
      </c>
    </row>
    <row collapsed="false" customFormat="false" customHeight="false" hidden="false" ht="12.1" outlineLevel="0" r="14">
      <c r="A14" s="11" t="n">
        <v>46209</v>
      </c>
      <c r="B14" s="6" t="n">
        <v>253.58</v>
      </c>
      <c r="C14" s="0" t="s">
        <v>81</v>
      </c>
      <c r="D14" s="11" t="n">
        <v>46239</v>
      </c>
      <c r="E14" s="6" t="n">
        <v>5.69</v>
      </c>
      <c r="F14" s="0" t="s">
        <v>81</v>
      </c>
    </row>
    <row collapsed="false" customFormat="false" customHeight="false" hidden="false" ht="12.1" outlineLevel="0" r="15">
      <c r="A15" s="11" t="n">
        <v>46212</v>
      </c>
      <c r="B15" s="6" t="n">
        <v>254.98</v>
      </c>
      <c r="C15" s="0" t="s">
        <v>81</v>
      </c>
      <c r="D15" s="11" t="n">
        <v>46247</v>
      </c>
      <c r="E15" s="6" t="n">
        <v>-330.18</v>
      </c>
      <c r="F15" s="0" t="s">
        <v>82</v>
      </c>
    </row>
    <row collapsed="false" customFormat="false" customHeight="false" hidden="false" ht="12.1" outlineLevel="0" r="16">
      <c r="A16" s="11" t="n">
        <v>46219</v>
      </c>
      <c r="B16" s="6" t="n">
        <v>240.92</v>
      </c>
      <c r="C16" s="0" t="s">
        <v>81</v>
      </c>
      <c r="D16" s="11" t="n">
        <v>46247</v>
      </c>
      <c r="E16" s="6" t="n">
        <v>5.64</v>
      </c>
      <c r="F16" s="0" t="s">
        <v>81</v>
      </c>
    </row>
    <row collapsed="false" customFormat="false" customHeight="false" hidden="false" ht="12.1" outlineLevel="0" r="17">
      <c r="A17" s="11" t="n">
        <v>46239</v>
      </c>
      <c r="B17" s="6" t="n">
        <v>548.72</v>
      </c>
      <c r="C17" s="0" t="s">
        <v>81</v>
      </c>
      <c r="D17" s="11" t="n">
        <v>46251</v>
      </c>
      <c r="E17" s="6" t="n">
        <v>68.9</v>
      </c>
      <c r="F17" s="0" t="s">
        <v>81</v>
      </c>
    </row>
    <row collapsed="false" customFormat="false" customHeight="false" hidden="false" ht="12.1" outlineLevel="0" r="18">
      <c r="A18" s="11" t="n">
        <v>46239</v>
      </c>
      <c r="B18" s="6" t="n">
        <v>274.38</v>
      </c>
      <c r="C18" s="0" t="s">
        <v>81</v>
      </c>
      <c r="D18" s="11" t="n">
        <v>46259</v>
      </c>
      <c r="E18" s="6" t="n">
        <v>15.81</v>
      </c>
      <c r="F18" s="0" t="s">
        <v>81</v>
      </c>
    </row>
    <row collapsed="false" customFormat="false" customHeight="false" hidden="false" ht="12.1" outlineLevel="0" r="19">
      <c r="A19" s="11" t="n">
        <v>46244</v>
      </c>
      <c r="B19" s="6" t="n">
        <v>-123.6</v>
      </c>
      <c r="C19" s="0" t="s">
        <v>75</v>
      </c>
      <c r="D19" s="11" t="n">
        <v>46259</v>
      </c>
      <c r="E19" s="6" t="n">
        <v>5.27</v>
      </c>
      <c r="F19" s="0" t="s">
        <v>81</v>
      </c>
    </row>
    <row collapsed="false" customFormat="false" customHeight="false" hidden="false" ht="12.1" outlineLevel="0" r="20">
      <c r="A20" s="11" t="n">
        <v>46247</v>
      </c>
      <c r="B20" s="6" t="n">
        <v>552.68</v>
      </c>
      <c r="C20" s="0" t="s">
        <v>81</v>
      </c>
      <c r="D20" s="11" t="n">
        <v>46365</v>
      </c>
      <c r="E20" s="8" t="s">
        <f>=-Портфель!J4</f>
      </c>
      <c r="F20" s="0" t="s">
        <v>83</v>
      </c>
    </row>
    <row collapsed="false" customFormat="false" customHeight="false" hidden="false" ht="12.1" outlineLevel="0" r="21">
      <c r="A21" s="11" t="n">
        <v>46251</v>
      </c>
      <c r="B21" s="6" t="n">
        <v>252.86</v>
      </c>
      <c r="C21" s="0" t="s">
        <v>81</v>
      </c>
      <c r="D21" s="0"/>
      <c r="E21" s="10" t="s">
        <f>=XIRR(E2:E20,D2:D20)</f>
      </c>
      <c r="F21" s="0"/>
    </row>
    <row collapsed="false" customFormat="false" customHeight="false" hidden="false" ht="12.1" outlineLevel="0" r="22">
      <c r="A22" s="11" t="n">
        <v>46269</v>
      </c>
      <c r="B22" s="6" t="n">
        <v>790.68</v>
      </c>
      <c r="C22" s="0" t="s">
        <v>81</v>
      </c>
      <c r="D22" s="0"/>
      <c r="E22" s="8" t="s">
        <f>=-SUM(E2:E20)</f>
      </c>
      <c r="F22" s="0" t="s">
        <v>84</v>
      </c>
    </row>
    <row collapsed="false" customFormat="false" customHeight="false" hidden="false" ht="12.1" outlineLevel="0" r="23">
      <c r="A23" s="11" t="n">
        <v>46269</v>
      </c>
      <c r="B23" s="6" t="n">
        <v>263.46</v>
      </c>
      <c r="C23" s="0" t="s">
        <v>81</v>
      </c>
    </row>
    <row collapsed="false" customFormat="false" customHeight="false" hidden="false" ht="12.1" outlineLevel="0" r="24">
      <c r="A24" s="11" t="n">
        <v>46274</v>
      </c>
      <c r="B24" s="8" t="s">
        <f>=-Портфель!J2</f>
      </c>
      <c r="C24" s="0" t="s">
        <v>83</v>
      </c>
    </row>
    <row collapsed="false" customFormat="false" customHeight="false" hidden="false" ht="12.1" outlineLevel="0" r="25">
      <c r="A25" s="0"/>
      <c r="B25" s="10" t="s">
        <f>=XIRR(B2:B24,A2:A24)</f>
      </c>
      <c r="C25" s="0"/>
    </row>
    <row collapsed="false" customFormat="false" customHeight="false" hidden="false" ht="12.1" outlineLevel="0" r="26">
      <c r="A26" s="0"/>
      <c r="B26" s="8" t="s">
        <f>=-SUM(B2:B24)</f>
      </c>
      <c r="C26" s="0" t="s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85</v>
      </c>
      <c r="C1" s="0"/>
      <c r="D1" s="0"/>
      <c r="E1" s="4" t="s">
        <v>86</v>
      </c>
      <c r="F1" s="0"/>
      <c r="G1" s="0"/>
      <c r="H1" s="4" t="s">
        <v>87</v>
      </c>
      <c r="I1" s="0"/>
      <c r="J1" s="0"/>
      <c r="K1" s="4" t="s">
        <v>88</v>
      </c>
      <c r="L1" s="0"/>
      <c r="M1" s="0"/>
      <c r="N1" s="4" t="s">
        <v>89</v>
      </c>
      <c r="O1" s="0"/>
      <c r="P1" s="0"/>
      <c r="Q1" s="4" t="s">
        <v>90</v>
      </c>
      <c r="R1" s="0"/>
      <c r="S1" s="0"/>
      <c r="T1" s="4" t="s">
        <v>91</v>
      </c>
      <c r="U1" s="0"/>
      <c r="V1" s="0"/>
      <c r="W1" s="4" t="s">
        <v>92</v>
      </c>
      <c r="X1" s="0"/>
      <c r="Y1" s="0"/>
      <c r="Z1" s="4" t="s">
        <v>93</v>
      </c>
      <c r="AA1" s="0"/>
      <c r="AB1" s="0"/>
      <c r="AC1" s="4" t="s">
        <v>94</v>
      </c>
      <c r="AD1" s="0"/>
      <c r="AE1" s="0"/>
      <c r="AF1" s="4" t="s">
        <v>95</v>
      </c>
      <c r="AG1" s="0"/>
      <c r="AH1" s="0"/>
      <c r="AI1" s="4" t="s">
        <v>96</v>
      </c>
      <c r="AJ1" s="0"/>
      <c r="AK1" s="0"/>
      <c r="AL1" s="4" t="s">
        <v>97</v>
      </c>
      <c r="AM1" s="0"/>
      <c r="AN1" s="0"/>
      <c r="AO1" s="4" t="s">
        <v>98</v>
      </c>
      <c r="AP1" s="0"/>
      <c r="AQ1" s="0"/>
      <c r="AR1" s="4" t="s">
        <v>99</v>
      </c>
      <c r="AS1" s="0"/>
      <c r="AT1" s="0"/>
      <c r="AU1" s="4" t="s">
        <v>100</v>
      </c>
      <c r="AV1" s="0"/>
      <c r="AW1" s="0"/>
      <c r="AX1" s="4" t="s">
        <v>101</v>
      </c>
      <c r="AY1" s="0"/>
      <c r="AZ1" s="0"/>
      <c r="BA1" s="4" t="s">
        <v>102</v>
      </c>
      <c r="BB1" s="0"/>
      <c r="BC1" s="0"/>
      <c r="BD1" s="4" t="s">
        <v>103</v>
      </c>
      <c r="BE1" s="0"/>
      <c r="BF1" s="0"/>
      <c r="BG1" s="4" t="s">
        <v>104</v>
      </c>
      <c r="BH1" s="0"/>
      <c r="BI1" s="0"/>
      <c r="BJ1" s="4" t="s">
        <v>105</v>
      </c>
      <c r="BK1" s="0"/>
      <c r="BL1" s="0"/>
      <c r="BM1" s="4" t="s">
        <v>106</v>
      </c>
      <c r="BN1" s="0"/>
      <c r="BO1" s="0"/>
      <c r="BP1" s="4" t="s">
        <v>107</v>
      </c>
      <c r="BQ1" s="0"/>
      <c r="BR1" s="0"/>
      <c r="BS1" s="4" t="s">
        <v>108</v>
      </c>
      <c r="BT1" s="0"/>
      <c r="BU1" s="0"/>
      <c r="BV1" s="4" t="s">
        <v>109</v>
      </c>
      <c r="BW1" s="0"/>
      <c r="BX1" s="0"/>
      <c r="BY1" s="4" t="s">
        <v>110</v>
      </c>
      <c r="BZ1" s="0"/>
      <c r="CA1" s="0"/>
      <c r="CB1" s="4" t="s">
        <v>111</v>
      </c>
      <c r="CC1" s="0"/>
      <c r="CD1" s="0"/>
      <c r="CE1" s="4" t="s">
        <v>112</v>
      </c>
      <c r="CF1" s="0"/>
      <c r="CG1" s="0"/>
      <c r="CH1" s="4" t="s">
        <v>113</v>
      </c>
      <c r="CI1" s="0"/>
      <c r="CJ1" s="0"/>
      <c r="CK1" s="4" t="s">
        <v>114</v>
      </c>
      <c r="CL1" s="0"/>
      <c r="CM1" s="0"/>
      <c r="CN1" s="4" t="s">
        <v>115</v>
      </c>
      <c r="CO1" s="0"/>
      <c r="CP1" s="0"/>
      <c r="CQ1" s="4" t="s">
        <v>116</v>
      </c>
      <c r="CR1" s="0"/>
      <c r="CS1" s="0"/>
      <c r="CT1" s="4" t="s">
        <v>117</v>
      </c>
      <c r="CU1" s="0"/>
      <c r="CV1" s="0"/>
      <c r="CW1" s="4" t="s">
        <v>118</v>
      </c>
      <c r="CX1" s="0"/>
      <c r="CY1" s="0"/>
      <c r="CZ1" s="4" t="s">
        <v>119</v>
      </c>
      <c r="DA1" s="0"/>
      <c r="DB1" s="0"/>
      <c r="DC1" s="4" t="s">
        <v>120</v>
      </c>
      <c r="DD1" s="0"/>
      <c r="DE1" s="0"/>
      <c r="DF1" s="4" t="s">
        <v>121</v>
      </c>
      <c r="DG1" s="0"/>
      <c r="DH1" s="0"/>
      <c r="DI1" s="4" t="s">
        <v>122</v>
      </c>
      <c r="DJ1" s="0"/>
      <c r="DK1" s="0"/>
      <c r="DL1" s="4" t="s">
        <v>123</v>
      </c>
      <c r="DM1" s="0"/>
      <c r="DN1" s="0"/>
      <c r="DO1" s="4" t="s">
        <v>124</v>
      </c>
      <c r="DP1" s="0"/>
      <c r="DQ1" s="0"/>
      <c r="DR1" s="4" t="s">
        <v>125</v>
      </c>
      <c r="DS1" s="0"/>
      <c r="DT1" s="0"/>
      <c r="DU1" s="4" t="s">
        <v>126</v>
      </c>
      <c r="DV1" s="0"/>
      <c r="DW1" s="0"/>
      <c r="DX1" s="4" t="s">
        <v>127</v>
      </c>
      <c r="DY1" s="0"/>
      <c r="DZ1" s="0"/>
      <c r="EA1" s="4" t="s">
        <v>128</v>
      </c>
      <c r="EB1" s="0"/>
      <c r="EC1" s="0"/>
      <c r="ED1" s="4" t="s">
        <v>129</v>
      </c>
      <c r="EE1" s="0"/>
      <c r="EF1" s="0"/>
      <c r="EG1" s="4" t="s">
        <v>130</v>
      </c>
      <c r="EH1" s="0"/>
      <c r="EI1" s="0"/>
      <c r="EJ1" s="4" t="s">
        <v>131</v>
      </c>
      <c r="EK1" s="0"/>
      <c r="EL1" s="0"/>
      <c r="EM1" s="4" t="s">
        <v>132</v>
      </c>
      <c r="EN1" s="0"/>
      <c r="EO1" s="0"/>
      <c r="EP1" s="4" t="s">
        <v>133</v>
      </c>
      <c r="EQ1" s="0"/>
    </row>
    <row collapsed="false" customFormat="false" customHeight="false" hidden="false" ht="12.1" outlineLevel="0" r="2">
      <c r="A2" s="11" t="n">
        <v>45686</v>
      </c>
      <c r="B2" s="6" t="n">
        <v>6202.23</v>
      </c>
      <c r="C2" s="0" t="s">
        <v>81</v>
      </c>
      <c r="D2" s="11" t="n">
        <v>45699</v>
      </c>
      <c r="E2" s="6" t="n">
        <v>1708.35</v>
      </c>
      <c r="F2" s="0" t="s">
        <v>81</v>
      </c>
      <c r="G2" s="11" t="n">
        <v>45699</v>
      </c>
      <c r="H2" s="6" t="n">
        <v>1160.9</v>
      </c>
      <c r="I2" s="0" t="s">
        <v>81</v>
      </c>
      <c r="J2" s="11" t="n">
        <v>45705</v>
      </c>
      <c r="K2" s="6" t="n">
        <v>379.19</v>
      </c>
      <c r="L2" s="0" t="s">
        <v>81</v>
      </c>
      <c r="M2" s="11" t="n">
        <v>45705</v>
      </c>
      <c r="N2" s="6" t="n">
        <v>1379.09</v>
      </c>
      <c r="O2" s="0" t="s">
        <v>81</v>
      </c>
      <c r="P2" s="11" t="n">
        <v>45705</v>
      </c>
      <c r="Q2" s="6" t="n">
        <v>1050.53</v>
      </c>
      <c r="R2" s="0" t="s">
        <v>81</v>
      </c>
      <c r="S2" s="11" t="n">
        <v>45705</v>
      </c>
      <c r="T2" s="6" t="n">
        <v>3461.23</v>
      </c>
      <c r="U2" s="0" t="s">
        <v>81</v>
      </c>
      <c r="V2" s="11" t="n">
        <v>45706</v>
      </c>
      <c r="W2" s="6" t="n">
        <v>277.04</v>
      </c>
      <c r="X2" s="0" t="s">
        <v>81</v>
      </c>
      <c r="Y2" s="11" t="n">
        <v>45706</v>
      </c>
      <c r="Z2" s="6" t="n">
        <v>211.43</v>
      </c>
      <c r="AA2" s="0" t="s">
        <v>81</v>
      </c>
      <c r="AB2" s="11" t="n">
        <v>45707</v>
      </c>
      <c r="AC2" s="6" t="n">
        <v>1213.61</v>
      </c>
      <c r="AD2" s="0" t="s">
        <v>81</v>
      </c>
      <c r="AE2" s="11" t="n">
        <v>45707</v>
      </c>
      <c r="AF2" s="6" t="n">
        <v>194.93</v>
      </c>
      <c r="AG2" s="0" t="s">
        <v>81</v>
      </c>
      <c r="AH2" s="11" t="n">
        <v>45707</v>
      </c>
      <c r="AI2" s="6" t="n">
        <v>394.4</v>
      </c>
      <c r="AJ2" s="0" t="s">
        <v>81</v>
      </c>
      <c r="AK2" s="11" t="n">
        <v>45707</v>
      </c>
      <c r="AL2" s="6" t="n">
        <v>565.18</v>
      </c>
      <c r="AM2" s="0" t="s">
        <v>81</v>
      </c>
      <c r="AN2" s="11" t="n">
        <v>45719</v>
      </c>
      <c r="AO2" s="6" t="n">
        <v>2381.4</v>
      </c>
      <c r="AP2" s="0" t="s">
        <v>81</v>
      </c>
      <c r="AQ2" s="11" t="n">
        <v>45720</v>
      </c>
      <c r="AR2" s="6" t="n">
        <v>11521.76</v>
      </c>
      <c r="AS2" s="0" t="s">
        <v>81</v>
      </c>
      <c r="AT2" s="11" t="n">
        <v>45722</v>
      </c>
      <c r="AU2" s="6" t="n">
        <v>-2218.89</v>
      </c>
      <c r="AV2" s="0" t="s">
        <v>82</v>
      </c>
      <c r="AW2" s="11" t="n">
        <v>45727</v>
      </c>
      <c r="AX2" s="6" t="n">
        <v>779.64</v>
      </c>
      <c r="AY2" s="0" t="s">
        <v>81</v>
      </c>
      <c r="AZ2" s="11" t="n">
        <v>45861</v>
      </c>
      <c r="BA2" s="6" t="n">
        <v>2339.22</v>
      </c>
      <c r="BB2" s="0" t="s">
        <v>81</v>
      </c>
      <c r="BC2" s="11" t="n">
        <v>45861</v>
      </c>
      <c r="BD2" s="6" t="n">
        <v>2736.81</v>
      </c>
      <c r="BE2" s="0" t="s">
        <v>81</v>
      </c>
      <c r="BF2" s="11" t="n">
        <v>45861</v>
      </c>
      <c r="BG2" s="6" t="n">
        <v>2208.36</v>
      </c>
      <c r="BH2" s="0" t="s">
        <v>81</v>
      </c>
      <c r="BI2" s="11" t="n">
        <v>45861</v>
      </c>
      <c r="BJ2" s="6" t="n">
        <v>2297.96</v>
      </c>
      <c r="BK2" s="0" t="s">
        <v>81</v>
      </c>
      <c r="BL2" s="11" t="n">
        <v>45861</v>
      </c>
      <c r="BM2" s="6" t="n">
        <v>2146</v>
      </c>
      <c r="BN2" s="0" t="s">
        <v>81</v>
      </c>
      <c r="BO2" s="11" t="n">
        <v>45861</v>
      </c>
      <c r="BP2" s="6" t="n">
        <v>2194.06</v>
      </c>
      <c r="BQ2" s="0" t="s">
        <v>81</v>
      </c>
      <c r="BR2" s="11" t="n">
        <v>45861</v>
      </c>
      <c r="BS2" s="6" t="n">
        <v>1082.61</v>
      </c>
      <c r="BT2" s="0" t="s">
        <v>81</v>
      </c>
      <c r="BU2" s="11" t="n">
        <v>45861</v>
      </c>
      <c r="BV2" s="6" t="n">
        <v>1183.41</v>
      </c>
      <c r="BW2" s="0" t="s">
        <v>81</v>
      </c>
      <c r="BX2" s="11" t="n">
        <v>45861</v>
      </c>
      <c r="BY2" s="6" t="n">
        <v>1135.98</v>
      </c>
      <c r="BZ2" s="0" t="s">
        <v>81</v>
      </c>
      <c r="CA2" s="11" t="n">
        <v>45861</v>
      </c>
      <c r="CB2" s="6" t="n">
        <v>1004.74</v>
      </c>
      <c r="CC2" s="0" t="s">
        <v>81</v>
      </c>
      <c r="CD2" s="11" t="n">
        <v>45861</v>
      </c>
      <c r="CE2" s="6" t="n">
        <v>526.5</v>
      </c>
      <c r="CF2" s="0" t="s">
        <v>81</v>
      </c>
      <c r="CG2" s="11" t="n">
        <v>45861</v>
      </c>
      <c r="CH2" s="6" t="n">
        <v>1062.5</v>
      </c>
      <c r="CI2" s="0" t="s">
        <v>81</v>
      </c>
      <c r="CJ2" s="11" t="n">
        <v>45866</v>
      </c>
      <c r="CK2" s="6" t="n">
        <v>3034.5</v>
      </c>
      <c r="CL2" s="0" t="s">
        <v>81</v>
      </c>
      <c r="CM2" s="11" t="n">
        <v>45868</v>
      </c>
      <c r="CN2" s="6" t="n">
        <v>4268.46</v>
      </c>
      <c r="CO2" s="0" t="s">
        <v>81</v>
      </c>
      <c r="CP2" s="11" t="n">
        <v>45881</v>
      </c>
      <c r="CQ2" s="6" t="n">
        <v>11262.37</v>
      </c>
      <c r="CR2" s="0" t="s">
        <v>81</v>
      </c>
      <c r="CS2" s="11" t="n">
        <v>45887</v>
      </c>
      <c r="CT2" s="6" t="n">
        <v>315.22</v>
      </c>
      <c r="CU2" s="0" t="s">
        <v>81</v>
      </c>
      <c r="CV2" s="11" t="n">
        <v>45896</v>
      </c>
      <c r="CW2" s="6" t="n">
        <v>2010.36</v>
      </c>
      <c r="CX2" s="0" t="s">
        <v>81</v>
      </c>
      <c r="CY2" s="11" t="n">
        <v>45909</v>
      </c>
      <c r="CZ2" s="6" t="n">
        <v>9186.09</v>
      </c>
      <c r="DA2" s="0" t="s">
        <v>81</v>
      </c>
      <c r="DB2" s="11" t="n">
        <v>45991</v>
      </c>
      <c r="DC2" s="6" t="n">
        <v>509.7</v>
      </c>
      <c r="DD2" s="0" t="s">
        <v>81</v>
      </c>
      <c r="DE2" s="11" t="n">
        <v>45995</v>
      </c>
      <c r="DF2" s="6" t="n">
        <v>302.35</v>
      </c>
      <c r="DG2" s="0" t="s">
        <v>81</v>
      </c>
      <c r="DH2" s="11" t="n">
        <v>46000</v>
      </c>
      <c r="DI2" s="6" t="n">
        <v>980.91</v>
      </c>
      <c r="DJ2" s="0" t="s">
        <v>81</v>
      </c>
      <c r="DK2" s="11" t="n">
        <v>46000</v>
      </c>
      <c r="DL2" s="6" t="n">
        <v>1740.81</v>
      </c>
      <c r="DM2" s="0" t="s">
        <v>81</v>
      </c>
      <c r="DN2" s="11" t="n">
        <v>46000</v>
      </c>
      <c r="DO2" s="6" t="n">
        <v>4310.9</v>
      </c>
      <c r="DP2" s="0" t="s">
        <v>81</v>
      </c>
      <c r="DQ2" s="11" t="n">
        <v>46016</v>
      </c>
      <c r="DR2" s="6" t="n">
        <v>716.29</v>
      </c>
      <c r="DS2" s="0" t="s">
        <v>81</v>
      </c>
      <c r="DT2" s="11" t="n">
        <v>46016</v>
      </c>
      <c r="DU2" s="6" t="n">
        <v>669.76</v>
      </c>
      <c r="DV2" s="0" t="s">
        <v>81</v>
      </c>
      <c r="DW2" s="11" t="n">
        <v>46016</v>
      </c>
      <c r="DX2" s="6" t="n">
        <v>991.05</v>
      </c>
      <c r="DY2" s="0" t="s">
        <v>81</v>
      </c>
      <c r="DZ2" s="11" t="n">
        <v>46034</v>
      </c>
      <c r="EA2" s="6" t="n">
        <v>319.68</v>
      </c>
      <c r="EB2" s="0" t="s">
        <v>81</v>
      </c>
      <c r="EC2" s="11" t="n">
        <v>46035</v>
      </c>
      <c r="ED2" s="6" t="n">
        <v>292.52</v>
      </c>
      <c r="EE2" s="0" t="s">
        <v>81</v>
      </c>
      <c r="EF2" s="11" t="n">
        <v>46036</v>
      </c>
      <c r="EG2" s="6" t="n">
        <v>907.82</v>
      </c>
      <c r="EH2" s="0" t="s">
        <v>81</v>
      </c>
      <c r="EI2" s="11" t="n">
        <v>46036</v>
      </c>
      <c r="EJ2" s="6" t="n">
        <v>937.37</v>
      </c>
      <c r="EK2" s="0" t="s">
        <v>81</v>
      </c>
      <c r="EL2" s="11" t="n">
        <v>46044</v>
      </c>
      <c r="EM2" s="6" t="n">
        <v>38.7</v>
      </c>
      <c r="EN2" s="0" t="s">
        <v>81</v>
      </c>
      <c r="EO2" s="11" t="n">
        <v>46050</v>
      </c>
      <c r="EP2" s="6" t="n">
        <v>40.62</v>
      </c>
      <c r="EQ2" s="0" t="s">
        <v>81</v>
      </c>
    </row>
    <row collapsed="false" customFormat="false" customHeight="false" hidden="false" ht="12.1" outlineLevel="0" r="3">
      <c r="A3" s="11" t="n">
        <v>45695</v>
      </c>
      <c r="B3" s="6" t="n">
        <v>55.95</v>
      </c>
      <c r="C3" s="0" t="s">
        <v>81</v>
      </c>
      <c r="D3" s="11" t="n">
        <v>45701</v>
      </c>
      <c r="E3" s="6" t="n">
        <v>-1784.11</v>
      </c>
      <c r="F3" s="0" t="s">
        <v>82</v>
      </c>
      <c r="G3" s="11" t="n">
        <v>45699</v>
      </c>
      <c r="H3" s="6" t="n">
        <v>1159.38</v>
      </c>
      <c r="I3" s="0" t="s">
        <v>81</v>
      </c>
      <c r="J3" s="11" t="n">
        <v>45707</v>
      </c>
      <c r="K3" s="6" t="n">
        <v>374.24</v>
      </c>
      <c r="L3" s="0" t="s">
        <v>81</v>
      </c>
      <c r="M3" s="11" t="n">
        <v>45706</v>
      </c>
      <c r="N3" s="6" t="n">
        <v>1360.68</v>
      </c>
      <c r="O3" s="0" t="s">
        <v>81</v>
      </c>
      <c r="P3" s="11" t="n">
        <v>45706</v>
      </c>
      <c r="Q3" s="6" t="n">
        <v>1043.62</v>
      </c>
      <c r="R3" s="0" t="s">
        <v>81</v>
      </c>
      <c r="S3" s="11" t="n">
        <v>45706</v>
      </c>
      <c r="T3" s="6" t="n">
        <v>3428.71</v>
      </c>
      <c r="U3" s="0" t="s">
        <v>81</v>
      </c>
      <c r="V3" s="11" t="n">
        <v>45706</v>
      </c>
      <c r="W3" s="6" t="n">
        <v>253.63</v>
      </c>
      <c r="X3" s="0" t="s">
        <v>81</v>
      </c>
      <c r="Y3" s="11" t="n">
        <v>45706</v>
      </c>
      <c r="Z3" s="6" t="n">
        <v>422.25</v>
      </c>
      <c r="AA3" s="0" t="s">
        <v>81</v>
      </c>
      <c r="AB3" s="11" t="n">
        <v>45708</v>
      </c>
      <c r="AC3" s="6" t="n">
        <v>-1226.79</v>
      </c>
      <c r="AD3" s="0" t="s">
        <v>82</v>
      </c>
      <c r="AE3" s="11" t="n">
        <v>45711</v>
      </c>
      <c r="AF3" s="6" t="n">
        <v>-198.7</v>
      </c>
      <c r="AG3" s="0" t="s">
        <v>82</v>
      </c>
      <c r="AH3" s="11" t="n">
        <v>45708</v>
      </c>
      <c r="AI3" s="6" t="n">
        <v>-399.7</v>
      </c>
      <c r="AJ3" s="0" t="s">
        <v>82</v>
      </c>
      <c r="AK3" s="11" t="n">
        <v>45715</v>
      </c>
      <c r="AL3" s="6" t="n">
        <v>1082.22</v>
      </c>
      <c r="AM3" s="0" t="s">
        <v>81</v>
      </c>
      <c r="AN3" s="11" t="n">
        <v>45719</v>
      </c>
      <c r="AO3" s="6" t="n">
        <v>2367.18</v>
      </c>
      <c r="AP3" s="0" t="s">
        <v>81</v>
      </c>
      <c r="AQ3" s="11" t="n">
        <v>45720</v>
      </c>
      <c r="AR3" s="6" t="n">
        <v>11403.7</v>
      </c>
      <c r="AS3" s="0" t="s">
        <v>81</v>
      </c>
      <c r="AT3" s="11" t="n">
        <v>45722</v>
      </c>
      <c r="AU3" s="6" t="n">
        <v>4436.22</v>
      </c>
      <c r="AV3" s="0" t="s">
        <v>81</v>
      </c>
      <c r="AW3" s="11" t="n">
        <v>45801</v>
      </c>
      <c r="AX3" s="6" t="n">
        <v>-677.1</v>
      </c>
      <c r="AY3" s="0" t="s">
        <v>82</v>
      </c>
      <c r="AZ3" s="11" t="n">
        <v>45866</v>
      </c>
      <c r="BA3" s="6" t="n">
        <v>-2388.67</v>
      </c>
      <c r="BB3" s="0" t="s">
        <v>82</v>
      </c>
      <c r="BC3" s="11" t="n">
        <v>45866</v>
      </c>
      <c r="BD3" s="6" t="n">
        <v>-2758.14</v>
      </c>
      <c r="BE3" s="0" t="s">
        <v>82</v>
      </c>
      <c r="BF3" s="11" t="n">
        <v>45866</v>
      </c>
      <c r="BG3" s="6" t="n">
        <v>-33.96</v>
      </c>
      <c r="BH3" s="0" t="s">
        <v>51</v>
      </c>
      <c r="BI3" s="11" t="n">
        <v>45866</v>
      </c>
      <c r="BJ3" s="6" t="n">
        <v>-2306</v>
      </c>
      <c r="BK3" s="0" t="s">
        <v>82</v>
      </c>
      <c r="BL3" s="11" t="n">
        <v>45881</v>
      </c>
      <c r="BM3" s="6" t="n">
        <v>-2203.55</v>
      </c>
      <c r="BN3" s="0" t="s">
        <v>82</v>
      </c>
      <c r="BO3" s="11" t="n">
        <v>45861</v>
      </c>
      <c r="BP3" s="6" t="n">
        <v>-2196.66</v>
      </c>
      <c r="BQ3" s="0" t="s">
        <v>82</v>
      </c>
      <c r="BR3" s="11" t="n">
        <v>45881</v>
      </c>
      <c r="BS3" s="6" t="n">
        <v>-17.75</v>
      </c>
      <c r="BT3" s="0" t="s">
        <v>58</v>
      </c>
      <c r="BU3" s="11" t="n">
        <v>45881</v>
      </c>
      <c r="BV3" s="6" t="n">
        <v>-112.64</v>
      </c>
      <c r="BW3" s="0" t="s">
        <v>59</v>
      </c>
      <c r="BX3" s="11" t="n">
        <v>45876</v>
      </c>
      <c r="BY3" s="6" t="n">
        <v>-17.96</v>
      </c>
      <c r="BZ3" s="0" t="s">
        <v>54</v>
      </c>
      <c r="CA3" s="11" t="n">
        <v>45861</v>
      </c>
      <c r="CB3" s="6" t="n">
        <v>1002.54</v>
      </c>
      <c r="CC3" s="0" t="s">
        <v>81</v>
      </c>
      <c r="CD3" s="11" t="n">
        <v>45861</v>
      </c>
      <c r="CE3" s="6" t="n">
        <v>-527.04</v>
      </c>
      <c r="CF3" s="0" t="s">
        <v>82</v>
      </c>
      <c r="CG3" s="11" t="n">
        <v>45879</v>
      </c>
      <c r="CH3" s="6" t="n">
        <v>-17.55</v>
      </c>
      <c r="CI3" s="0" t="s">
        <v>57</v>
      </c>
      <c r="CJ3" s="11" t="n">
        <v>45866</v>
      </c>
      <c r="CK3" s="6" t="n">
        <v>2427.6</v>
      </c>
      <c r="CL3" s="0" t="s">
        <v>81</v>
      </c>
      <c r="CM3" s="11" t="n">
        <v>45868</v>
      </c>
      <c r="CN3" s="6" t="n">
        <v>610.17</v>
      </c>
      <c r="CO3" s="0" t="s">
        <v>81</v>
      </c>
      <c r="CP3" s="11" t="n">
        <v>45896</v>
      </c>
      <c r="CQ3" s="6" t="n">
        <v>-182.6</v>
      </c>
      <c r="CR3" s="0" t="s">
        <v>63</v>
      </c>
      <c r="CS3" s="11" t="n">
        <v>45896</v>
      </c>
      <c r="CT3" s="6" t="n">
        <v>-310.37</v>
      </c>
      <c r="CU3" s="0" t="s">
        <v>82</v>
      </c>
      <c r="CV3" s="11" t="n">
        <v>45896</v>
      </c>
      <c r="CW3" s="6" t="n">
        <v>1004.68</v>
      </c>
      <c r="CX3" s="0" t="s">
        <v>81</v>
      </c>
      <c r="CY3" s="11" t="n">
        <v>45918</v>
      </c>
      <c r="CZ3" s="6" t="n">
        <v>-9340.81</v>
      </c>
      <c r="DA3" s="0" t="s">
        <v>82</v>
      </c>
      <c r="DB3" s="11" t="n">
        <v>46001</v>
      </c>
      <c r="DC3" s="6" t="n">
        <v>-509.67</v>
      </c>
      <c r="DD3" s="0" t="s">
        <v>82</v>
      </c>
      <c r="DE3" s="11" t="n">
        <v>46000</v>
      </c>
      <c r="DF3" s="6" t="n">
        <v>-305.26</v>
      </c>
      <c r="DG3" s="0" t="s">
        <v>82</v>
      </c>
      <c r="DH3" s="11" t="n">
        <v>46027</v>
      </c>
      <c r="DI3" s="6" t="n">
        <v>-987.41</v>
      </c>
      <c r="DJ3" s="0" t="s">
        <v>82</v>
      </c>
      <c r="DK3" s="11" t="n">
        <v>46016</v>
      </c>
      <c r="DL3" s="6" t="n">
        <v>-1757.02</v>
      </c>
      <c r="DM3" s="0" t="s">
        <v>82</v>
      </c>
      <c r="DN3" s="11" t="n">
        <v>46016</v>
      </c>
      <c r="DO3" s="6" t="n">
        <v>-4483.26</v>
      </c>
      <c r="DP3" s="0" t="s">
        <v>82</v>
      </c>
      <c r="DQ3" s="11" t="n">
        <v>46016</v>
      </c>
      <c r="DR3" s="6" t="n">
        <v>715.99</v>
      </c>
      <c r="DS3" s="0" t="s">
        <v>81</v>
      </c>
      <c r="DT3" s="11" t="n">
        <v>46018</v>
      </c>
      <c r="DU3" s="6" t="n">
        <v>-13.21</v>
      </c>
      <c r="DV3" s="0" t="s">
        <v>65</v>
      </c>
      <c r="DW3" s="11" t="n">
        <v>46019</v>
      </c>
      <c r="DX3" s="6" t="n">
        <v>-20.84</v>
      </c>
      <c r="DY3" s="0" t="s">
        <v>66</v>
      </c>
      <c r="DZ3" s="11" t="n">
        <v>46050</v>
      </c>
      <c r="EA3" s="6" t="n">
        <v>-360.76</v>
      </c>
      <c r="EB3" s="0" t="s">
        <v>82</v>
      </c>
      <c r="EC3" s="11" t="n">
        <v>46050</v>
      </c>
      <c r="ED3" s="6" t="n">
        <v>-310.08</v>
      </c>
      <c r="EE3" s="0" t="s">
        <v>82</v>
      </c>
      <c r="EF3" s="11" t="n">
        <v>46050</v>
      </c>
      <c r="EG3" s="6" t="n">
        <v>-913.05</v>
      </c>
      <c r="EH3" s="0" t="s">
        <v>82</v>
      </c>
      <c r="EI3" s="11" t="n">
        <v>46050</v>
      </c>
      <c r="EJ3" s="6" t="n">
        <v>-943.55</v>
      </c>
      <c r="EK3" s="0" t="s">
        <v>82</v>
      </c>
      <c r="EL3" s="11" t="n">
        <v>46048</v>
      </c>
      <c r="EM3" s="6" t="n">
        <v>-42.18</v>
      </c>
      <c r="EN3" s="0" t="s">
        <v>82</v>
      </c>
      <c r="EO3" s="11" t="n">
        <v>46062</v>
      </c>
      <c r="EP3" s="6" t="n">
        <v>459.34</v>
      </c>
      <c r="EQ3" s="0" t="s">
        <v>81</v>
      </c>
    </row>
    <row collapsed="false" customFormat="false" customHeight="false" hidden="false" ht="12.1" outlineLevel="0" r="4">
      <c r="A4" s="11" t="n">
        <v>45698</v>
      </c>
      <c r="B4" s="6" t="n">
        <v>485737.57</v>
      </c>
      <c r="C4" s="0" t="s">
        <v>81</v>
      </c>
      <c r="D4" s="0"/>
      <c r="E4" s="10" t="s">
        <f>=XIRR(E2:E3,D2:D3)</f>
      </c>
      <c r="F4" s="0"/>
      <c r="G4" s="11" t="n">
        <v>45701</v>
      </c>
      <c r="H4" s="6" t="n">
        <v>-2473.16</v>
      </c>
      <c r="I4" s="0" t="s">
        <v>82</v>
      </c>
      <c r="J4" s="11" t="n">
        <v>45707</v>
      </c>
      <c r="K4" s="6" t="n">
        <v>752.48</v>
      </c>
      <c r="L4" s="0" t="s">
        <v>81</v>
      </c>
      <c r="M4" s="11" t="n">
        <v>45707</v>
      </c>
      <c r="N4" s="6" t="n">
        <v>2692.55</v>
      </c>
      <c r="O4" s="0" t="s">
        <v>81</v>
      </c>
      <c r="P4" s="11" t="n">
        <v>45706</v>
      </c>
      <c r="Q4" s="6" t="n">
        <v>1017.01</v>
      </c>
      <c r="R4" s="0" t="s">
        <v>81</v>
      </c>
      <c r="S4" s="11" t="n">
        <v>45715</v>
      </c>
      <c r="T4" s="6" t="n">
        <v>12908.45</v>
      </c>
      <c r="U4" s="0" t="s">
        <v>81</v>
      </c>
      <c r="V4" s="11" t="n">
        <v>45706</v>
      </c>
      <c r="W4" s="6" t="n">
        <v>507.05</v>
      </c>
      <c r="X4" s="0" t="s">
        <v>81</v>
      </c>
      <c r="Y4" s="11" t="n">
        <v>45708</v>
      </c>
      <c r="Z4" s="6" t="n">
        <v>-667.05</v>
      </c>
      <c r="AA4" s="0" t="s">
        <v>82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45715</v>
      </c>
      <c r="AL4" s="6" t="n">
        <v>-1647.26</v>
      </c>
      <c r="AM4" s="0" t="s">
        <v>82</v>
      </c>
      <c r="AN4" s="11" t="n">
        <v>45720</v>
      </c>
      <c r="AO4" s="6" t="n">
        <v>-4908.54</v>
      </c>
      <c r="AP4" s="0" t="s">
        <v>82</v>
      </c>
      <c r="AQ4" s="11" t="n">
        <v>45720</v>
      </c>
      <c r="AR4" s="6" t="n">
        <v>22815.4</v>
      </c>
      <c r="AS4" s="0" t="s">
        <v>81</v>
      </c>
      <c r="AT4" s="11" t="n">
        <v>45722</v>
      </c>
      <c r="AU4" s="6" t="n">
        <v>-8851.57</v>
      </c>
      <c r="AV4" s="0" t="s">
        <v>82</v>
      </c>
      <c r="AW4" s="11" t="n">
        <v>45801</v>
      </c>
      <c r="AX4" s="6" t="n">
        <v>-135.42</v>
      </c>
      <c r="AY4" s="0" t="s">
        <v>82</v>
      </c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45881</v>
      </c>
      <c r="BG4" s="6" t="n">
        <v>-2195.29</v>
      </c>
      <c r="BH4" s="0" t="s">
        <v>82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45881</v>
      </c>
      <c r="BS4" s="6" t="n">
        <v>-1078.75</v>
      </c>
      <c r="BT4" s="0" t="s">
        <v>82</v>
      </c>
      <c r="BU4" s="11" t="n">
        <v>45881</v>
      </c>
      <c r="BV4" s="6" t="n">
        <v>-1087.17</v>
      </c>
      <c r="BW4" s="0" t="s">
        <v>82</v>
      </c>
      <c r="BX4" s="11" t="n">
        <v>45881</v>
      </c>
      <c r="BY4" s="6" t="n">
        <v>-1131.43</v>
      </c>
      <c r="BZ4" s="0" t="s">
        <v>82</v>
      </c>
      <c r="CA4" s="11" t="n">
        <v>45881</v>
      </c>
      <c r="CB4" s="6" t="n">
        <v>-2068.88</v>
      </c>
      <c r="CC4" s="0" t="s">
        <v>82</v>
      </c>
      <c r="CD4" s="0"/>
      <c r="CE4" s="10" t="s">
        <f>=XIRR(CE2:CE3,CD2:CD3)</f>
      </c>
      <c r="CF4" s="0"/>
      <c r="CG4" s="11" t="n">
        <v>45881</v>
      </c>
      <c r="CH4" s="6" t="n">
        <v>-1069.02</v>
      </c>
      <c r="CI4" s="0" t="s">
        <v>82</v>
      </c>
      <c r="CJ4" s="11" t="n">
        <v>45866</v>
      </c>
      <c r="CK4" s="6" t="n">
        <v>2730.78</v>
      </c>
      <c r="CL4" s="0" t="s">
        <v>81</v>
      </c>
      <c r="CM4" s="11" t="n">
        <v>45876</v>
      </c>
      <c r="CN4" s="6" t="n">
        <v>-4891.04</v>
      </c>
      <c r="CO4" s="0" t="s">
        <v>82</v>
      </c>
      <c r="CP4" s="11" t="n">
        <v>45918</v>
      </c>
      <c r="CQ4" s="6" t="n">
        <v>-11414.07</v>
      </c>
      <c r="CR4" s="0" t="s">
        <v>82</v>
      </c>
      <c r="CS4" s="0"/>
      <c r="CT4" s="10" t="s">
        <f>=XIRR(CT2:CT3,CS2:CS3)</f>
      </c>
      <c r="CU4" s="0"/>
      <c r="CV4" s="11" t="n">
        <v>45909</v>
      </c>
      <c r="CW4" s="6" t="n">
        <v>1017.47</v>
      </c>
      <c r="CX4" s="0" t="s">
        <v>81</v>
      </c>
      <c r="CY4" s="0"/>
      <c r="CZ4" s="10" t="s">
        <f>=XIRR(CZ2:CZ3,CY2:CY3)</f>
      </c>
      <c r="DA4" s="0"/>
      <c r="DB4" s="0"/>
      <c r="DC4" s="10" t="s">
        <f>=XIRR(DC2:DC3,DB2:DB3)</f>
      </c>
      <c r="DD4" s="0"/>
      <c r="DE4" s="0"/>
      <c r="DF4" s="10" t="s">
        <f>=XIRR(DF2:DF3,DE2:DE3)</f>
      </c>
      <c r="DG4" s="0"/>
      <c r="DH4" s="0"/>
      <c r="DI4" s="10" t="s">
        <f>=XIRR(DI2:DI3,DH2:DH3)</f>
      </c>
      <c r="DJ4" s="0"/>
      <c r="DK4" s="0"/>
      <c r="DL4" s="10" t="s">
        <f>=XIRR(DL2:DL3,DK2:DK3)</f>
      </c>
      <c r="DM4" s="0"/>
      <c r="DN4" s="0"/>
      <c r="DO4" s="10" t="s">
        <f>=XIRR(DO2:DO3,DN2:DN3)</f>
      </c>
      <c r="DP4" s="0"/>
      <c r="DQ4" s="11" t="n">
        <v>46016</v>
      </c>
      <c r="DR4" s="6" t="n">
        <v>9946.58</v>
      </c>
      <c r="DS4" s="0" t="s">
        <v>81</v>
      </c>
      <c r="DT4" s="11" t="n">
        <v>46017</v>
      </c>
      <c r="DU4" s="6" t="n">
        <v>-745.64</v>
      </c>
      <c r="DV4" s="0" t="s">
        <v>82</v>
      </c>
      <c r="DW4" s="11" t="n">
        <v>46027</v>
      </c>
      <c r="DX4" s="6" t="n">
        <v>-1000.95</v>
      </c>
      <c r="DY4" s="0" t="s">
        <v>82</v>
      </c>
      <c r="DZ4" s="0"/>
      <c r="EA4" s="10" t="s">
        <f>=XIRR(EA2:EA3,DZ2:DZ3)</f>
      </c>
      <c r="EB4" s="0"/>
      <c r="EC4" s="0"/>
      <c r="ED4" s="10" t="s">
        <f>=XIRR(ED2:ED3,EC2:EC3)</f>
      </c>
      <c r="EE4" s="0"/>
      <c r="EF4" s="0"/>
      <c r="EG4" s="10" t="s">
        <f>=XIRR(EG2:EG3,EF2:EF3)</f>
      </c>
      <c r="EH4" s="0"/>
      <c r="EI4" s="0"/>
      <c r="EJ4" s="10" t="s">
        <f>=XIRR(EJ2:EJ3,EI2:EI3)</f>
      </c>
      <c r="EK4" s="0"/>
      <c r="EL4" s="0"/>
      <c r="EM4" s="10" t="s">
        <f>=XIRR(EM2:EM3,EL2:EL3)</f>
      </c>
      <c r="EN4" s="0"/>
      <c r="EO4" s="11" t="n">
        <v>46091</v>
      </c>
      <c r="EP4" s="6" t="n">
        <v>41.52</v>
      </c>
      <c r="EQ4" s="0" t="s">
        <v>81</v>
      </c>
    </row>
    <row collapsed="false" customFormat="false" customHeight="false" hidden="false" ht="12.1" outlineLevel="0" r="5">
      <c r="A5" s="11" t="n">
        <v>45709</v>
      </c>
      <c r="B5" s="6" t="n">
        <v>58640.59</v>
      </c>
      <c r="C5" s="0" t="s">
        <v>81</v>
      </c>
      <c r="D5" s="0"/>
      <c r="E5" s="8" t="s">
        <f>=-SUM(E2:E3)</f>
      </c>
      <c r="F5" s="0" t="s">
        <v>84</v>
      </c>
      <c r="G5" s="11" t="n">
        <v>46000</v>
      </c>
      <c r="H5" s="6" t="n">
        <v>1182.5</v>
      </c>
      <c r="I5" s="0" t="s">
        <v>81</v>
      </c>
      <c r="J5" s="11" t="n">
        <v>45708</v>
      </c>
      <c r="K5" s="6" t="n">
        <v>-1539.63</v>
      </c>
      <c r="L5" s="0" t="s">
        <v>82</v>
      </c>
      <c r="M5" s="11" t="n">
        <v>45708</v>
      </c>
      <c r="N5" s="6" t="n">
        <v>-5530.83</v>
      </c>
      <c r="O5" s="0" t="s">
        <v>82</v>
      </c>
      <c r="P5" s="11" t="n">
        <v>45706</v>
      </c>
      <c r="Q5" s="6" t="n">
        <v>1017.01</v>
      </c>
      <c r="R5" s="0" t="s">
        <v>81</v>
      </c>
      <c r="S5" s="11" t="n">
        <v>45715</v>
      </c>
      <c r="T5" s="6" t="n">
        <v>3227.11</v>
      </c>
      <c r="U5" s="0" t="s">
        <v>81</v>
      </c>
      <c r="V5" s="11" t="n">
        <v>45708</v>
      </c>
      <c r="W5" s="6" t="n">
        <v>1052.13</v>
      </c>
      <c r="X5" s="0" t="s">
        <v>81</v>
      </c>
      <c r="Y5" s="11" t="n">
        <v>45884</v>
      </c>
      <c r="Z5" s="6" t="n">
        <v>1741.31</v>
      </c>
      <c r="AA5" s="0" t="s">
        <v>81</v>
      </c>
      <c r="AB5" s="0"/>
      <c r="AC5" s="8" t="s">
        <f>=-SUM(AC2:AC3)</f>
      </c>
      <c r="AD5" s="0" t="s">
        <v>84</v>
      </c>
      <c r="AE5" s="0"/>
      <c r="AF5" s="8" t="s">
        <f>=-SUM(AF2:AF3)</f>
      </c>
      <c r="AG5" s="0" t="s">
        <v>84</v>
      </c>
      <c r="AH5" s="0"/>
      <c r="AI5" s="8" t="s">
        <f>=-SUM(AI2:AI3)</f>
      </c>
      <c r="AJ5" s="0" t="s">
        <v>84</v>
      </c>
      <c r="AK5" s="0"/>
      <c r="AL5" s="10" t="s">
        <f>=XIRR(AL2:AL4,AK2:AK4)</f>
      </c>
      <c r="AM5" s="0"/>
      <c r="AN5" s="0"/>
      <c r="AO5" s="10" t="s">
        <f>=XIRR(AO2:AO4,AN2:AN4)</f>
      </c>
      <c r="AP5" s="0"/>
      <c r="AQ5" s="11" t="n">
        <v>45720</v>
      </c>
      <c r="AR5" s="6" t="n">
        <v>45142.56</v>
      </c>
      <c r="AS5" s="0" t="s">
        <v>81</v>
      </c>
      <c r="AT5" s="11" t="n">
        <v>45722</v>
      </c>
      <c r="AU5" s="6" t="n">
        <v>-8855.57</v>
      </c>
      <c r="AV5" s="0" t="s">
        <v>82</v>
      </c>
      <c r="AW5" s="11" t="n">
        <v>45861</v>
      </c>
      <c r="AX5" s="6" t="n">
        <v>139.52</v>
      </c>
      <c r="AY5" s="0" t="s">
        <v>81</v>
      </c>
      <c r="AZ5" s="0"/>
      <c r="BA5" s="8" t="s">
        <f>=-SUM(BA2:BA3)</f>
      </c>
      <c r="BB5" s="0" t="s">
        <v>84</v>
      </c>
      <c r="BC5" s="0"/>
      <c r="BD5" s="8" t="s">
        <f>=-SUM(BD2:BD3)</f>
      </c>
      <c r="BE5" s="0" t="s">
        <v>84</v>
      </c>
      <c r="BF5" s="0"/>
      <c r="BG5" s="10" t="s">
        <f>=XIRR(BG2:BG4,BF2:BF4)</f>
      </c>
      <c r="BH5" s="0"/>
      <c r="BI5" s="0"/>
      <c r="BJ5" s="8" t="s">
        <f>=-SUM(BJ2:BJ3)</f>
      </c>
      <c r="BK5" s="0" t="s">
        <v>84</v>
      </c>
      <c r="BL5" s="0"/>
      <c r="BM5" s="8" t="s">
        <f>=-SUM(BM2:BM3)</f>
      </c>
      <c r="BN5" s="0" t="s">
        <v>84</v>
      </c>
      <c r="BO5" s="0"/>
      <c r="BP5" s="8" t="s">
        <f>=-SUM(BP2:BP3)</f>
      </c>
      <c r="BQ5" s="0" t="s">
        <v>84</v>
      </c>
      <c r="BR5" s="0"/>
      <c r="BS5" s="10" t="s">
        <f>=XIRR(BS2:BS4,BR2:BR4)</f>
      </c>
      <c r="BT5" s="0"/>
      <c r="BU5" s="0"/>
      <c r="BV5" s="10" t="s">
        <f>=XIRR(BV2:BV4,BU2:BU4)</f>
      </c>
      <c r="BW5" s="0"/>
      <c r="BX5" s="0"/>
      <c r="BY5" s="10" t="s">
        <f>=XIRR(BY2:BY4,BX2:BX4)</f>
      </c>
      <c r="BZ5" s="0"/>
      <c r="CA5" s="0"/>
      <c r="CB5" s="10" t="s">
        <f>=XIRR(CB2:CB4,CA2:CA4)</f>
      </c>
      <c r="CC5" s="0"/>
      <c r="CD5" s="0"/>
      <c r="CE5" s="8" t="s">
        <f>=-SUM(CE2:CE3)</f>
      </c>
      <c r="CF5" s="0" t="s">
        <v>84</v>
      </c>
      <c r="CG5" s="0"/>
      <c r="CH5" s="10" t="s">
        <f>=XIRR(CH2:CH4,CG2:CG4)</f>
      </c>
      <c r="CI5" s="0"/>
      <c r="CJ5" s="11" t="n">
        <v>45867</v>
      </c>
      <c r="CK5" s="6" t="n">
        <v>101.17</v>
      </c>
      <c r="CL5" s="0" t="s">
        <v>81</v>
      </c>
      <c r="CM5" s="11" t="n">
        <v>46036</v>
      </c>
      <c r="CN5" s="6" t="n">
        <v>590.7</v>
      </c>
      <c r="CO5" s="0" t="s">
        <v>81</v>
      </c>
      <c r="CP5" s="0"/>
      <c r="CQ5" s="10" t="s">
        <f>=XIRR(CQ2:CQ4,CP2:CP4)</f>
      </c>
      <c r="CR5" s="0"/>
      <c r="CS5" s="0"/>
      <c r="CT5" s="8" t="s">
        <f>=-SUM(CT2:CT3)</f>
      </c>
      <c r="CU5" s="0" t="s">
        <v>84</v>
      </c>
      <c r="CV5" s="11" t="n">
        <v>45918</v>
      </c>
      <c r="CW5" s="6" t="n">
        <v>-1026.64</v>
      </c>
      <c r="CX5" s="0" t="s">
        <v>82</v>
      </c>
      <c r="CY5" s="0"/>
      <c r="CZ5" s="8" t="s">
        <f>=-SUM(CZ2:CZ3)</f>
      </c>
      <c r="DA5" s="0" t="s">
        <v>84</v>
      </c>
      <c r="DB5" s="0"/>
      <c r="DC5" s="8" t="s">
        <f>=-SUM(DC2:DC3)</f>
      </c>
      <c r="DD5" s="0" t="s">
        <v>84</v>
      </c>
      <c r="DE5" s="0"/>
      <c r="DF5" s="8" t="s">
        <f>=-SUM(DF2:DF3)</f>
      </c>
      <c r="DG5" s="0" t="s">
        <v>84</v>
      </c>
      <c r="DH5" s="0"/>
      <c r="DI5" s="8" t="s">
        <f>=-SUM(DI2:DI3)</f>
      </c>
      <c r="DJ5" s="0" t="s">
        <v>84</v>
      </c>
      <c r="DK5" s="0"/>
      <c r="DL5" s="8" t="s">
        <f>=-SUM(DL2:DL3)</f>
      </c>
      <c r="DM5" s="0" t="s">
        <v>84</v>
      </c>
      <c r="DN5" s="0"/>
      <c r="DO5" s="8" t="s">
        <f>=-SUM(DO2:DO3)</f>
      </c>
      <c r="DP5" s="0" t="s">
        <v>84</v>
      </c>
      <c r="DQ5" s="11" t="n">
        <v>46016</v>
      </c>
      <c r="DR5" s="6" t="n">
        <v>-11723.5</v>
      </c>
      <c r="DS5" s="0" t="s">
        <v>82</v>
      </c>
      <c r="DT5" s="0"/>
      <c r="DU5" s="10" t="s">
        <f>=XIRR(DU2:DU4,DT2:DT4)</f>
      </c>
      <c r="DV5" s="0"/>
      <c r="DW5" s="0"/>
      <c r="DX5" s="10" t="s">
        <f>=XIRR(DX2:DX4,DW2:DW4)</f>
      </c>
      <c r="DY5" s="0"/>
      <c r="DZ5" s="0"/>
      <c r="EA5" s="8" t="s">
        <f>=-SUM(EA2:EA3)</f>
      </c>
      <c r="EB5" s="0" t="s">
        <v>84</v>
      </c>
      <c r="EC5" s="0"/>
      <c r="ED5" s="8" t="s">
        <f>=-SUM(ED2:ED3)</f>
      </c>
      <c r="EE5" s="0" t="s">
        <v>84</v>
      </c>
      <c r="EF5" s="0"/>
      <c r="EG5" s="8" t="s">
        <f>=-SUM(EG2:EG3)</f>
      </c>
      <c r="EH5" s="0" t="s">
        <v>84</v>
      </c>
      <c r="EI5" s="0"/>
      <c r="EJ5" s="8" t="s">
        <f>=-SUM(EJ2:EJ3)</f>
      </c>
      <c r="EK5" s="0" t="s">
        <v>84</v>
      </c>
      <c r="EL5" s="0"/>
      <c r="EM5" s="8" t="s">
        <f>=-SUM(EM2:EM3)</f>
      </c>
      <c r="EN5" s="0" t="s">
        <v>84</v>
      </c>
      <c r="EO5" s="11" t="n">
        <v>46099</v>
      </c>
      <c r="EP5" s="6" t="n">
        <v>-560.4</v>
      </c>
      <c r="EQ5" s="0" t="s">
        <v>82</v>
      </c>
    </row>
    <row collapsed="false" customFormat="false" customHeight="false" hidden="false" ht="12.1" outlineLevel="0" r="6">
      <c r="A6" s="11" t="n">
        <v>45715</v>
      </c>
      <c r="B6" s="6" t="n">
        <v>-1612.69</v>
      </c>
      <c r="C6" s="0" t="s">
        <v>82</v>
      </c>
      <c r="D6" s="0"/>
      <c r="E6" s="0"/>
      <c r="F6" s="0"/>
      <c r="G6" s="11" t="n">
        <v>46000</v>
      </c>
      <c r="H6" s="6" t="n">
        <v>-1186.23</v>
      </c>
      <c r="I6" s="0" t="s">
        <v>82</v>
      </c>
      <c r="J6" s="0"/>
      <c r="K6" s="10" t="s">
        <f>=XIRR(K2:K5,J2:J5)</f>
      </c>
      <c r="L6" s="0"/>
      <c r="M6" s="11" t="n">
        <v>45717</v>
      </c>
      <c r="N6" s="6" t="n">
        <v>1395.2</v>
      </c>
      <c r="O6" s="0" t="s">
        <v>81</v>
      </c>
      <c r="P6" s="11" t="n">
        <v>45709</v>
      </c>
      <c r="Q6" s="6" t="n">
        <v>-4168.1</v>
      </c>
      <c r="R6" s="0" t="s">
        <v>82</v>
      </c>
      <c r="S6" s="11" t="n">
        <v>45715</v>
      </c>
      <c r="T6" s="6" t="n">
        <v>22530.26</v>
      </c>
      <c r="U6" s="0" t="s">
        <v>81</v>
      </c>
      <c r="V6" s="11" t="n">
        <v>45708</v>
      </c>
      <c r="W6" s="6" t="n">
        <v>2070.64</v>
      </c>
      <c r="X6" s="0" t="s">
        <v>81</v>
      </c>
      <c r="Y6" s="11" t="n">
        <v>45885</v>
      </c>
      <c r="Z6" s="6" t="n">
        <v>130.75</v>
      </c>
      <c r="AA6" s="0" t="s">
        <v>81</v>
      </c>
      <c r="AB6" s="0"/>
      <c r="AC6" s="0"/>
      <c r="AD6" s="0"/>
      <c r="AE6" s="0"/>
      <c r="AF6" s="0"/>
      <c r="AG6" s="0"/>
      <c r="AH6" s="0"/>
      <c r="AI6" s="0"/>
      <c r="AJ6" s="0"/>
      <c r="AK6" s="0"/>
      <c r="AL6" s="8" t="s">
        <f>=-SUM(AL2:AL4)</f>
      </c>
      <c r="AM6" s="0" t="s">
        <v>84</v>
      </c>
      <c r="AN6" s="0"/>
      <c r="AO6" s="8" t="s">
        <f>=-SUM(AO2:AO4)</f>
      </c>
      <c r="AP6" s="0" t="s">
        <v>84</v>
      </c>
      <c r="AQ6" s="11" t="n">
        <v>45720</v>
      </c>
      <c r="AR6" s="6" t="n">
        <v>90525.24</v>
      </c>
      <c r="AS6" s="0" t="s">
        <v>81</v>
      </c>
      <c r="AT6" s="11" t="n">
        <v>45722</v>
      </c>
      <c r="AU6" s="6" t="n">
        <v>-15497.25</v>
      </c>
      <c r="AV6" s="0" t="s">
        <v>82</v>
      </c>
      <c r="AW6" s="11" t="n">
        <v>45861</v>
      </c>
      <c r="AX6" s="6" t="n">
        <v>-139.51</v>
      </c>
      <c r="AY6" s="0" t="s">
        <v>82</v>
      </c>
      <c r="AZ6" s="0"/>
      <c r="BA6" s="0"/>
      <c r="BB6" s="0"/>
      <c r="BC6" s="0"/>
      <c r="BD6" s="0"/>
      <c r="BE6" s="0"/>
      <c r="BF6" s="0"/>
      <c r="BG6" s="8" t="s">
        <f>=-SUM(BG2:BG4)</f>
      </c>
      <c r="BH6" s="0" t="s">
        <v>84</v>
      </c>
      <c r="BI6" s="0"/>
      <c r="BJ6" s="0"/>
      <c r="BK6" s="0"/>
      <c r="BL6" s="0"/>
      <c r="BM6" s="0"/>
      <c r="BN6" s="0"/>
      <c r="BO6" s="0"/>
      <c r="BP6" s="0"/>
      <c r="BQ6" s="0"/>
      <c r="BR6" s="0"/>
      <c r="BS6" s="8" t="s">
        <f>=-SUM(BS2:BS4)</f>
      </c>
      <c r="BT6" s="0" t="s">
        <v>84</v>
      </c>
      <c r="BU6" s="0"/>
      <c r="BV6" s="8" t="s">
        <f>=-SUM(BV2:BV4)</f>
      </c>
      <c r="BW6" s="0" t="s">
        <v>84</v>
      </c>
      <c r="BX6" s="0"/>
      <c r="BY6" s="8" t="s">
        <f>=-SUM(BY2:BY4)</f>
      </c>
      <c r="BZ6" s="0" t="s">
        <v>84</v>
      </c>
      <c r="CA6" s="0"/>
      <c r="CB6" s="8" t="s">
        <f>=-SUM(CB2:CB4)</f>
      </c>
      <c r="CC6" s="0" t="s">
        <v>84</v>
      </c>
      <c r="CD6" s="0"/>
      <c r="CE6" s="0"/>
      <c r="CF6" s="0"/>
      <c r="CG6" s="0"/>
      <c r="CH6" s="8" t="s">
        <f>=-SUM(CH2:CH4)</f>
      </c>
      <c r="CI6" s="0" t="s">
        <v>84</v>
      </c>
      <c r="CJ6" s="11" t="n">
        <v>45868</v>
      </c>
      <c r="CK6" s="6" t="n">
        <v>2027.2</v>
      </c>
      <c r="CL6" s="0" t="s">
        <v>81</v>
      </c>
      <c r="CM6" s="11" t="n">
        <v>46050</v>
      </c>
      <c r="CN6" s="6" t="n">
        <v>-594.41</v>
      </c>
      <c r="CO6" s="0" t="s">
        <v>82</v>
      </c>
      <c r="CP6" s="0"/>
      <c r="CQ6" s="8" t="s">
        <f>=-SUM(CQ2:CQ4)</f>
      </c>
      <c r="CR6" s="0" t="s">
        <v>84</v>
      </c>
      <c r="CS6" s="0"/>
      <c r="CT6" s="0"/>
      <c r="CU6" s="0"/>
      <c r="CV6" s="11" t="n">
        <v>45918</v>
      </c>
      <c r="CW6" s="6" t="n">
        <v>-3074.61</v>
      </c>
      <c r="CX6" s="0" t="s">
        <v>82</v>
      </c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11" t="n">
        <v>46016</v>
      </c>
      <c r="DR6" s="6" t="n">
        <v>6643.77</v>
      </c>
      <c r="DS6" s="0" t="s">
        <v>81</v>
      </c>
      <c r="DT6" s="0"/>
      <c r="DU6" s="8" t="s">
        <f>=-SUM(DU2:DU4)</f>
      </c>
      <c r="DV6" s="0" t="s">
        <v>84</v>
      </c>
      <c r="DW6" s="0"/>
      <c r="DX6" s="8" t="s">
        <f>=-SUM(DX2:DX4)</f>
      </c>
      <c r="DY6" s="0" t="s">
        <v>84</v>
      </c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11" t="n">
        <v>46178</v>
      </c>
      <c r="EP6" s="6" t="n">
        <v>42.81</v>
      </c>
      <c r="EQ6" s="0" t="s">
        <v>81</v>
      </c>
    </row>
    <row collapsed="false" customFormat="false" customHeight="false" hidden="false" ht="12.1" outlineLevel="0" r="7">
      <c r="A7" s="11" t="n">
        <v>45715</v>
      </c>
      <c r="B7" s="6" t="n">
        <v>-16126.93</v>
      </c>
      <c r="C7" s="0" t="s">
        <v>82</v>
      </c>
      <c r="D7" s="0"/>
      <c r="E7" s="0"/>
      <c r="F7" s="0"/>
      <c r="G7" s="0"/>
      <c r="H7" s="10" t="s">
        <f>=XIRR(H2:H6,G2:G6)</f>
      </c>
      <c r="I7" s="0"/>
      <c r="J7" s="0"/>
      <c r="K7" s="8" t="s">
        <f>=-SUM(K2:K5)</f>
      </c>
      <c r="L7" s="0" t="s">
        <v>84</v>
      </c>
      <c r="M7" s="11" t="n">
        <v>45718</v>
      </c>
      <c r="N7" s="6" t="n">
        <v>1394.9</v>
      </c>
      <c r="O7" s="0" t="s">
        <v>81</v>
      </c>
      <c r="P7" s="11" t="n">
        <v>45722</v>
      </c>
      <c r="Q7" s="6" t="n">
        <v>962.78</v>
      </c>
      <c r="R7" s="0" t="s">
        <v>81</v>
      </c>
      <c r="S7" s="11" t="n">
        <v>45719</v>
      </c>
      <c r="T7" s="6" t="n">
        <v>45144.56</v>
      </c>
      <c r="U7" s="0" t="s">
        <v>81</v>
      </c>
      <c r="V7" s="11" t="n">
        <v>45708</v>
      </c>
      <c r="W7" s="6" t="n">
        <v>3929.97</v>
      </c>
      <c r="X7" s="0" t="s">
        <v>81</v>
      </c>
      <c r="Y7" s="11" t="n">
        <v>45896</v>
      </c>
      <c r="Z7" s="6" t="n">
        <v>-1912.84</v>
      </c>
      <c r="AA7" s="0" t="s">
        <v>82</v>
      </c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11" t="n">
        <v>45721</v>
      </c>
      <c r="AR7" s="6" t="n">
        <v>22171.08</v>
      </c>
      <c r="AS7" s="0" t="s">
        <v>81</v>
      </c>
      <c r="AT7" s="11" t="n">
        <v>45722</v>
      </c>
      <c r="AU7" s="6" t="n">
        <v>-22218.88</v>
      </c>
      <c r="AV7" s="0" t="s">
        <v>82</v>
      </c>
      <c r="AW7" s="11" t="n">
        <v>45861</v>
      </c>
      <c r="AX7" s="6" t="n">
        <v>1813.76</v>
      </c>
      <c r="AY7" s="0" t="s">
        <v>81</v>
      </c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11" t="n">
        <v>45869</v>
      </c>
      <c r="CK7" s="6" t="n">
        <v>-146.3</v>
      </c>
      <c r="CL7" s="0" t="s">
        <v>53</v>
      </c>
      <c r="CM7" s="0"/>
      <c r="CN7" s="10" t="s">
        <f>=XIRR(CN2:CN6,CM2:CM6)</f>
      </c>
      <c r="CO7" s="0"/>
      <c r="CP7" s="0"/>
      <c r="CQ7" s="0"/>
      <c r="CR7" s="0"/>
      <c r="CS7" s="0"/>
      <c r="CT7" s="0"/>
      <c r="CU7" s="0"/>
      <c r="CV7" s="0"/>
      <c r="CW7" s="10" t="s">
        <f>=XIRR(CW2:CW6,CV2:CV6)</f>
      </c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11" t="n">
        <v>46016</v>
      </c>
      <c r="DR7" s="6" t="n">
        <v>5176.6</v>
      </c>
      <c r="DS7" s="0" t="s">
        <v>81</v>
      </c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11" t="n">
        <v>46189</v>
      </c>
      <c r="EP7" s="6" t="n">
        <v>128.34</v>
      </c>
      <c r="EQ7" s="0" t="s">
        <v>81</v>
      </c>
    </row>
    <row collapsed="false" customFormat="false" customHeight="false" hidden="false" ht="12.1" outlineLevel="0" r="8">
      <c r="A8" s="11" t="n">
        <v>45715</v>
      </c>
      <c r="B8" s="6" t="n">
        <v>-32253.86</v>
      </c>
      <c r="C8" s="0" t="s">
        <v>82</v>
      </c>
      <c r="D8" s="0"/>
      <c r="E8" s="0"/>
      <c r="F8" s="0"/>
      <c r="G8" s="0"/>
      <c r="H8" s="8" t="s">
        <f>=-SUM(H2:H6)</f>
      </c>
      <c r="I8" s="0" t="s">
        <v>84</v>
      </c>
      <c r="J8" s="0"/>
      <c r="K8" s="0"/>
      <c r="L8" s="0"/>
      <c r="M8" s="11" t="n">
        <v>45719</v>
      </c>
      <c r="N8" s="6" t="n">
        <v>5365.88</v>
      </c>
      <c r="O8" s="0" t="s">
        <v>81</v>
      </c>
      <c r="P8" s="11" t="n">
        <v>45803</v>
      </c>
      <c r="Q8" s="6" t="n">
        <v>729.66</v>
      </c>
      <c r="R8" s="0" t="s">
        <v>81</v>
      </c>
      <c r="S8" s="11" t="n">
        <v>45720</v>
      </c>
      <c r="T8" s="6" t="n">
        <v>-94816.57</v>
      </c>
      <c r="U8" s="0" t="s">
        <v>82</v>
      </c>
      <c r="V8" s="11" t="n">
        <v>45709</v>
      </c>
      <c r="W8" s="6" t="n">
        <v>-8171.91</v>
      </c>
      <c r="X8" s="0" t="s">
        <v>82</v>
      </c>
      <c r="Y8" s="11" t="n">
        <v>46014</v>
      </c>
      <c r="Z8" s="6" t="n">
        <v>111.95</v>
      </c>
      <c r="AA8" s="0" t="s">
        <v>81</v>
      </c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11" t="n">
        <v>45721</v>
      </c>
      <c r="AR8" s="6" t="n">
        <v>11145.57</v>
      </c>
      <c r="AS8" s="0" t="s">
        <v>81</v>
      </c>
      <c r="AT8" s="11" t="n">
        <v>45722</v>
      </c>
      <c r="AU8" s="6" t="n">
        <v>-37772.1</v>
      </c>
      <c r="AV8" s="0" t="s">
        <v>82</v>
      </c>
      <c r="AW8" s="11" t="n">
        <v>45863</v>
      </c>
      <c r="AX8" s="6" t="n">
        <v>-1536.37</v>
      </c>
      <c r="AY8" s="0" t="s">
        <v>82</v>
      </c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11" t="n">
        <v>45869</v>
      </c>
      <c r="CK8" s="6" t="n">
        <v>99.93</v>
      </c>
      <c r="CL8" s="0" t="s">
        <v>81</v>
      </c>
      <c r="CM8" s="0"/>
      <c r="CN8" s="8" t="s">
        <f>=-SUM(CN2:CN6)</f>
      </c>
      <c r="CO8" s="0" t="s">
        <v>84</v>
      </c>
      <c r="CP8" s="0"/>
      <c r="CQ8" s="0"/>
      <c r="CR8" s="0"/>
      <c r="CS8" s="0"/>
      <c r="CT8" s="0"/>
      <c r="CU8" s="0"/>
      <c r="CV8" s="0"/>
      <c r="CW8" s="8" t="s">
        <f>=-SUM(CW2:CW6)</f>
      </c>
      <c r="CX8" s="0" t="s">
        <v>84</v>
      </c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11" t="n">
        <v>46016</v>
      </c>
      <c r="DR8" s="6" t="n">
        <v>6545.89</v>
      </c>
      <c r="DS8" s="0" t="s">
        <v>81</v>
      </c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11" t="n">
        <v>46239</v>
      </c>
      <c r="EP8" s="6" t="n">
        <v>-167.64</v>
      </c>
      <c r="EQ8" s="0" t="s">
        <v>82</v>
      </c>
    </row>
    <row collapsed="false" customFormat="false" customHeight="false" hidden="false" ht="12.1" outlineLevel="0" r="9">
      <c r="A9" s="11" t="n">
        <v>45719</v>
      </c>
      <c r="B9" s="6" t="n">
        <v>-505991.93</v>
      </c>
      <c r="C9" s="0" t="s">
        <v>82</v>
      </c>
      <c r="D9" s="0"/>
      <c r="E9" s="0"/>
      <c r="F9" s="0"/>
      <c r="G9" s="0"/>
      <c r="H9" s="0"/>
      <c r="I9" s="0"/>
      <c r="J9" s="0"/>
      <c r="K9" s="0"/>
      <c r="L9" s="0"/>
      <c r="M9" s="11" t="n">
        <v>45719</v>
      </c>
      <c r="N9" s="6" t="n">
        <v>8051.22</v>
      </c>
      <c r="O9" s="0" t="s">
        <v>81</v>
      </c>
      <c r="P9" s="11" t="n">
        <v>45803</v>
      </c>
      <c r="Q9" s="6" t="n">
        <v>1457.13</v>
      </c>
      <c r="R9" s="0" t="s">
        <v>81</v>
      </c>
      <c r="S9" s="11" t="n">
        <v>45884</v>
      </c>
      <c r="T9" s="6" t="n">
        <v>15105.05</v>
      </c>
      <c r="U9" s="0" t="s">
        <v>81</v>
      </c>
      <c r="V9" s="0"/>
      <c r="W9" s="10" t="s">
        <f>=XIRR(W2:W8,V2:V8)</f>
      </c>
      <c r="X9" s="0"/>
      <c r="Y9" s="11" t="n">
        <v>46015</v>
      </c>
      <c r="Z9" s="6" t="n">
        <v>111.71</v>
      </c>
      <c r="AA9" s="0" t="s">
        <v>81</v>
      </c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11" t="n">
        <v>45722</v>
      </c>
      <c r="AR9" s="6" t="n">
        <v>84442.21</v>
      </c>
      <c r="AS9" s="0" t="s">
        <v>81</v>
      </c>
      <c r="AT9" s="11" t="n">
        <v>45722</v>
      </c>
      <c r="AU9" s="6" t="n">
        <v>-17863.06</v>
      </c>
      <c r="AV9" s="0" t="s">
        <v>82</v>
      </c>
      <c r="AW9" s="11" t="n">
        <v>45863</v>
      </c>
      <c r="AX9" s="6" t="n">
        <v>1536.37</v>
      </c>
      <c r="AY9" s="0" t="s">
        <v>81</v>
      </c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11" t="n">
        <v>45876</v>
      </c>
      <c r="CK9" s="6" t="n">
        <v>4526.55</v>
      </c>
      <c r="CL9" s="0" t="s">
        <v>81</v>
      </c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11" t="n">
        <v>46017</v>
      </c>
      <c r="DR9" s="6" t="n">
        <v>-19009.98</v>
      </c>
      <c r="DS9" s="0" t="s">
        <v>82</v>
      </c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10" t="s">
        <f>=XIRR(EP2:EP8,EO2:EO8)</f>
      </c>
      <c r="EQ9" s="0"/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0"/>
      <c r="I10" s="0"/>
      <c r="J10" s="0"/>
      <c r="K10" s="0"/>
      <c r="L10" s="0"/>
      <c r="M10" s="11" t="n">
        <v>45720</v>
      </c>
      <c r="N10" s="6" t="n">
        <v>-16712.2</v>
      </c>
      <c r="O10" s="0" t="s">
        <v>82</v>
      </c>
      <c r="P10" s="11" t="n">
        <v>45818</v>
      </c>
      <c r="Q10" s="6" t="n">
        <v>-2958.1</v>
      </c>
      <c r="R10" s="0" t="s">
        <v>82</v>
      </c>
      <c r="S10" s="11" t="n">
        <v>45909</v>
      </c>
      <c r="T10" s="6" t="n">
        <v>-14817.58</v>
      </c>
      <c r="U10" s="0" t="s">
        <v>82</v>
      </c>
      <c r="V10" s="0"/>
      <c r="W10" s="8" t="s">
        <f>=-SUM(W2:W8)</f>
      </c>
      <c r="X10" s="0" t="s">
        <v>84</v>
      </c>
      <c r="Y10" s="11" t="n">
        <v>46016</v>
      </c>
      <c r="Z10" s="6" t="n">
        <v>223.35</v>
      </c>
      <c r="AA10" s="0" t="s">
        <v>81</v>
      </c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45723</v>
      </c>
      <c r="AR10" s="6" t="n">
        <v>-584447.62</v>
      </c>
      <c r="AS10" s="0" t="s">
        <v>82</v>
      </c>
      <c r="AT10" s="11" t="n">
        <v>45723</v>
      </c>
      <c r="AU10" s="6" t="n">
        <v>105059.51</v>
      </c>
      <c r="AV10" s="0" t="s">
        <v>81</v>
      </c>
      <c r="AW10" s="11" t="n">
        <v>45866</v>
      </c>
      <c r="AX10" s="6" t="n">
        <v>279.7</v>
      </c>
      <c r="AY10" s="0" t="s">
        <v>81</v>
      </c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11" t="n">
        <v>45876</v>
      </c>
      <c r="CK10" s="6" t="n">
        <v>301.5</v>
      </c>
      <c r="CL10" s="0" t="s">
        <v>81</v>
      </c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10" t="s">
        <f>=XIRR(DR2:DR9,DQ2:DQ9)</f>
      </c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8" t="s">
        <f>=-SUM(EP2:EP8)</f>
      </c>
      <c r="EQ10" s="0" t="s">
        <v>84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84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10" t="s">
        <f>=XIRR(N2:N10,M2:M10)</f>
      </c>
      <c r="O11" s="0"/>
      <c r="P11" s="0"/>
      <c r="Q11" s="10" t="s">
        <f>=XIRR(Q2:Q10,P2:P10)</f>
      </c>
      <c r="R11" s="0"/>
      <c r="S11" s="0"/>
      <c r="T11" s="10" t="s">
        <f>=XIRR(T2:T10,S2:S10)</f>
      </c>
      <c r="U11" s="0"/>
      <c r="V11" s="0"/>
      <c r="W11" s="0"/>
      <c r="X11" s="0"/>
      <c r="Y11" s="11" t="n">
        <v>46050</v>
      </c>
      <c r="Z11" s="6" t="n">
        <v>-492.68</v>
      </c>
      <c r="AA11" s="0" t="s">
        <v>82</v>
      </c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45723</v>
      </c>
      <c r="AR11" s="6" t="n">
        <v>295517.69</v>
      </c>
      <c r="AS11" s="0" t="s">
        <v>81</v>
      </c>
      <c r="AT11" s="0"/>
      <c r="AU11" s="10" t="s">
        <f>=XIRR(AU2:AU10,AT2:AT10)</f>
      </c>
      <c r="AV11" s="0"/>
      <c r="AW11" s="11" t="n">
        <v>45868</v>
      </c>
      <c r="AX11" s="6" t="n">
        <v>-2099.55</v>
      </c>
      <c r="AY11" s="0" t="s">
        <v>82</v>
      </c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11" t="n">
        <v>45877</v>
      </c>
      <c r="CK11" s="6" t="n">
        <v>1609.12</v>
      </c>
      <c r="CL11" s="0" t="s">
        <v>81</v>
      </c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8" t="s">
        <f>=-SUM(DR2:DR9)</f>
      </c>
      <c r="DS11" s="0" t="s">
        <v>84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8" t="s">
        <f>=-SUM(N2:N10)</f>
      </c>
      <c r="O12" s="0" t="s">
        <v>84</v>
      </c>
      <c r="P12" s="0"/>
      <c r="Q12" s="8" t="s">
        <f>=-SUM(Q2:Q10)</f>
      </c>
      <c r="R12" s="0" t="s">
        <v>84</v>
      </c>
      <c r="S12" s="0"/>
      <c r="T12" s="8" t="s">
        <f>=-SUM(T2:T10)</f>
      </c>
      <c r="U12" s="0" t="s">
        <v>84</v>
      </c>
      <c r="V12" s="0"/>
      <c r="W12" s="0"/>
      <c r="X12" s="0"/>
      <c r="Y12" s="0"/>
      <c r="Z12" s="10" t="s">
        <f>=XIRR(Z2:Z11,Y2:Y11)</f>
      </c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10" t="s">
        <f>=XIRR(AR2:AR11,AQ2:AQ11)</f>
      </c>
      <c r="AS12" s="0"/>
      <c r="AT12" s="0"/>
      <c r="AU12" s="8" t="s">
        <f>=-SUM(AU2:AU10)</f>
      </c>
      <c r="AV12" s="0" t="s">
        <v>84</v>
      </c>
      <c r="AW12" s="11" t="n">
        <v>45983</v>
      </c>
      <c r="AX12" s="6" t="n">
        <v>147.18</v>
      </c>
      <c r="AY12" s="0" t="s">
        <v>81</v>
      </c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11" t="n">
        <v>45884</v>
      </c>
      <c r="CK12" s="6" t="n">
        <v>-16897.06</v>
      </c>
      <c r="CL12" s="0" t="s">
        <v>82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84</v>
      </c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8" t="s">
        <f>=-SUM(AR2:AR11)</f>
      </c>
      <c r="AS13" s="0" t="s">
        <v>84</v>
      </c>
      <c r="AT13" s="0"/>
      <c r="AU13" s="0"/>
      <c r="AV13" s="0"/>
      <c r="AW13" s="11" t="n">
        <v>46001</v>
      </c>
      <c r="AX13" s="6" t="n">
        <v>11114.25</v>
      </c>
      <c r="AY13" s="0" t="s">
        <v>81</v>
      </c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11" t="n">
        <v>46036</v>
      </c>
      <c r="CK13" s="6" t="n">
        <v>201.5</v>
      </c>
      <c r="CL13" s="0" t="s">
        <v>81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46003</v>
      </c>
      <c r="AX14" s="6" t="n">
        <v>-1186.96</v>
      </c>
      <c r="AY14" s="0" t="s">
        <v>82</v>
      </c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11" t="n">
        <v>46050</v>
      </c>
      <c r="CK14" s="6" t="n">
        <v>101.22</v>
      </c>
      <c r="CL14" s="0" t="s">
        <v>81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11" t="n">
        <v>46016</v>
      </c>
      <c r="AX15" s="6" t="n">
        <v>-10137.44</v>
      </c>
      <c r="AY15" s="0" t="s">
        <v>82</v>
      </c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11" t="n">
        <v>46050</v>
      </c>
      <c r="CK15" s="6" t="n">
        <v>3441.48</v>
      </c>
      <c r="CL15" s="0" t="s">
        <v>81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10" t="s">
        <f>=XIRR(AX2:AX15,AW2:AW15)</f>
      </c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11" t="n">
        <v>46050</v>
      </c>
      <c r="CK16" s="6" t="n">
        <v>101.22</v>
      </c>
      <c r="CL16" s="0" t="s">
        <v>81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8" t="s">
        <f>=-SUM(AX2:AX15)</f>
      </c>
      <c r="AY17" s="0" t="s">
        <v>84</v>
      </c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11" t="n">
        <v>46050</v>
      </c>
      <c r="CK17" s="6" t="n">
        <v>36945.3</v>
      </c>
      <c r="CL17" s="0" t="s">
        <v>81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11" t="n">
        <v>46050</v>
      </c>
      <c r="CK18" s="6" t="n">
        <v>1113.42</v>
      </c>
      <c r="CL18" s="0" t="s">
        <v>81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11" t="n">
        <v>46051</v>
      </c>
      <c r="CK19" s="6" t="n">
        <v>-475.48</v>
      </c>
      <c r="CL19" s="0" t="s">
        <v>69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11" t="n">
        <v>46080</v>
      </c>
      <c r="CK20" s="6" t="n">
        <v>-392.26</v>
      </c>
      <c r="CL20" s="0" t="s">
        <v>70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11" t="n">
        <v>46091</v>
      </c>
      <c r="CK21" s="6" t="n">
        <v>402.32</v>
      </c>
      <c r="CL21" s="0" t="s">
        <v>81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11" t="n">
        <v>46099</v>
      </c>
      <c r="CK22" s="6" t="n">
        <v>-42146.94</v>
      </c>
      <c r="CL22" s="0" t="s">
        <v>82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11" t="n">
        <v>46178</v>
      </c>
      <c r="CK23" s="6" t="n">
        <v>202.6</v>
      </c>
      <c r="CL23" s="0" t="s">
        <v>81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11" t="n">
        <v>46203</v>
      </c>
      <c r="CK24" s="6" t="n">
        <v>-2.38</v>
      </c>
      <c r="CL24" s="0" t="s">
        <v>73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11" t="n">
        <v>46234</v>
      </c>
      <c r="CK25" s="6" t="n">
        <v>-2.4</v>
      </c>
      <c r="CL25" s="0" t="s">
        <v>74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11" t="n">
        <v>46247</v>
      </c>
      <c r="CK26" s="6" t="n">
        <v>-102.12</v>
      </c>
      <c r="CL26" s="0" t="s">
        <v>82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11" t="n">
        <v>46251</v>
      </c>
      <c r="CK27" s="6" t="n">
        <v>-102.08</v>
      </c>
      <c r="CL27" s="0" t="s">
        <v>82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10" t="s">
        <f>=XIRR(CK2:CK27,CJ2:CJ27)</f>
      </c>
      <c r="CL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8" t="s">
        <f>=-SUM(CK2:CK27)</f>
      </c>
      <c r="CL29" s="0" t="s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134</v>
      </c>
      <c r="C1" s="0"/>
      <c r="D1" s="0"/>
      <c r="E1" s="3" t="s">
        <v>135</v>
      </c>
      <c r="F1" s="0"/>
    </row>
    <row collapsed="false" customFormat="false" customHeight="false" hidden="false" ht="12.1" outlineLevel="0" r="2">
      <c r="A2" s="11" t="n">
        <v>46129</v>
      </c>
      <c r="B2" s="6" t="n">
        <v>3</v>
      </c>
      <c r="C2" s="6" t="n">
        <v>978.3</v>
      </c>
      <c r="D2" s="11" t="n">
        <v>46247</v>
      </c>
      <c r="E2" s="6" t="n">
        <v>1</v>
      </c>
      <c r="F2" s="6" t="n">
        <v>5.64</v>
      </c>
    </row>
    <row collapsed="false" customFormat="false" customHeight="false" hidden="false" ht="12.1" outlineLevel="0" r="3">
      <c r="A3" s="11" t="n">
        <v>46129</v>
      </c>
      <c r="B3" s="6" t="n">
        <v>1</v>
      </c>
      <c r="C3" s="6" t="n">
        <v>326.4</v>
      </c>
      <c r="D3" s="11" t="n">
        <v>46251</v>
      </c>
      <c r="E3" s="6" t="n">
        <v>13</v>
      </c>
      <c r="F3" s="6" t="n">
        <v>68.9</v>
      </c>
    </row>
    <row collapsed="false" customFormat="false" customHeight="false" hidden="false" ht="12.1" outlineLevel="0" r="4">
      <c r="A4" s="11" t="n">
        <v>46147</v>
      </c>
      <c r="B4" s="6" t="n">
        <v>2</v>
      </c>
      <c r="C4" s="6" t="n">
        <v>618.2</v>
      </c>
      <c r="D4" s="11" t="n">
        <v>46259</v>
      </c>
      <c r="E4" s="6" t="n">
        <v>3</v>
      </c>
      <c r="F4" s="6" t="n">
        <v>15.81</v>
      </c>
    </row>
    <row collapsed="false" customFormat="false" customHeight="false" hidden="false" ht="12.1" outlineLevel="0" r="5">
      <c r="A5" s="11" t="n">
        <v>46147</v>
      </c>
      <c r="B5" s="6" t="n">
        <v>1</v>
      </c>
      <c r="C5" s="6" t="n">
        <v>309.38</v>
      </c>
      <c r="D5" s="11" t="n">
        <v>46259</v>
      </c>
      <c r="E5" s="6" t="n">
        <v>1</v>
      </c>
      <c r="F5" s="6" t="n">
        <v>5.27</v>
      </c>
    </row>
    <row collapsed="false" customFormat="false" customHeight="false" hidden="false" ht="12.1" outlineLevel="0" r="6">
      <c r="A6" s="11" t="n">
        <v>46178</v>
      </c>
      <c r="B6" s="6" t="n">
        <v>3</v>
      </c>
      <c r="C6" s="6" t="n">
        <v>899.28</v>
      </c>
      <c r="D6" s="0"/>
      <c r="E6" s="5" t="s">
        <f>=SUM(F2:F5)/SUM(E2:E5)</f>
      </c>
      <c r="F6" s="0" t="s">
        <v>11</v>
      </c>
    </row>
    <row collapsed="false" customFormat="false" customHeight="false" hidden="false" ht="12.1" outlineLevel="0" r="7">
      <c r="A7" s="11" t="n">
        <v>46209</v>
      </c>
      <c r="B7" s="6" t="n">
        <v>15</v>
      </c>
      <c r="C7" s="6" t="n">
        <v>3805.8</v>
      </c>
      <c r="D7" s="0"/>
      <c r="E7" s="6" t="n">
        <v>5.69</v>
      </c>
      <c r="F7" s="0" t="s">
        <v>136</v>
      </c>
    </row>
    <row collapsed="false" customFormat="false" customHeight="false" hidden="false" ht="12.1" outlineLevel="0" r="8">
      <c r="A8" s="11" t="n">
        <v>46209</v>
      </c>
      <c r="B8" s="6" t="n">
        <v>1</v>
      </c>
      <c r="C8" s="6" t="n">
        <v>253.58</v>
      </c>
      <c r="D8" s="0"/>
      <c r="E8" s="6" t="n">
        <v>18</v>
      </c>
      <c r="F8" s="0" t="s">
        <v>137</v>
      </c>
    </row>
    <row collapsed="false" customFormat="false" customHeight="false" hidden="false" ht="12.1" outlineLevel="0" r="9">
      <c r="A9" s="11" t="n">
        <v>46212</v>
      </c>
      <c r="B9" s="6" t="n">
        <v>1</v>
      </c>
      <c r="C9" s="6" t="n">
        <v>254.98</v>
      </c>
      <c r="D9" s="0"/>
      <c r="E9" s="5" t="s">
        <f>=E8*(ABS(E7)-ABS(E6))</f>
      </c>
      <c r="F9" s="0" t="s">
        <v>138</v>
      </c>
    </row>
    <row collapsed="false" customFormat="false" customHeight="false" hidden="false" ht="12.1" outlineLevel="0" r="10">
      <c r="A10" s="11" t="n">
        <v>46219</v>
      </c>
      <c r="B10" s="6" t="n">
        <v>1</v>
      </c>
      <c r="C10" s="6" t="n">
        <v>240.92</v>
      </c>
    </row>
    <row collapsed="false" customFormat="false" customHeight="false" hidden="false" ht="12.1" outlineLevel="0" r="11">
      <c r="A11" s="11" t="n">
        <v>46239</v>
      </c>
      <c r="B11" s="6" t="n">
        <v>2</v>
      </c>
      <c r="C11" s="6" t="n">
        <v>548.72</v>
      </c>
    </row>
    <row collapsed="false" customFormat="false" customHeight="false" hidden="false" ht="12.1" outlineLevel="0" r="12">
      <c r="A12" s="11" t="n">
        <v>46239</v>
      </c>
      <c r="B12" s="6" t="n">
        <v>1</v>
      </c>
      <c r="C12" s="6" t="n">
        <v>274.38</v>
      </c>
    </row>
    <row collapsed="false" customFormat="false" customHeight="false" hidden="false" ht="12.1" outlineLevel="0" r="13">
      <c r="A13" s="11" t="n">
        <v>46247</v>
      </c>
      <c r="B13" s="6" t="n">
        <v>2</v>
      </c>
      <c r="C13" s="6" t="n">
        <v>552.68</v>
      </c>
    </row>
    <row collapsed="false" customFormat="false" customHeight="false" hidden="false" ht="12.1" outlineLevel="0" r="14">
      <c r="A14" s="11" t="n">
        <v>46251</v>
      </c>
      <c r="B14" s="6" t="n">
        <v>1</v>
      </c>
      <c r="C14" s="6" t="n">
        <v>252.86</v>
      </c>
    </row>
    <row collapsed="false" customFormat="false" customHeight="false" hidden="false" ht="12.1" outlineLevel="0" r="15">
      <c r="A15" s="11" t="n">
        <v>46269</v>
      </c>
      <c r="B15" s="6" t="n">
        <v>3</v>
      </c>
      <c r="C15" s="6" t="n">
        <v>790.68</v>
      </c>
    </row>
    <row collapsed="false" customFormat="false" customHeight="false" hidden="false" ht="12.1" outlineLevel="0" r="16">
      <c r="A16" s="11" t="n">
        <v>46269</v>
      </c>
      <c r="B16" s="6" t="n">
        <v>1</v>
      </c>
      <c r="C16" s="6" t="n">
        <v>263.46</v>
      </c>
    </row>
    <row collapsed="false" customFormat="false" customHeight="false" hidden="false" ht="12.1" outlineLevel="0" r="17">
      <c r="A17" s="0"/>
      <c r="B17" s="5" t="s">
        <f>=SUM(C2:C16)/SUM(B2:B16)</f>
      </c>
      <c r="C17" s="0" t="s">
        <v>11</v>
      </c>
    </row>
    <row collapsed="false" customFormat="false" customHeight="false" hidden="false" ht="12.1" outlineLevel="0" r="18">
      <c r="A18" s="0"/>
      <c r="B18" s="6" t="n">
        <v>262.04</v>
      </c>
      <c r="C18" s="0" t="s">
        <v>136</v>
      </c>
    </row>
    <row collapsed="false" customFormat="false" customHeight="false" hidden="false" ht="12.1" outlineLevel="0" r="19">
      <c r="A19" s="0"/>
      <c r="B19" s="6" t="n">
        <v>38</v>
      </c>
      <c r="C19" s="0" t="s">
        <v>137</v>
      </c>
    </row>
    <row collapsed="false" customFormat="false" customHeight="false" hidden="false" ht="12.1" outlineLevel="0" r="20">
      <c r="A20" s="0"/>
      <c r="B20" s="5" t="s">
        <f>=B19*(ABS(B18)-ABS(B17))</f>
      </c>
      <c r="C20" s="0" t="s">
        <v>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43</v>
      </c>
      <c r="B1" s="18" t="s">
        <v>0</v>
      </c>
      <c r="C1" s="18" t="s">
        <v>2</v>
      </c>
      <c r="D1" s="18" t="s">
        <v>139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140</v>
      </c>
      <c r="L1" s="18" t="s">
        <v>141</v>
      </c>
      <c r="M1" s="18" t="s">
        <v>19</v>
      </c>
      <c r="N1" s="18" t="s">
        <v>142</v>
      </c>
    </row>
    <row collapsed="false" customFormat="false" customHeight="false" hidden="false" ht="12.1" outlineLevel="0" r="2">
      <c r="A2" s="21" t="n">
        <v>45686.574328704</v>
      </c>
      <c r="B2" s="22" t="s">
        <v>143</v>
      </c>
      <c r="C2" s="22" t="s">
        <v>50</v>
      </c>
      <c r="D2" s="22" t="s">
        <v>143</v>
      </c>
      <c r="E2" s="22" t="s">
        <v>143</v>
      </c>
      <c r="F2" s="22" t="s">
        <v>19</v>
      </c>
      <c r="G2" s="23" t="n">
        <v>1</v>
      </c>
      <c r="H2" s="24" t="n">
        <v>1</v>
      </c>
      <c r="I2" s="24" t="n">
        <v>1300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45686.575486111</v>
      </c>
      <c r="B3" s="16" t="s">
        <v>85</v>
      </c>
      <c r="C3" s="16" t="s">
        <v>144</v>
      </c>
      <c r="D3" s="16" t="s">
        <v>81</v>
      </c>
      <c r="E3" s="16" t="s">
        <v>24</v>
      </c>
      <c r="F3" s="16" t="s">
        <v>19</v>
      </c>
      <c r="G3" s="7" t="n">
        <v>3903</v>
      </c>
      <c r="H3" s="6" t="n">
        <v>1.588299</v>
      </c>
      <c r="I3" s="6" t="n">
        <v>-6199.13</v>
      </c>
      <c r="J3" s="6" t="n">
        <v>-0</v>
      </c>
      <c r="K3" s="6" t="n">
        <v>-3.1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45695.47650463</v>
      </c>
      <c r="B4" s="16" t="s">
        <v>85</v>
      </c>
      <c r="C4" s="16" t="s">
        <v>144</v>
      </c>
      <c r="D4" s="16" t="s">
        <v>81</v>
      </c>
      <c r="E4" s="16" t="s">
        <v>24</v>
      </c>
      <c r="F4" s="16" t="s">
        <v>19</v>
      </c>
      <c r="G4" s="7" t="n">
        <v>35</v>
      </c>
      <c r="H4" s="6" t="n">
        <v>1.597714</v>
      </c>
      <c r="I4" s="6" t="n">
        <v>-55.92</v>
      </c>
      <c r="J4" s="6" t="n">
        <v>-0</v>
      </c>
      <c r="K4" s="6" t="n">
        <v>-0.03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45698.422094907</v>
      </c>
      <c r="B5" s="22" t="s">
        <v>143</v>
      </c>
      <c r="C5" s="22" t="s">
        <v>50</v>
      </c>
      <c r="D5" s="22" t="s">
        <v>143</v>
      </c>
      <c r="E5" s="22" t="s">
        <v>143</v>
      </c>
      <c r="F5" s="22" t="s">
        <v>19</v>
      </c>
      <c r="G5" s="23" t="n">
        <v>1</v>
      </c>
      <c r="H5" s="24" t="n">
        <v>1</v>
      </c>
      <c r="I5" s="24" t="n">
        <v>100000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45698.422581019</v>
      </c>
      <c r="B6" s="16" t="s">
        <v>85</v>
      </c>
      <c r="C6" s="16" t="s">
        <v>144</v>
      </c>
      <c r="D6" s="16" t="s">
        <v>81</v>
      </c>
      <c r="E6" s="16" t="s">
        <v>24</v>
      </c>
      <c r="F6" s="16" t="s">
        <v>19</v>
      </c>
      <c r="G6" s="7" t="n">
        <v>303700</v>
      </c>
      <c r="H6" s="6" t="n">
        <v>1.5986</v>
      </c>
      <c r="I6" s="6" t="n">
        <v>-485494.82</v>
      </c>
      <c r="J6" s="6" t="n">
        <v>-0</v>
      </c>
      <c r="K6" s="6" t="n">
        <v>-242.75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45699.713622685</v>
      </c>
      <c r="B7" s="16" t="s">
        <v>86</v>
      </c>
      <c r="C7" s="16" t="s">
        <v>145</v>
      </c>
      <c r="D7" s="16" t="s">
        <v>81</v>
      </c>
      <c r="E7" s="16" t="s">
        <v>17</v>
      </c>
      <c r="F7" s="16" t="s">
        <v>19</v>
      </c>
      <c r="G7" s="7" t="n">
        <v>50</v>
      </c>
      <c r="H7" s="6" t="n">
        <v>34.15</v>
      </c>
      <c r="I7" s="6" t="n">
        <v>-1707.5</v>
      </c>
      <c r="J7" s="6" t="n">
        <v>-0</v>
      </c>
      <c r="K7" s="6" t="n">
        <v>-0.85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45699.715358796</v>
      </c>
      <c r="B8" s="16" t="s">
        <v>87</v>
      </c>
      <c r="C8" s="16" t="s">
        <v>146</v>
      </c>
      <c r="D8" s="16" t="s">
        <v>81</v>
      </c>
      <c r="E8" s="16" t="s">
        <v>17</v>
      </c>
      <c r="F8" s="16" t="s">
        <v>19</v>
      </c>
      <c r="G8" s="7" t="n">
        <v>1</v>
      </c>
      <c r="H8" s="6" t="n">
        <v>1160.9</v>
      </c>
      <c r="I8" s="6" t="n">
        <v>-1160.9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5" t="n">
        <v>45699.71537037</v>
      </c>
      <c r="B9" s="26" t="s">
        <v>147</v>
      </c>
      <c r="C9" s="26" t="s">
        <v>148</v>
      </c>
      <c r="D9" s="26" t="s">
        <v>147</v>
      </c>
      <c r="E9" s="26" t="s">
        <v>147</v>
      </c>
      <c r="F9" s="26" t="s">
        <v>19</v>
      </c>
      <c r="G9" s="27" t="n">
        <v>1</v>
      </c>
      <c r="H9" s="28" t="n">
        <v>-1</v>
      </c>
      <c r="I9" s="28" t="n">
        <v>-0.58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6"/>
    </row>
    <row collapsed="false" customFormat="false" customHeight="false" hidden="false" ht="12.1" outlineLevel="0" r="10">
      <c r="A10" s="20" t="n">
        <v>45699.750914352</v>
      </c>
      <c r="B10" s="16" t="s">
        <v>87</v>
      </c>
      <c r="C10" s="16" t="s">
        <v>146</v>
      </c>
      <c r="D10" s="16" t="s">
        <v>81</v>
      </c>
      <c r="E10" s="16" t="s">
        <v>17</v>
      </c>
      <c r="F10" s="16" t="s">
        <v>19</v>
      </c>
      <c r="G10" s="7" t="n">
        <v>1</v>
      </c>
      <c r="H10" s="6" t="n">
        <v>1158.8</v>
      </c>
      <c r="I10" s="6" t="n">
        <v>-1158.8</v>
      </c>
      <c r="J10" s="6" t="n">
        <v>-0</v>
      </c>
      <c r="K10" s="6" t="n">
        <v>-0.58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9" t="n">
        <v>45701.467766204</v>
      </c>
      <c r="B11" s="30" t="s">
        <v>87</v>
      </c>
      <c r="C11" s="30" t="s">
        <v>146</v>
      </c>
      <c r="D11" s="30" t="s">
        <v>82</v>
      </c>
      <c r="E11" s="30" t="s">
        <v>17</v>
      </c>
      <c r="F11" s="30" t="s">
        <v>19</v>
      </c>
      <c r="G11" s="31" t="n">
        <v>-2</v>
      </c>
      <c r="H11" s="32" t="n">
        <v>1237.2</v>
      </c>
      <c r="I11" s="32" t="n">
        <v>2474.4</v>
      </c>
      <c r="J11" s="32" t="n">
        <v>0</v>
      </c>
      <c r="K11" s="32" t="n">
        <v>-1.24</v>
      </c>
      <c r="L11" s="32" t="n">
        <v>-0</v>
      </c>
      <c r="M11" s="6" t="s">
        <f>=I11+J11+K11+L11</f>
      </c>
      <c r="N11" s="30"/>
    </row>
    <row collapsed="false" customFormat="false" customHeight="false" hidden="false" ht="12.1" outlineLevel="0" r="12">
      <c r="A12" s="29" t="n">
        <v>45701.467800926</v>
      </c>
      <c r="B12" s="30" t="s">
        <v>86</v>
      </c>
      <c r="C12" s="30" t="s">
        <v>145</v>
      </c>
      <c r="D12" s="30" t="s">
        <v>82</v>
      </c>
      <c r="E12" s="30" t="s">
        <v>17</v>
      </c>
      <c r="F12" s="30" t="s">
        <v>19</v>
      </c>
      <c r="G12" s="31" t="n">
        <v>-50</v>
      </c>
      <c r="H12" s="32" t="n">
        <v>35.7</v>
      </c>
      <c r="I12" s="32" t="n">
        <v>1785</v>
      </c>
      <c r="J12" s="32" t="n">
        <v>0</v>
      </c>
      <c r="K12" s="32" t="n">
        <v>-0.89</v>
      </c>
      <c r="L12" s="32" t="n">
        <v>-0</v>
      </c>
      <c r="M12" s="6" t="s">
        <f>=I12+J12+K12+L12</f>
      </c>
      <c r="N12" s="30"/>
    </row>
    <row collapsed="false" customFormat="false" customHeight="false" hidden="false" ht="12.1" outlineLevel="0" r="13">
      <c r="A13" s="20" t="n">
        <v>45705.84619213</v>
      </c>
      <c r="B13" s="16" t="s">
        <v>88</v>
      </c>
      <c r="C13" s="16" t="s">
        <v>149</v>
      </c>
      <c r="D13" s="16" t="s">
        <v>81</v>
      </c>
      <c r="E13" s="16" t="s">
        <v>17</v>
      </c>
      <c r="F13" s="16" t="s">
        <v>19</v>
      </c>
      <c r="G13" s="7" t="n">
        <v>10</v>
      </c>
      <c r="H13" s="6" t="n">
        <v>37.9</v>
      </c>
      <c r="I13" s="6" t="n">
        <v>-379</v>
      </c>
      <c r="J13" s="6" t="n">
        <v>-0</v>
      </c>
      <c r="K13" s="6" t="n">
        <v>-0.19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45705.846886574</v>
      </c>
      <c r="B14" s="16" t="s">
        <v>89</v>
      </c>
      <c r="C14" s="16" t="s">
        <v>150</v>
      </c>
      <c r="D14" s="16" t="s">
        <v>81</v>
      </c>
      <c r="E14" s="16" t="s">
        <v>17</v>
      </c>
      <c r="F14" s="16" t="s">
        <v>19</v>
      </c>
      <c r="G14" s="7" t="n">
        <v>10</v>
      </c>
      <c r="H14" s="6" t="n">
        <v>137.84</v>
      </c>
      <c r="I14" s="6" t="n">
        <v>-1378.4</v>
      </c>
      <c r="J14" s="6" t="n">
        <v>-0</v>
      </c>
      <c r="K14" s="6" t="n">
        <v>-0.69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45705.875196759</v>
      </c>
      <c r="B15" s="16" t="s">
        <v>90</v>
      </c>
      <c r="C15" s="16" t="s">
        <v>151</v>
      </c>
      <c r="D15" s="16" t="s">
        <v>81</v>
      </c>
      <c r="E15" s="16" t="s">
        <v>17</v>
      </c>
      <c r="F15" s="16" t="s">
        <v>19</v>
      </c>
      <c r="G15" s="7" t="n">
        <v>10</v>
      </c>
      <c r="H15" s="6" t="n">
        <v>105</v>
      </c>
      <c r="I15" s="6" t="n">
        <v>-1050</v>
      </c>
      <c r="J15" s="6" t="n">
        <v>-0</v>
      </c>
      <c r="K15" s="6" t="n">
        <v>-0.53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45705.880914352</v>
      </c>
      <c r="B16" s="16" t="s">
        <v>91</v>
      </c>
      <c r="C16" s="16" t="s">
        <v>152</v>
      </c>
      <c r="D16" s="16" t="s">
        <v>81</v>
      </c>
      <c r="E16" s="16" t="s">
        <v>17</v>
      </c>
      <c r="F16" s="16" t="s">
        <v>19</v>
      </c>
      <c r="G16" s="7" t="n">
        <v>1</v>
      </c>
      <c r="H16" s="6" t="n">
        <v>3459.5</v>
      </c>
      <c r="I16" s="6" t="n">
        <v>-3459.5</v>
      </c>
      <c r="J16" s="6" t="n">
        <v>-0</v>
      </c>
      <c r="K16" s="6" t="n">
        <v>-1.73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45706.418263889</v>
      </c>
      <c r="B17" s="16" t="s">
        <v>92</v>
      </c>
      <c r="C17" s="16" t="s">
        <v>153</v>
      </c>
      <c r="D17" s="16" t="s">
        <v>81</v>
      </c>
      <c r="E17" s="16" t="s">
        <v>17</v>
      </c>
      <c r="F17" s="16" t="s">
        <v>19</v>
      </c>
      <c r="G17" s="7" t="n">
        <v>1</v>
      </c>
      <c r="H17" s="6" t="n">
        <v>276.9</v>
      </c>
      <c r="I17" s="6" t="n">
        <v>-276.9</v>
      </c>
      <c r="J17" s="6" t="n">
        <v>-0</v>
      </c>
      <c r="K17" s="6" t="n">
        <v>-0.14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45706.419421296</v>
      </c>
      <c r="B18" s="16" t="s">
        <v>16</v>
      </c>
      <c r="C18" s="16" t="s">
        <v>154</v>
      </c>
      <c r="D18" s="16" t="s">
        <v>81</v>
      </c>
      <c r="E18" s="16" t="s">
        <v>17</v>
      </c>
      <c r="F18" s="16" t="s">
        <v>19</v>
      </c>
      <c r="G18" s="7" t="n">
        <v>1</v>
      </c>
      <c r="H18" s="6" t="n">
        <v>3481.4</v>
      </c>
      <c r="I18" s="6" t="n">
        <v>-3481.4</v>
      </c>
      <c r="J18" s="6" t="n">
        <v>-0</v>
      </c>
      <c r="K18" s="6" t="n">
        <v>-0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45706.421782407</v>
      </c>
      <c r="B19" s="16" t="s">
        <v>90</v>
      </c>
      <c r="C19" s="16" t="s">
        <v>151</v>
      </c>
      <c r="D19" s="16" t="s">
        <v>81</v>
      </c>
      <c r="E19" s="16" t="s">
        <v>17</v>
      </c>
      <c r="F19" s="16" t="s">
        <v>19</v>
      </c>
      <c r="G19" s="7" t="n">
        <v>10</v>
      </c>
      <c r="H19" s="6" t="n">
        <v>104.31</v>
      </c>
      <c r="I19" s="6" t="n">
        <v>-1043.1</v>
      </c>
      <c r="J19" s="6" t="n">
        <v>-0</v>
      </c>
      <c r="K19" s="6" t="n">
        <v>-0.52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45706.422118056</v>
      </c>
      <c r="B20" s="16" t="s">
        <v>89</v>
      </c>
      <c r="C20" s="16" t="s">
        <v>150</v>
      </c>
      <c r="D20" s="16" t="s">
        <v>81</v>
      </c>
      <c r="E20" s="16" t="s">
        <v>17</v>
      </c>
      <c r="F20" s="16" t="s">
        <v>19</v>
      </c>
      <c r="G20" s="7" t="n">
        <v>10</v>
      </c>
      <c r="H20" s="6" t="n">
        <v>136</v>
      </c>
      <c r="I20" s="6" t="n">
        <v>-1360</v>
      </c>
      <c r="J20" s="6" t="n">
        <v>-0</v>
      </c>
      <c r="K20" s="6" t="n">
        <v>-0.68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45706.423159722</v>
      </c>
      <c r="B21" s="22" t="s">
        <v>143</v>
      </c>
      <c r="C21" s="22" t="s">
        <v>50</v>
      </c>
      <c r="D21" s="22" t="s">
        <v>143</v>
      </c>
      <c r="E21" s="22" t="s">
        <v>143</v>
      </c>
      <c r="F21" s="22" t="s">
        <v>19</v>
      </c>
      <c r="G21" s="23" t="n">
        <v>1</v>
      </c>
      <c r="H21" s="24" t="n">
        <v>1</v>
      </c>
      <c r="I21" s="24" t="n">
        <v>7858.9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45706.475011574</v>
      </c>
      <c r="B22" s="16" t="s">
        <v>92</v>
      </c>
      <c r="C22" s="16" t="s">
        <v>153</v>
      </c>
      <c r="D22" s="16" t="s">
        <v>81</v>
      </c>
      <c r="E22" s="16" t="s">
        <v>17</v>
      </c>
      <c r="F22" s="16" t="s">
        <v>19</v>
      </c>
      <c r="G22" s="7" t="n">
        <v>1</v>
      </c>
      <c r="H22" s="6" t="n">
        <v>253.5</v>
      </c>
      <c r="I22" s="6" t="n">
        <v>-253.5</v>
      </c>
      <c r="J22" s="6" t="n">
        <v>-0</v>
      </c>
      <c r="K22" s="6" t="n">
        <v>-0.13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45706.475335648</v>
      </c>
      <c r="B23" s="16" t="s">
        <v>92</v>
      </c>
      <c r="C23" s="16" t="s">
        <v>153</v>
      </c>
      <c r="D23" s="16" t="s">
        <v>81</v>
      </c>
      <c r="E23" s="16" t="s">
        <v>17</v>
      </c>
      <c r="F23" s="16" t="s">
        <v>19</v>
      </c>
      <c r="G23" s="7" t="n">
        <v>2</v>
      </c>
      <c r="H23" s="6" t="n">
        <v>253.4</v>
      </c>
      <c r="I23" s="6" t="n">
        <v>-506.8</v>
      </c>
      <c r="J23" s="6" t="n">
        <v>-0</v>
      </c>
      <c r="K23" s="6" t="n">
        <v>-0.25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45706.609398148</v>
      </c>
      <c r="B24" s="16" t="s">
        <v>93</v>
      </c>
      <c r="C24" s="16" t="s">
        <v>155</v>
      </c>
      <c r="D24" s="16" t="s">
        <v>81</v>
      </c>
      <c r="E24" s="16" t="s">
        <v>17</v>
      </c>
      <c r="F24" s="16" t="s">
        <v>19</v>
      </c>
      <c r="G24" s="7" t="n">
        <v>1</v>
      </c>
      <c r="H24" s="6" t="n">
        <v>211.32</v>
      </c>
      <c r="I24" s="6" t="n">
        <v>-211.32</v>
      </c>
      <c r="J24" s="6" t="n">
        <v>-0</v>
      </c>
      <c r="K24" s="6" t="n">
        <v>-0.11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45706.609594907</v>
      </c>
      <c r="B25" s="16" t="s">
        <v>93</v>
      </c>
      <c r="C25" s="16" t="s">
        <v>155</v>
      </c>
      <c r="D25" s="16" t="s">
        <v>81</v>
      </c>
      <c r="E25" s="16" t="s">
        <v>17</v>
      </c>
      <c r="F25" s="16" t="s">
        <v>19</v>
      </c>
      <c r="G25" s="7" t="n">
        <v>2</v>
      </c>
      <c r="H25" s="6" t="n">
        <v>211.02</v>
      </c>
      <c r="I25" s="6" t="n">
        <v>-422.04</v>
      </c>
      <c r="J25" s="6" t="n">
        <v>-0</v>
      </c>
      <c r="K25" s="6" t="n">
        <v>-0.21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45706.747986111</v>
      </c>
      <c r="B26" s="16" t="s">
        <v>90</v>
      </c>
      <c r="C26" s="16" t="s">
        <v>151</v>
      </c>
      <c r="D26" s="16" t="s">
        <v>81</v>
      </c>
      <c r="E26" s="16" t="s">
        <v>17</v>
      </c>
      <c r="F26" s="16" t="s">
        <v>19</v>
      </c>
      <c r="G26" s="7" t="n">
        <v>10</v>
      </c>
      <c r="H26" s="6" t="n">
        <v>101.65</v>
      </c>
      <c r="I26" s="6" t="n">
        <v>-1016.5</v>
      </c>
      <c r="J26" s="6" t="n">
        <v>-0</v>
      </c>
      <c r="K26" s="6" t="n">
        <v>-0.51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45706.748287037</v>
      </c>
      <c r="B27" s="16" t="s">
        <v>90</v>
      </c>
      <c r="C27" s="16" t="s">
        <v>151</v>
      </c>
      <c r="D27" s="16" t="s">
        <v>81</v>
      </c>
      <c r="E27" s="16" t="s">
        <v>17</v>
      </c>
      <c r="F27" s="16" t="s">
        <v>19</v>
      </c>
      <c r="G27" s="7" t="n">
        <v>10</v>
      </c>
      <c r="H27" s="6" t="n">
        <v>101.65</v>
      </c>
      <c r="I27" s="6" t="n">
        <v>-1016.5</v>
      </c>
      <c r="J27" s="6" t="n">
        <v>-0</v>
      </c>
      <c r="K27" s="6" t="n">
        <v>-0.51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45706.895011574</v>
      </c>
      <c r="B28" s="16" t="s">
        <v>16</v>
      </c>
      <c r="C28" s="16" t="s">
        <v>154</v>
      </c>
      <c r="D28" s="16" t="s">
        <v>81</v>
      </c>
      <c r="E28" s="16" t="s">
        <v>17</v>
      </c>
      <c r="F28" s="16" t="s">
        <v>19</v>
      </c>
      <c r="G28" s="7" t="n">
        <v>1</v>
      </c>
      <c r="H28" s="6" t="n">
        <v>3372.2</v>
      </c>
      <c r="I28" s="6" t="n">
        <v>-3372.2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45706.895648148</v>
      </c>
      <c r="B29" s="16" t="s">
        <v>91</v>
      </c>
      <c r="C29" s="16" t="s">
        <v>152</v>
      </c>
      <c r="D29" s="16" t="s">
        <v>81</v>
      </c>
      <c r="E29" s="16" t="s">
        <v>17</v>
      </c>
      <c r="F29" s="16" t="s">
        <v>19</v>
      </c>
      <c r="G29" s="7" t="n">
        <v>1</v>
      </c>
      <c r="H29" s="6" t="n">
        <v>3427</v>
      </c>
      <c r="I29" s="6" t="n">
        <v>-3427</v>
      </c>
      <c r="J29" s="6" t="n">
        <v>-0</v>
      </c>
      <c r="K29" s="6" t="n">
        <v>-1.71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45707.306331019</v>
      </c>
      <c r="B30" s="16" t="s">
        <v>89</v>
      </c>
      <c r="C30" s="16" t="s">
        <v>150</v>
      </c>
      <c r="D30" s="16" t="s">
        <v>81</v>
      </c>
      <c r="E30" s="16" t="s">
        <v>17</v>
      </c>
      <c r="F30" s="16" t="s">
        <v>19</v>
      </c>
      <c r="G30" s="7" t="n">
        <v>20</v>
      </c>
      <c r="H30" s="6" t="n">
        <v>134.56</v>
      </c>
      <c r="I30" s="6" t="n">
        <v>-2691.2</v>
      </c>
      <c r="J30" s="6" t="n">
        <v>-0</v>
      </c>
      <c r="K30" s="6" t="n">
        <v>-1.35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45707.611875</v>
      </c>
      <c r="B31" s="16" t="s">
        <v>88</v>
      </c>
      <c r="C31" s="16" t="s">
        <v>149</v>
      </c>
      <c r="D31" s="16" t="s">
        <v>81</v>
      </c>
      <c r="E31" s="16" t="s">
        <v>17</v>
      </c>
      <c r="F31" s="16" t="s">
        <v>19</v>
      </c>
      <c r="G31" s="7" t="n">
        <v>10</v>
      </c>
      <c r="H31" s="6" t="n">
        <v>37.405</v>
      </c>
      <c r="I31" s="6" t="n">
        <v>-374.05</v>
      </c>
      <c r="J31" s="6" t="n">
        <v>-0</v>
      </c>
      <c r="K31" s="6" t="n">
        <v>-0.19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45707.952615741</v>
      </c>
      <c r="B32" s="16" t="s">
        <v>94</v>
      </c>
      <c r="C32" s="16" t="s">
        <v>156</v>
      </c>
      <c r="D32" s="16" t="s">
        <v>81</v>
      </c>
      <c r="E32" s="16" t="s">
        <v>17</v>
      </c>
      <c r="F32" s="16" t="s">
        <v>19</v>
      </c>
      <c r="G32" s="7" t="n">
        <v>10</v>
      </c>
      <c r="H32" s="6" t="n">
        <v>121.3</v>
      </c>
      <c r="I32" s="6" t="n">
        <v>-1213</v>
      </c>
      <c r="J32" s="6" t="n">
        <v>-0</v>
      </c>
      <c r="K32" s="6" t="n">
        <v>-0.61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45707.95744213</v>
      </c>
      <c r="B33" s="16" t="s">
        <v>95</v>
      </c>
      <c r="C33" s="16" t="s">
        <v>157</v>
      </c>
      <c r="D33" s="16" t="s">
        <v>81</v>
      </c>
      <c r="E33" s="16" t="s">
        <v>17</v>
      </c>
      <c r="F33" s="16" t="s">
        <v>19</v>
      </c>
      <c r="G33" s="7" t="n">
        <v>1</v>
      </c>
      <c r="H33" s="6" t="n">
        <v>194.83</v>
      </c>
      <c r="I33" s="6" t="n">
        <v>-194.83</v>
      </c>
      <c r="J33" s="6" t="n">
        <v>-0</v>
      </c>
      <c r="K33" s="6" t="n">
        <v>-0.1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45707.965775463</v>
      </c>
      <c r="B34" s="16" t="s">
        <v>96</v>
      </c>
      <c r="C34" s="16" t="s">
        <v>158</v>
      </c>
      <c r="D34" s="16" t="s">
        <v>81</v>
      </c>
      <c r="E34" s="16" t="s">
        <v>17</v>
      </c>
      <c r="F34" s="16" t="s">
        <v>19</v>
      </c>
      <c r="G34" s="7" t="n">
        <v>1000</v>
      </c>
      <c r="H34" s="6" t="n">
        <v>0.3942</v>
      </c>
      <c r="I34" s="6" t="n">
        <v>-394.2</v>
      </c>
      <c r="J34" s="6" t="n">
        <v>-0</v>
      </c>
      <c r="K34" s="6" t="n">
        <v>-0.2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45707.967083333</v>
      </c>
      <c r="B35" s="16" t="s">
        <v>88</v>
      </c>
      <c r="C35" s="16" t="s">
        <v>149</v>
      </c>
      <c r="D35" s="16" t="s">
        <v>81</v>
      </c>
      <c r="E35" s="16" t="s">
        <v>17</v>
      </c>
      <c r="F35" s="16" t="s">
        <v>19</v>
      </c>
      <c r="G35" s="7" t="n">
        <v>20</v>
      </c>
      <c r="H35" s="6" t="n">
        <v>37.605</v>
      </c>
      <c r="I35" s="6" t="n">
        <v>-752.1</v>
      </c>
      <c r="J35" s="6" t="n">
        <v>-0</v>
      </c>
      <c r="K35" s="6" t="n">
        <v>-0.38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45707.979733796</v>
      </c>
      <c r="B36" s="16" t="s">
        <v>97</v>
      </c>
      <c r="C36" s="16" t="s">
        <v>159</v>
      </c>
      <c r="D36" s="16" t="s">
        <v>81</v>
      </c>
      <c r="E36" s="16" t="s">
        <v>17</v>
      </c>
      <c r="F36" s="16" t="s">
        <v>19</v>
      </c>
      <c r="G36" s="7" t="n">
        <v>6</v>
      </c>
      <c r="H36" s="6" t="n">
        <v>94.15</v>
      </c>
      <c r="I36" s="6" t="n">
        <v>-564.9</v>
      </c>
      <c r="J36" s="6" t="n">
        <v>-0</v>
      </c>
      <c r="K36" s="6" t="n">
        <v>-0.28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9" t="n">
        <v>45708.492986111</v>
      </c>
      <c r="B37" s="30" t="s">
        <v>93</v>
      </c>
      <c r="C37" s="30" t="s">
        <v>155</v>
      </c>
      <c r="D37" s="30" t="s">
        <v>82</v>
      </c>
      <c r="E37" s="30" t="s">
        <v>17</v>
      </c>
      <c r="F37" s="30" t="s">
        <v>19</v>
      </c>
      <c r="G37" s="31" t="n">
        <v>-3</v>
      </c>
      <c r="H37" s="32" t="n">
        <v>222.46</v>
      </c>
      <c r="I37" s="32" t="n">
        <v>667.38</v>
      </c>
      <c r="J37" s="32" t="n">
        <v>0</v>
      </c>
      <c r="K37" s="32" t="n">
        <v>-0.33</v>
      </c>
      <c r="L37" s="32" t="n">
        <v>-0</v>
      </c>
      <c r="M37" s="6" t="s">
        <f>=I37+J37+K37+L37</f>
      </c>
      <c r="N37" s="30"/>
    </row>
    <row collapsed="false" customFormat="false" customHeight="false" hidden="false" ht="12.1" outlineLevel="0" r="38">
      <c r="A38" s="20" t="n">
        <v>45708.50224537</v>
      </c>
      <c r="B38" s="16" t="s">
        <v>92</v>
      </c>
      <c r="C38" s="16" t="s">
        <v>153</v>
      </c>
      <c r="D38" s="16" t="s">
        <v>81</v>
      </c>
      <c r="E38" s="16" t="s">
        <v>17</v>
      </c>
      <c r="F38" s="16" t="s">
        <v>19</v>
      </c>
      <c r="G38" s="7" t="n">
        <v>4</v>
      </c>
      <c r="H38" s="6" t="n">
        <v>262.9</v>
      </c>
      <c r="I38" s="6" t="n">
        <v>-1051.6</v>
      </c>
      <c r="J38" s="6" t="n">
        <v>-0</v>
      </c>
      <c r="K38" s="6" t="n">
        <v>-0.53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9" t="n">
        <v>45708.647199074</v>
      </c>
      <c r="B39" s="30" t="s">
        <v>88</v>
      </c>
      <c r="C39" s="30" t="s">
        <v>149</v>
      </c>
      <c r="D39" s="30" t="s">
        <v>82</v>
      </c>
      <c r="E39" s="30" t="s">
        <v>17</v>
      </c>
      <c r="F39" s="30" t="s">
        <v>19</v>
      </c>
      <c r="G39" s="31" t="n">
        <v>-40</v>
      </c>
      <c r="H39" s="32" t="n">
        <v>38.51</v>
      </c>
      <c r="I39" s="32" t="n">
        <v>1540.4</v>
      </c>
      <c r="J39" s="32" t="n">
        <v>0</v>
      </c>
      <c r="K39" s="32" t="n">
        <v>-0.77</v>
      </c>
      <c r="L39" s="32" t="n">
        <v>-0</v>
      </c>
      <c r="M39" s="6" t="s">
        <f>=I39+J39+K39+L39</f>
      </c>
      <c r="N39" s="30"/>
    </row>
    <row collapsed="false" customFormat="false" customHeight="false" hidden="false" ht="12.1" outlineLevel="0" r="40">
      <c r="A40" s="29" t="n">
        <v>45708.647962963</v>
      </c>
      <c r="B40" s="30" t="s">
        <v>89</v>
      </c>
      <c r="C40" s="30" t="s">
        <v>150</v>
      </c>
      <c r="D40" s="30" t="s">
        <v>82</v>
      </c>
      <c r="E40" s="30" t="s">
        <v>17</v>
      </c>
      <c r="F40" s="30" t="s">
        <v>19</v>
      </c>
      <c r="G40" s="31" t="n">
        <v>-40</v>
      </c>
      <c r="H40" s="32" t="n">
        <v>138.34</v>
      </c>
      <c r="I40" s="32" t="n">
        <v>5533.6</v>
      </c>
      <c r="J40" s="32" t="n">
        <v>0</v>
      </c>
      <c r="K40" s="32" t="n">
        <v>-2.77</v>
      </c>
      <c r="L40" s="32" t="n">
        <v>-0</v>
      </c>
      <c r="M40" s="6" t="s">
        <f>=I40+J40+K40+L40</f>
      </c>
      <c r="N40" s="30"/>
    </row>
    <row collapsed="false" customFormat="false" customHeight="false" hidden="false" ht="12.1" outlineLevel="0" r="41">
      <c r="A41" s="29" t="n">
        <v>45708.648645833</v>
      </c>
      <c r="B41" s="30" t="s">
        <v>94</v>
      </c>
      <c r="C41" s="30" t="s">
        <v>156</v>
      </c>
      <c r="D41" s="30" t="s">
        <v>82</v>
      </c>
      <c r="E41" s="30" t="s">
        <v>17</v>
      </c>
      <c r="F41" s="30" t="s">
        <v>19</v>
      </c>
      <c r="G41" s="31" t="n">
        <v>-10</v>
      </c>
      <c r="H41" s="32" t="n">
        <v>122.74</v>
      </c>
      <c r="I41" s="32" t="n">
        <v>1227.4</v>
      </c>
      <c r="J41" s="32" t="n">
        <v>0</v>
      </c>
      <c r="K41" s="32" t="n">
        <v>-0.61</v>
      </c>
      <c r="L41" s="32" t="n">
        <v>-0</v>
      </c>
      <c r="M41" s="6" t="s">
        <f>=I41+J41+K41+L41</f>
      </c>
      <c r="N41" s="30"/>
    </row>
    <row collapsed="false" customFormat="false" customHeight="false" hidden="false" ht="12.1" outlineLevel="0" r="42">
      <c r="A42" s="29" t="n">
        <v>45708.64880787</v>
      </c>
      <c r="B42" s="30" t="s">
        <v>96</v>
      </c>
      <c r="C42" s="30" t="s">
        <v>158</v>
      </c>
      <c r="D42" s="30" t="s">
        <v>82</v>
      </c>
      <c r="E42" s="30" t="s">
        <v>17</v>
      </c>
      <c r="F42" s="30" t="s">
        <v>19</v>
      </c>
      <c r="G42" s="31" t="n">
        <v>-1000</v>
      </c>
      <c r="H42" s="32" t="n">
        <v>0.3999</v>
      </c>
      <c r="I42" s="32" t="n">
        <v>399.9</v>
      </c>
      <c r="J42" s="32" t="n">
        <v>0</v>
      </c>
      <c r="K42" s="32" t="n">
        <v>-0.2</v>
      </c>
      <c r="L42" s="32" t="n">
        <v>-0</v>
      </c>
      <c r="M42" s="6" t="s">
        <f>=I42+J42+K42+L42</f>
      </c>
      <c r="N42" s="30"/>
    </row>
    <row collapsed="false" customFormat="false" customHeight="false" hidden="false" ht="12.1" outlineLevel="0" r="43">
      <c r="A43" s="29" t="n">
        <v>45708.651273148</v>
      </c>
      <c r="B43" s="30" t="s">
        <v>16</v>
      </c>
      <c r="C43" s="30" t="s">
        <v>154</v>
      </c>
      <c r="D43" s="30" t="s">
        <v>82</v>
      </c>
      <c r="E43" s="30" t="s">
        <v>17</v>
      </c>
      <c r="F43" s="30" t="s">
        <v>19</v>
      </c>
      <c r="G43" s="31" t="n">
        <v>-2</v>
      </c>
      <c r="H43" s="32" t="n">
        <v>3469.8</v>
      </c>
      <c r="I43" s="32" t="n">
        <v>6939.6</v>
      </c>
      <c r="J43" s="32" t="n">
        <v>0</v>
      </c>
      <c r="K43" s="32" t="n">
        <v>-0</v>
      </c>
      <c r="L43" s="32" t="n">
        <v>-0</v>
      </c>
      <c r="M43" s="6" t="s">
        <f>=I43+J43+K43+L43</f>
      </c>
      <c r="N43" s="30"/>
    </row>
    <row collapsed="false" customFormat="false" customHeight="false" hidden="false" ht="12.1" outlineLevel="0" r="44">
      <c r="A44" s="20" t="n">
        <v>45708.691550926</v>
      </c>
      <c r="B44" s="16" t="s">
        <v>92</v>
      </c>
      <c r="C44" s="16" t="s">
        <v>153</v>
      </c>
      <c r="D44" s="16" t="s">
        <v>81</v>
      </c>
      <c r="E44" s="16" t="s">
        <v>17</v>
      </c>
      <c r="F44" s="16" t="s">
        <v>19</v>
      </c>
      <c r="G44" s="7" t="n">
        <v>8</v>
      </c>
      <c r="H44" s="6" t="n">
        <v>258.7</v>
      </c>
      <c r="I44" s="6" t="n">
        <v>-2069.6</v>
      </c>
      <c r="J44" s="6" t="n">
        <v>-0</v>
      </c>
      <c r="K44" s="6" t="n">
        <v>-1.04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45708.89255787</v>
      </c>
      <c r="B45" s="16" t="s">
        <v>92</v>
      </c>
      <c r="C45" s="16" t="s">
        <v>153</v>
      </c>
      <c r="D45" s="16" t="s">
        <v>81</v>
      </c>
      <c r="E45" s="16" t="s">
        <v>17</v>
      </c>
      <c r="F45" s="16" t="s">
        <v>19</v>
      </c>
      <c r="G45" s="7" t="n">
        <v>16</v>
      </c>
      <c r="H45" s="6" t="n">
        <v>245.5</v>
      </c>
      <c r="I45" s="6" t="n">
        <v>-3928</v>
      </c>
      <c r="J45" s="6" t="n">
        <v>-0</v>
      </c>
      <c r="K45" s="6" t="n">
        <v>-1.97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9" t="n">
        <v>45709.497581019</v>
      </c>
      <c r="B46" s="30" t="s">
        <v>90</v>
      </c>
      <c r="C46" s="30" t="s">
        <v>151</v>
      </c>
      <c r="D46" s="30" t="s">
        <v>82</v>
      </c>
      <c r="E46" s="30" t="s">
        <v>17</v>
      </c>
      <c r="F46" s="30" t="s">
        <v>19</v>
      </c>
      <c r="G46" s="31" t="n">
        <v>-40</v>
      </c>
      <c r="H46" s="32" t="n">
        <v>104.2025</v>
      </c>
      <c r="I46" s="32" t="n">
        <v>4168.1</v>
      </c>
      <c r="J46" s="32" t="n">
        <v>0</v>
      </c>
      <c r="K46" s="32" t="n">
        <v>-0</v>
      </c>
      <c r="L46" s="32" t="n">
        <v>-0</v>
      </c>
      <c r="M46" s="6" t="s">
        <f>=I46+J46+K46+L46</f>
      </c>
      <c r="N46" s="30"/>
    </row>
    <row collapsed="false" customFormat="false" customHeight="false" hidden="false" ht="12.1" outlineLevel="0" r="47">
      <c r="A47" s="25" t="n">
        <v>45709.497592593</v>
      </c>
      <c r="B47" s="26" t="s">
        <v>147</v>
      </c>
      <c r="C47" s="26" t="s">
        <v>160</v>
      </c>
      <c r="D47" s="26" t="s">
        <v>147</v>
      </c>
      <c r="E47" s="26" t="s">
        <v>147</v>
      </c>
      <c r="F47" s="26" t="s">
        <v>19</v>
      </c>
      <c r="G47" s="27" t="n">
        <v>1</v>
      </c>
      <c r="H47" s="28" t="n">
        <v>-1</v>
      </c>
      <c r="I47" s="28" t="n">
        <v>-2.08</v>
      </c>
      <c r="J47" s="28" t="n">
        <v>0</v>
      </c>
      <c r="K47" s="28" t="n">
        <v>-0</v>
      </c>
      <c r="L47" s="28" t="n">
        <v>-0</v>
      </c>
      <c r="M47" s="6" t="s">
        <f>=I47+J47+K47+L47</f>
      </c>
      <c r="N47" s="26"/>
    </row>
    <row collapsed="false" customFormat="false" customHeight="false" hidden="false" ht="12.1" outlineLevel="0" r="48">
      <c r="A48" s="29" t="n">
        <v>45709.935335648</v>
      </c>
      <c r="B48" s="30" t="s">
        <v>92</v>
      </c>
      <c r="C48" s="30" t="s">
        <v>153</v>
      </c>
      <c r="D48" s="30" t="s">
        <v>82</v>
      </c>
      <c r="E48" s="30" t="s">
        <v>17</v>
      </c>
      <c r="F48" s="30" t="s">
        <v>19</v>
      </c>
      <c r="G48" s="31" t="n">
        <v>-32</v>
      </c>
      <c r="H48" s="32" t="n">
        <v>255.5</v>
      </c>
      <c r="I48" s="32" t="n">
        <v>8176</v>
      </c>
      <c r="J48" s="32" t="n">
        <v>0</v>
      </c>
      <c r="K48" s="32" t="n">
        <v>-4.09</v>
      </c>
      <c r="L48" s="32" t="n">
        <v>-0</v>
      </c>
      <c r="M48" s="6" t="s">
        <f>=I48+J48+K48+L48</f>
      </c>
      <c r="N48" s="30"/>
    </row>
    <row collapsed="false" customFormat="false" customHeight="false" hidden="false" ht="12.1" outlineLevel="0" r="49">
      <c r="A49" s="20" t="n">
        <v>45709.9375</v>
      </c>
      <c r="B49" s="16" t="s">
        <v>85</v>
      </c>
      <c r="C49" s="16" t="s">
        <v>144</v>
      </c>
      <c r="D49" s="16" t="s">
        <v>81</v>
      </c>
      <c r="E49" s="16" t="s">
        <v>24</v>
      </c>
      <c r="F49" s="16" t="s">
        <v>19</v>
      </c>
      <c r="G49" s="7" t="n">
        <v>36400</v>
      </c>
      <c r="H49" s="6" t="n">
        <v>1.6102</v>
      </c>
      <c r="I49" s="6" t="n">
        <v>-58611.28</v>
      </c>
      <c r="J49" s="6" t="n">
        <v>-0</v>
      </c>
      <c r="K49" s="6" t="n">
        <v>-29.31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9" t="n">
        <v>45711.875833333</v>
      </c>
      <c r="B50" s="30" t="s">
        <v>95</v>
      </c>
      <c r="C50" s="30" t="s">
        <v>157</v>
      </c>
      <c r="D50" s="30" t="s">
        <v>82</v>
      </c>
      <c r="E50" s="30" t="s">
        <v>17</v>
      </c>
      <c r="F50" s="30" t="s">
        <v>19</v>
      </c>
      <c r="G50" s="31" t="n">
        <v>-1</v>
      </c>
      <c r="H50" s="32" t="n">
        <v>198.7</v>
      </c>
      <c r="I50" s="32" t="n">
        <v>198.7</v>
      </c>
      <c r="J50" s="32" t="n">
        <v>0</v>
      </c>
      <c r="K50" s="32" t="n">
        <v>-0</v>
      </c>
      <c r="L50" s="32" t="n">
        <v>-0</v>
      </c>
      <c r="M50" s="6" t="s">
        <f>=I50+J50+K50+L50</f>
      </c>
      <c r="N50" s="30"/>
    </row>
    <row collapsed="false" customFormat="false" customHeight="false" hidden="false" ht="12.1" outlineLevel="0" r="51">
      <c r="A51" s="25" t="n">
        <v>45711.876030093</v>
      </c>
      <c r="B51" s="26" t="s">
        <v>147</v>
      </c>
      <c r="C51" s="26" t="s">
        <v>50</v>
      </c>
      <c r="D51" s="26" t="s">
        <v>147</v>
      </c>
      <c r="E51" s="26" t="s">
        <v>147</v>
      </c>
      <c r="F51" s="26" t="s">
        <v>19</v>
      </c>
      <c r="G51" s="27" t="n">
        <v>1</v>
      </c>
      <c r="H51" s="28" t="n">
        <v>-1</v>
      </c>
      <c r="I51" s="28" t="n">
        <v>-390</v>
      </c>
      <c r="J51" s="28" t="n">
        <v>0</v>
      </c>
      <c r="K51" s="28" t="n">
        <v>-0</v>
      </c>
      <c r="L51" s="28" t="n">
        <v>-0</v>
      </c>
      <c r="M51" s="6" t="s">
        <f>=I51+J51+K51+L51</f>
      </c>
      <c r="N51" s="26"/>
    </row>
    <row collapsed="false" customFormat="false" customHeight="false" hidden="false" ht="12.1" outlineLevel="0" r="52">
      <c r="A52" s="25" t="n">
        <v>45711.876041667</v>
      </c>
      <c r="B52" s="26" t="s">
        <v>147</v>
      </c>
      <c r="C52" s="26" t="s">
        <v>161</v>
      </c>
      <c r="D52" s="26" t="s">
        <v>147</v>
      </c>
      <c r="E52" s="26" t="s">
        <v>147</v>
      </c>
      <c r="F52" s="26" t="s">
        <v>19</v>
      </c>
      <c r="G52" s="27" t="n">
        <v>1</v>
      </c>
      <c r="H52" s="28" t="n">
        <v>-1</v>
      </c>
      <c r="I52" s="28" t="n">
        <v>-0.1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0" t="n">
        <v>45715.558703704</v>
      </c>
      <c r="B53" s="16" t="s">
        <v>97</v>
      </c>
      <c r="C53" s="16" t="s">
        <v>159</v>
      </c>
      <c r="D53" s="16" t="s">
        <v>81</v>
      </c>
      <c r="E53" s="16" t="s">
        <v>17</v>
      </c>
      <c r="F53" s="16" t="s">
        <v>19</v>
      </c>
      <c r="G53" s="7" t="n">
        <v>12</v>
      </c>
      <c r="H53" s="6" t="n">
        <v>90.14</v>
      </c>
      <c r="I53" s="6" t="n">
        <v>-1081.68</v>
      </c>
      <c r="J53" s="6" t="n">
        <v>-0</v>
      </c>
      <c r="K53" s="6" t="n">
        <v>-0.54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9" t="n">
        <v>45715.5946875</v>
      </c>
      <c r="B54" s="30" t="s">
        <v>97</v>
      </c>
      <c r="C54" s="30" t="s">
        <v>159</v>
      </c>
      <c r="D54" s="30" t="s">
        <v>82</v>
      </c>
      <c r="E54" s="30" t="s">
        <v>17</v>
      </c>
      <c r="F54" s="30" t="s">
        <v>19</v>
      </c>
      <c r="G54" s="31" t="n">
        <v>-18</v>
      </c>
      <c r="H54" s="32" t="n">
        <v>91.56</v>
      </c>
      <c r="I54" s="32" t="n">
        <v>1648.08</v>
      </c>
      <c r="J54" s="32" t="n">
        <v>0</v>
      </c>
      <c r="K54" s="32" t="n">
        <v>-0.82</v>
      </c>
      <c r="L54" s="32" t="n">
        <v>-0</v>
      </c>
      <c r="M54" s="6" t="s">
        <f>=I54+J54+K54+L54</f>
      </c>
      <c r="N54" s="30"/>
    </row>
    <row collapsed="false" customFormat="false" customHeight="false" hidden="false" ht="12.1" outlineLevel="0" r="55">
      <c r="A55" s="29" t="n">
        <v>45715.935601852</v>
      </c>
      <c r="B55" s="30" t="s">
        <v>85</v>
      </c>
      <c r="C55" s="30" t="s">
        <v>144</v>
      </c>
      <c r="D55" s="30" t="s">
        <v>82</v>
      </c>
      <c r="E55" s="30" t="s">
        <v>24</v>
      </c>
      <c r="F55" s="30" t="s">
        <v>19</v>
      </c>
      <c r="G55" s="31" t="n">
        <v>-1000</v>
      </c>
      <c r="H55" s="32" t="n">
        <v>1.6135</v>
      </c>
      <c r="I55" s="32" t="n">
        <v>1613.5</v>
      </c>
      <c r="J55" s="32" t="n">
        <v>0</v>
      </c>
      <c r="K55" s="32" t="n">
        <v>-0.81</v>
      </c>
      <c r="L55" s="32" t="n">
        <v>-0</v>
      </c>
      <c r="M55" s="6" t="s">
        <f>=I55+J55+K55+L55</f>
      </c>
      <c r="N55" s="30"/>
    </row>
    <row collapsed="false" customFormat="false" customHeight="false" hidden="false" ht="12.1" outlineLevel="0" r="56">
      <c r="A56" s="29" t="n">
        <v>45715.936064815</v>
      </c>
      <c r="B56" s="30" t="s">
        <v>85</v>
      </c>
      <c r="C56" s="30" t="s">
        <v>144</v>
      </c>
      <c r="D56" s="30" t="s">
        <v>82</v>
      </c>
      <c r="E56" s="30" t="s">
        <v>24</v>
      </c>
      <c r="F56" s="30" t="s">
        <v>19</v>
      </c>
      <c r="G56" s="31" t="n">
        <v>-10000</v>
      </c>
      <c r="H56" s="32" t="n">
        <v>1.6135</v>
      </c>
      <c r="I56" s="32" t="n">
        <v>16135</v>
      </c>
      <c r="J56" s="32" t="n">
        <v>0</v>
      </c>
      <c r="K56" s="32" t="n">
        <v>-8.07</v>
      </c>
      <c r="L56" s="32" t="n">
        <v>-0</v>
      </c>
      <c r="M56" s="6" t="s">
        <f>=I56+J56+K56+L56</f>
      </c>
      <c r="N56" s="30"/>
    </row>
    <row collapsed="false" customFormat="false" customHeight="false" hidden="false" ht="12.1" outlineLevel="0" r="57">
      <c r="A57" s="20" t="n">
        <v>45715.936574074</v>
      </c>
      <c r="B57" s="16" t="s">
        <v>91</v>
      </c>
      <c r="C57" s="16" t="s">
        <v>152</v>
      </c>
      <c r="D57" s="16" t="s">
        <v>81</v>
      </c>
      <c r="E57" s="16" t="s">
        <v>17</v>
      </c>
      <c r="F57" s="16" t="s">
        <v>19</v>
      </c>
      <c r="G57" s="7" t="n">
        <v>4</v>
      </c>
      <c r="H57" s="6" t="n">
        <v>3225.5</v>
      </c>
      <c r="I57" s="6" t="n">
        <v>-12902</v>
      </c>
      <c r="J57" s="6" t="n">
        <v>-0</v>
      </c>
      <c r="K57" s="6" t="n">
        <v>-6.45</v>
      </c>
      <c r="L57" s="6" t="n">
        <v>-0</v>
      </c>
      <c r="M57" s="6" t="s">
        <f>=I57+J57+K57+L57</f>
      </c>
      <c r="N57" s="16"/>
    </row>
    <row collapsed="false" customFormat="false" customHeight="false" hidden="false" ht="12.1" outlineLevel="0" r="58">
      <c r="A58" s="20" t="n">
        <v>45715.936990741</v>
      </c>
      <c r="B58" s="16" t="s">
        <v>91</v>
      </c>
      <c r="C58" s="16" t="s">
        <v>152</v>
      </c>
      <c r="D58" s="16" t="s">
        <v>81</v>
      </c>
      <c r="E58" s="16" t="s">
        <v>17</v>
      </c>
      <c r="F58" s="16" t="s">
        <v>19</v>
      </c>
      <c r="G58" s="7" t="n">
        <v>1</v>
      </c>
      <c r="H58" s="6" t="n">
        <v>3225.5</v>
      </c>
      <c r="I58" s="6" t="n">
        <v>-3225.5</v>
      </c>
      <c r="J58" s="6" t="n">
        <v>-0</v>
      </c>
      <c r="K58" s="6" t="n">
        <v>-1.61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9" t="n">
        <v>45715.945543981</v>
      </c>
      <c r="B59" s="30" t="s">
        <v>85</v>
      </c>
      <c r="C59" s="30" t="s">
        <v>144</v>
      </c>
      <c r="D59" s="30" t="s">
        <v>82</v>
      </c>
      <c r="E59" s="30" t="s">
        <v>24</v>
      </c>
      <c r="F59" s="30" t="s">
        <v>19</v>
      </c>
      <c r="G59" s="31" t="n">
        <v>-20000</v>
      </c>
      <c r="H59" s="32" t="n">
        <v>1.6135</v>
      </c>
      <c r="I59" s="32" t="n">
        <v>32270</v>
      </c>
      <c r="J59" s="32" t="n">
        <v>0</v>
      </c>
      <c r="K59" s="32" t="n">
        <v>-16.14</v>
      </c>
      <c r="L59" s="32" t="n">
        <v>-0</v>
      </c>
      <c r="M59" s="6" t="s">
        <f>=I59+J59+K59+L59</f>
      </c>
      <c r="N59" s="30"/>
    </row>
    <row collapsed="false" customFormat="false" customHeight="false" hidden="false" ht="12.1" outlineLevel="0" r="60">
      <c r="A60" s="20" t="n">
        <v>45715.945787037</v>
      </c>
      <c r="B60" s="16" t="s">
        <v>91</v>
      </c>
      <c r="C60" s="16" t="s">
        <v>152</v>
      </c>
      <c r="D60" s="16" t="s">
        <v>81</v>
      </c>
      <c r="E60" s="16" t="s">
        <v>17</v>
      </c>
      <c r="F60" s="16" t="s">
        <v>19</v>
      </c>
      <c r="G60" s="7" t="n">
        <v>7</v>
      </c>
      <c r="H60" s="6" t="n">
        <v>3217</v>
      </c>
      <c r="I60" s="6" t="n">
        <v>-22519</v>
      </c>
      <c r="J60" s="6" t="n">
        <v>-0</v>
      </c>
      <c r="K60" s="6" t="n">
        <v>-11.26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45717.956585648</v>
      </c>
      <c r="B61" s="16" t="s">
        <v>89</v>
      </c>
      <c r="C61" s="16" t="s">
        <v>150</v>
      </c>
      <c r="D61" s="16" t="s">
        <v>81</v>
      </c>
      <c r="E61" s="16" t="s">
        <v>17</v>
      </c>
      <c r="F61" s="16" t="s">
        <v>19</v>
      </c>
      <c r="G61" s="7" t="n">
        <v>10</v>
      </c>
      <c r="H61" s="6" t="n">
        <v>139.52</v>
      </c>
      <c r="I61" s="6" t="n">
        <v>-1395.2</v>
      </c>
      <c r="J61" s="6" t="n">
        <v>-0</v>
      </c>
      <c r="K61" s="6" t="n">
        <v>-0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5" t="n">
        <v>45717.989166667</v>
      </c>
      <c r="B62" s="26" t="s">
        <v>147</v>
      </c>
      <c r="C62" s="26" t="s">
        <v>162</v>
      </c>
      <c r="D62" s="26" t="s">
        <v>147</v>
      </c>
      <c r="E62" s="26" t="s">
        <v>147</v>
      </c>
      <c r="F62" s="26" t="s">
        <v>19</v>
      </c>
      <c r="G62" s="27" t="n">
        <v>1</v>
      </c>
      <c r="H62" s="28" t="n">
        <v>-1</v>
      </c>
      <c r="I62" s="28" t="n">
        <v>-0.7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0" t="n">
        <v>45718.536608796</v>
      </c>
      <c r="B63" s="16" t="s">
        <v>89</v>
      </c>
      <c r="C63" s="16" t="s">
        <v>150</v>
      </c>
      <c r="D63" s="16" t="s">
        <v>81</v>
      </c>
      <c r="E63" s="16" t="s">
        <v>17</v>
      </c>
      <c r="F63" s="16" t="s">
        <v>19</v>
      </c>
      <c r="G63" s="7" t="n">
        <v>10</v>
      </c>
      <c r="H63" s="6" t="n">
        <v>139.42</v>
      </c>
      <c r="I63" s="6" t="n">
        <v>-1394.2</v>
      </c>
      <c r="J63" s="6" t="n">
        <v>-0</v>
      </c>
      <c r="K63" s="6" t="n">
        <v>-0.7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9" t="n">
        <v>45719.492569444</v>
      </c>
      <c r="B64" s="30" t="s">
        <v>85</v>
      </c>
      <c r="C64" s="30" t="s">
        <v>144</v>
      </c>
      <c r="D64" s="30" t="s">
        <v>82</v>
      </c>
      <c r="E64" s="30" t="s">
        <v>24</v>
      </c>
      <c r="F64" s="30" t="s">
        <v>19</v>
      </c>
      <c r="G64" s="31" t="n">
        <v>-313038</v>
      </c>
      <c r="H64" s="32" t="n">
        <v>1.6172</v>
      </c>
      <c r="I64" s="32" t="n">
        <v>506245.05</v>
      </c>
      <c r="J64" s="32" t="n">
        <v>0</v>
      </c>
      <c r="K64" s="32" t="n">
        <v>-253.12</v>
      </c>
      <c r="L64" s="32" t="n">
        <v>-0</v>
      </c>
      <c r="M64" s="6" t="s">
        <f>=I64+J64+K64+L64</f>
      </c>
      <c r="N64" s="30"/>
    </row>
    <row collapsed="false" customFormat="false" customHeight="false" hidden="false" ht="12.1" outlineLevel="0" r="65">
      <c r="A65" s="20" t="n">
        <v>45719.492893519</v>
      </c>
      <c r="B65" s="16" t="s">
        <v>89</v>
      </c>
      <c r="C65" s="16" t="s">
        <v>150</v>
      </c>
      <c r="D65" s="16" t="s">
        <v>81</v>
      </c>
      <c r="E65" s="16" t="s">
        <v>17</v>
      </c>
      <c r="F65" s="16" t="s">
        <v>19</v>
      </c>
      <c r="G65" s="7" t="n">
        <v>40</v>
      </c>
      <c r="H65" s="6" t="n">
        <v>134.08</v>
      </c>
      <c r="I65" s="6" t="n">
        <v>-5363.2</v>
      </c>
      <c r="J65" s="6" t="n">
        <v>-0</v>
      </c>
      <c r="K65" s="6" t="n">
        <v>-2.68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45719.493425926</v>
      </c>
      <c r="B66" s="16" t="s">
        <v>89</v>
      </c>
      <c r="C66" s="16" t="s">
        <v>150</v>
      </c>
      <c r="D66" s="16" t="s">
        <v>81</v>
      </c>
      <c r="E66" s="16" t="s">
        <v>17</v>
      </c>
      <c r="F66" s="16" t="s">
        <v>19</v>
      </c>
      <c r="G66" s="7" t="n">
        <v>60</v>
      </c>
      <c r="H66" s="6" t="n">
        <v>134.12</v>
      </c>
      <c r="I66" s="6" t="n">
        <v>-8047.2</v>
      </c>
      <c r="J66" s="6" t="n">
        <v>-0</v>
      </c>
      <c r="K66" s="6" t="n">
        <v>-4.02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45719.642488426</v>
      </c>
      <c r="B67" s="16" t="s">
        <v>91</v>
      </c>
      <c r="C67" s="16" t="s">
        <v>152</v>
      </c>
      <c r="D67" s="16" t="s">
        <v>81</v>
      </c>
      <c r="E67" s="16" t="s">
        <v>17</v>
      </c>
      <c r="F67" s="16" t="s">
        <v>19</v>
      </c>
      <c r="G67" s="7" t="n">
        <v>14</v>
      </c>
      <c r="H67" s="6" t="n">
        <v>3223</v>
      </c>
      <c r="I67" s="6" t="n">
        <v>-45122</v>
      </c>
      <c r="J67" s="6" t="n">
        <v>-0</v>
      </c>
      <c r="K67" s="6" t="n">
        <v>-22.56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45719.674652778</v>
      </c>
      <c r="B68" s="16" t="s">
        <v>98</v>
      </c>
      <c r="C68" s="16" t="s">
        <v>163</v>
      </c>
      <c r="D68" s="16" t="s">
        <v>81</v>
      </c>
      <c r="E68" s="16" t="s">
        <v>17</v>
      </c>
      <c r="F68" s="16" t="s">
        <v>19</v>
      </c>
      <c r="G68" s="7" t="n">
        <v>10</v>
      </c>
      <c r="H68" s="6" t="n">
        <v>238.14</v>
      </c>
      <c r="I68" s="6" t="n">
        <v>-2381.4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5" t="n">
        <v>45719.674664352</v>
      </c>
      <c r="B69" s="26" t="s">
        <v>147</v>
      </c>
      <c r="C69" s="26" t="s">
        <v>164</v>
      </c>
      <c r="D69" s="26" t="s">
        <v>147</v>
      </c>
      <c r="E69" s="26" t="s">
        <v>147</v>
      </c>
      <c r="F69" s="26" t="s">
        <v>19</v>
      </c>
      <c r="G69" s="27" t="n">
        <v>1</v>
      </c>
      <c r="H69" s="28" t="n">
        <v>-1</v>
      </c>
      <c r="I69" s="28" t="n">
        <v>-1.19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0" t="n">
        <v>45719.813958333</v>
      </c>
      <c r="B70" s="16" t="s">
        <v>98</v>
      </c>
      <c r="C70" s="16" t="s">
        <v>163</v>
      </c>
      <c r="D70" s="16" t="s">
        <v>81</v>
      </c>
      <c r="E70" s="16" t="s">
        <v>17</v>
      </c>
      <c r="F70" s="16" t="s">
        <v>19</v>
      </c>
      <c r="G70" s="7" t="n">
        <v>10</v>
      </c>
      <c r="H70" s="6" t="n">
        <v>236.6</v>
      </c>
      <c r="I70" s="6" t="n">
        <v>-2366</v>
      </c>
      <c r="J70" s="6" t="n">
        <v>-0</v>
      </c>
      <c r="K70" s="6" t="n">
        <v>-1.18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45720.496215278</v>
      </c>
      <c r="B71" s="16" t="s">
        <v>99</v>
      </c>
      <c r="C71" s="16" t="s">
        <v>165</v>
      </c>
      <c r="D71" s="16" t="s">
        <v>81</v>
      </c>
      <c r="E71" s="16" t="s">
        <v>17</v>
      </c>
      <c r="F71" s="16" t="s">
        <v>19</v>
      </c>
      <c r="G71" s="7" t="n">
        <v>50</v>
      </c>
      <c r="H71" s="6" t="n">
        <v>230.32</v>
      </c>
      <c r="I71" s="6" t="n">
        <v>-11516</v>
      </c>
      <c r="J71" s="6" t="n">
        <v>-0</v>
      </c>
      <c r="K71" s="6" t="n">
        <v>-5.76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0" t="n">
        <v>45720.503923611</v>
      </c>
      <c r="B72" s="16" t="s">
        <v>99</v>
      </c>
      <c r="C72" s="16" t="s">
        <v>165</v>
      </c>
      <c r="D72" s="16" t="s">
        <v>81</v>
      </c>
      <c r="E72" s="16" t="s">
        <v>17</v>
      </c>
      <c r="F72" s="16" t="s">
        <v>19</v>
      </c>
      <c r="G72" s="7" t="n">
        <v>50</v>
      </c>
      <c r="H72" s="6" t="n">
        <v>227.96</v>
      </c>
      <c r="I72" s="6" t="n">
        <v>-11398</v>
      </c>
      <c r="J72" s="6" t="n">
        <v>-0</v>
      </c>
      <c r="K72" s="6" t="n">
        <v>-5.7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45720.508229167</v>
      </c>
      <c r="B73" s="16" t="s">
        <v>99</v>
      </c>
      <c r="C73" s="16" t="s">
        <v>165</v>
      </c>
      <c r="D73" s="16" t="s">
        <v>81</v>
      </c>
      <c r="E73" s="16" t="s">
        <v>17</v>
      </c>
      <c r="F73" s="16" t="s">
        <v>19</v>
      </c>
      <c r="G73" s="7" t="n">
        <v>100</v>
      </c>
      <c r="H73" s="6" t="n">
        <v>228.04</v>
      </c>
      <c r="I73" s="6" t="n">
        <v>-22804</v>
      </c>
      <c r="J73" s="6" t="n">
        <v>-0</v>
      </c>
      <c r="K73" s="6" t="n">
        <v>-11.4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9" t="n">
        <v>45720.512835648</v>
      </c>
      <c r="B74" s="30" t="s">
        <v>91</v>
      </c>
      <c r="C74" s="30" t="s">
        <v>152</v>
      </c>
      <c r="D74" s="30" t="s">
        <v>82</v>
      </c>
      <c r="E74" s="30" t="s">
        <v>17</v>
      </c>
      <c r="F74" s="30" t="s">
        <v>19</v>
      </c>
      <c r="G74" s="31" t="n">
        <v>-28</v>
      </c>
      <c r="H74" s="32" t="n">
        <v>3388</v>
      </c>
      <c r="I74" s="32" t="n">
        <v>94864</v>
      </c>
      <c r="J74" s="32" t="n">
        <v>0</v>
      </c>
      <c r="K74" s="32" t="n">
        <v>-47.43</v>
      </c>
      <c r="L74" s="32" t="n">
        <v>-0</v>
      </c>
      <c r="M74" s="6" t="s">
        <f>=I74+J74+K74+L74</f>
      </c>
      <c r="N74" s="30"/>
    </row>
    <row collapsed="false" customFormat="false" customHeight="false" hidden="false" ht="12.1" outlineLevel="0" r="75">
      <c r="A75" s="20" t="n">
        <v>45720.584456019</v>
      </c>
      <c r="B75" s="16" t="s">
        <v>99</v>
      </c>
      <c r="C75" s="16" t="s">
        <v>165</v>
      </c>
      <c r="D75" s="16" t="s">
        <v>81</v>
      </c>
      <c r="E75" s="16" t="s">
        <v>17</v>
      </c>
      <c r="F75" s="16" t="s">
        <v>19</v>
      </c>
      <c r="G75" s="7" t="n">
        <v>200</v>
      </c>
      <c r="H75" s="6" t="n">
        <v>225.6</v>
      </c>
      <c r="I75" s="6" t="n">
        <v>-45120</v>
      </c>
      <c r="J75" s="6" t="n">
        <v>-0</v>
      </c>
      <c r="K75" s="6" t="n">
        <v>-22.56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9" t="n">
        <v>45720.648634259</v>
      </c>
      <c r="B76" s="30" t="s">
        <v>98</v>
      </c>
      <c r="C76" s="30" t="s">
        <v>163</v>
      </c>
      <c r="D76" s="30" t="s">
        <v>82</v>
      </c>
      <c r="E76" s="30" t="s">
        <v>17</v>
      </c>
      <c r="F76" s="30" t="s">
        <v>19</v>
      </c>
      <c r="G76" s="31" t="n">
        <v>-20</v>
      </c>
      <c r="H76" s="32" t="n">
        <v>245.55</v>
      </c>
      <c r="I76" s="32" t="n">
        <v>4911</v>
      </c>
      <c r="J76" s="32" t="n">
        <v>0</v>
      </c>
      <c r="K76" s="32" t="n">
        <v>-2.46</v>
      </c>
      <c r="L76" s="32" t="n">
        <v>-0</v>
      </c>
      <c r="M76" s="6" t="s">
        <f>=I76+J76+K76+L76</f>
      </c>
      <c r="N76" s="30"/>
    </row>
    <row collapsed="false" customFormat="false" customHeight="false" hidden="false" ht="12.1" outlineLevel="0" r="77">
      <c r="A77" s="20" t="n">
        <v>45720.659131944</v>
      </c>
      <c r="B77" s="16" t="s">
        <v>99</v>
      </c>
      <c r="C77" s="16" t="s">
        <v>165</v>
      </c>
      <c r="D77" s="16" t="s">
        <v>81</v>
      </c>
      <c r="E77" s="16" t="s">
        <v>17</v>
      </c>
      <c r="F77" s="16" t="s">
        <v>19</v>
      </c>
      <c r="G77" s="7" t="n">
        <v>400</v>
      </c>
      <c r="H77" s="6" t="n">
        <v>226.2</v>
      </c>
      <c r="I77" s="6" t="n">
        <v>-90480</v>
      </c>
      <c r="J77" s="6" t="n">
        <v>-0</v>
      </c>
      <c r="K77" s="6" t="n">
        <v>-45.24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9" t="n">
        <v>45720.66837963</v>
      </c>
      <c r="B78" s="30" t="s">
        <v>89</v>
      </c>
      <c r="C78" s="30" t="s">
        <v>150</v>
      </c>
      <c r="D78" s="30" t="s">
        <v>82</v>
      </c>
      <c r="E78" s="30" t="s">
        <v>17</v>
      </c>
      <c r="F78" s="30" t="s">
        <v>19</v>
      </c>
      <c r="G78" s="31" t="n">
        <v>-120</v>
      </c>
      <c r="H78" s="32" t="n">
        <v>139.268333</v>
      </c>
      <c r="I78" s="32" t="n">
        <v>16712.2</v>
      </c>
      <c r="J78" s="32" t="n">
        <v>0</v>
      </c>
      <c r="K78" s="32" t="n">
        <v>-0</v>
      </c>
      <c r="L78" s="32" t="n">
        <v>-0</v>
      </c>
      <c r="M78" s="6" t="s">
        <f>=I78+J78+K78+L78</f>
      </c>
      <c r="N78" s="30"/>
    </row>
    <row collapsed="false" customFormat="false" customHeight="false" hidden="false" ht="12.1" outlineLevel="0" r="79">
      <c r="A79" s="25" t="n">
        <v>45720.668391204</v>
      </c>
      <c r="B79" s="26" t="s">
        <v>147</v>
      </c>
      <c r="C79" s="26" t="s">
        <v>162</v>
      </c>
      <c r="D79" s="26" t="s">
        <v>147</v>
      </c>
      <c r="E79" s="26" t="s">
        <v>147</v>
      </c>
      <c r="F79" s="26" t="s">
        <v>19</v>
      </c>
      <c r="G79" s="27" t="n">
        <v>1</v>
      </c>
      <c r="H79" s="28" t="n">
        <v>-1</v>
      </c>
      <c r="I79" s="28" t="n">
        <v>-8.36</v>
      </c>
      <c r="J79" s="28" t="n">
        <v>0</v>
      </c>
      <c r="K79" s="28" t="n">
        <v>-0</v>
      </c>
      <c r="L79" s="28" t="n">
        <v>-0</v>
      </c>
      <c r="M79" s="6" t="s">
        <f>=I79+J79+K79+L79</f>
      </c>
      <c r="N79" s="26"/>
    </row>
    <row collapsed="false" customFormat="false" customHeight="false" hidden="false" ht="12.1" outlineLevel="0" r="80">
      <c r="A80" s="21" t="n">
        <v>45720.949675926</v>
      </c>
      <c r="B80" s="22" t="s">
        <v>143</v>
      </c>
      <c r="C80" s="22" t="s">
        <v>50</v>
      </c>
      <c r="D80" s="22" t="s">
        <v>143</v>
      </c>
      <c r="E80" s="22" t="s">
        <v>143</v>
      </c>
      <c r="F80" s="22" t="s">
        <v>19</v>
      </c>
      <c r="G80" s="23" t="n">
        <v>1</v>
      </c>
      <c r="H80" s="24" t="n">
        <v>1</v>
      </c>
      <c r="I80" s="24" t="n">
        <v>1389.71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1" t="n">
        <v>45720.949907407</v>
      </c>
      <c r="B81" s="22" t="s">
        <v>143</v>
      </c>
      <c r="C81" s="22" t="s">
        <v>50</v>
      </c>
      <c r="D81" s="22" t="s">
        <v>143</v>
      </c>
      <c r="E81" s="22" t="s">
        <v>143</v>
      </c>
      <c r="F81" s="22" t="s">
        <v>19</v>
      </c>
      <c r="G81" s="23" t="n">
        <v>1</v>
      </c>
      <c r="H81" s="24" t="n">
        <v>1</v>
      </c>
      <c r="I81" s="24" t="n">
        <v>1472.55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1" t="n">
        <v>45720.95056713</v>
      </c>
      <c r="B82" s="22" t="s">
        <v>143</v>
      </c>
      <c r="C82" s="22" t="s">
        <v>50</v>
      </c>
      <c r="D82" s="22" t="s">
        <v>143</v>
      </c>
      <c r="E82" s="22" t="s">
        <v>143</v>
      </c>
      <c r="F82" s="22" t="s">
        <v>19</v>
      </c>
      <c r="G82" s="23" t="n">
        <v>1</v>
      </c>
      <c r="H82" s="24" t="n">
        <v>1</v>
      </c>
      <c r="I82" s="24" t="n">
        <v>1410.71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</row>
    <row collapsed="false" customFormat="false" customHeight="false" hidden="false" ht="12.1" outlineLevel="0" r="83">
      <c r="A83" s="20" t="n">
        <v>45721.426342593</v>
      </c>
      <c r="B83" s="16" t="s">
        <v>99</v>
      </c>
      <c r="C83" s="16" t="s">
        <v>165</v>
      </c>
      <c r="D83" s="16" t="s">
        <v>81</v>
      </c>
      <c r="E83" s="16" t="s">
        <v>17</v>
      </c>
      <c r="F83" s="16" t="s">
        <v>19</v>
      </c>
      <c r="G83" s="7" t="n">
        <v>100</v>
      </c>
      <c r="H83" s="6" t="n">
        <v>221.6</v>
      </c>
      <c r="I83" s="6" t="n">
        <v>-22160</v>
      </c>
      <c r="J83" s="6" t="n">
        <v>-0</v>
      </c>
      <c r="K83" s="6" t="n">
        <v>-11.08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45721.429166667</v>
      </c>
      <c r="B84" s="16" t="s">
        <v>99</v>
      </c>
      <c r="C84" s="16" t="s">
        <v>165</v>
      </c>
      <c r="D84" s="16" t="s">
        <v>81</v>
      </c>
      <c r="E84" s="16" t="s">
        <v>17</v>
      </c>
      <c r="F84" s="16" t="s">
        <v>19</v>
      </c>
      <c r="G84" s="7" t="n">
        <v>50</v>
      </c>
      <c r="H84" s="6" t="n">
        <v>222.8</v>
      </c>
      <c r="I84" s="6" t="n">
        <v>-11140</v>
      </c>
      <c r="J84" s="6" t="n">
        <v>-0</v>
      </c>
      <c r="K84" s="6" t="n">
        <v>-5.57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1" t="n">
        <v>45722.775486111</v>
      </c>
      <c r="B85" s="22" t="s">
        <v>143</v>
      </c>
      <c r="C85" s="22" t="s">
        <v>50</v>
      </c>
      <c r="D85" s="22" t="s">
        <v>143</v>
      </c>
      <c r="E85" s="22" t="s">
        <v>143</v>
      </c>
      <c r="F85" s="22" t="s">
        <v>19</v>
      </c>
      <c r="G85" s="23" t="n">
        <v>1</v>
      </c>
      <c r="H85" s="24" t="n">
        <v>1</v>
      </c>
      <c r="I85" s="24" t="n">
        <v>53959.91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45722.776435185</v>
      </c>
      <c r="B86" s="16" t="s">
        <v>99</v>
      </c>
      <c r="C86" s="16" t="s">
        <v>165</v>
      </c>
      <c r="D86" s="16" t="s">
        <v>81</v>
      </c>
      <c r="E86" s="16" t="s">
        <v>17</v>
      </c>
      <c r="F86" s="16" t="s">
        <v>19</v>
      </c>
      <c r="G86" s="7" t="n">
        <v>400</v>
      </c>
      <c r="H86" s="6" t="n">
        <v>211</v>
      </c>
      <c r="I86" s="6" t="n">
        <v>-84400</v>
      </c>
      <c r="J86" s="6" t="n">
        <v>-0</v>
      </c>
      <c r="K86" s="6" t="n">
        <v>-42.21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45722.952025463</v>
      </c>
      <c r="B87" s="16" t="s">
        <v>90</v>
      </c>
      <c r="C87" s="16" t="s">
        <v>151</v>
      </c>
      <c r="D87" s="16" t="s">
        <v>81</v>
      </c>
      <c r="E87" s="16" t="s">
        <v>17</v>
      </c>
      <c r="F87" s="16" t="s">
        <v>19</v>
      </c>
      <c r="G87" s="7" t="n">
        <v>10</v>
      </c>
      <c r="H87" s="6" t="n">
        <v>96.23</v>
      </c>
      <c r="I87" s="6" t="n">
        <v>-962.3</v>
      </c>
      <c r="J87" s="6" t="n">
        <v>-0</v>
      </c>
      <c r="K87" s="6" t="n">
        <v>-0.48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9" t="n">
        <v>45722.955497685</v>
      </c>
      <c r="B88" s="30" t="s">
        <v>100</v>
      </c>
      <c r="C88" s="30" t="s">
        <v>166</v>
      </c>
      <c r="D88" s="30" t="s">
        <v>82</v>
      </c>
      <c r="E88" s="30" t="s">
        <v>17</v>
      </c>
      <c r="F88" s="30" t="s">
        <v>19</v>
      </c>
      <c r="G88" s="31" t="n">
        <v>-1000</v>
      </c>
      <c r="H88" s="32" t="n">
        <v>2.22</v>
      </c>
      <c r="I88" s="32" t="n">
        <v>2220</v>
      </c>
      <c r="J88" s="32" t="n">
        <v>0</v>
      </c>
      <c r="K88" s="32" t="n">
        <v>-1.11</v>
      </c>
      <c r="L88" s="32" t="n">
        <v>-0</v>
      </c>
      <c r="M88" s="6" t="s">
        <f>=I88+J88+K88+L88</f>
      </c>
      <c r="N88" s="30"/>
    </row>
    <row collapsed="false" customFormat="false" customHeight="false" hidden="false" ht="12.1" outlineLevel="0" r="89">
      <c r="A89" s="20" t="n">
        <v>45722.9565625</v>
      </c>
      <c r="B89" s="16" t="s">
        <v>100</v>
      </c>
      <c r="C89" s="16" t="s">
        <v>166</v>
      </c>
      <c r="D89" s="16" t="s">
        <v>81</v>
      </c>
      <c r="E89" s="16" t="s">
        <v>17</v>
      </c>
      <c r="F89" s="16" t="s">
        <v>19</v>
      </c>
      <c r="G89" s="7" t="n">
        <v>2000</v>
      </c>
      <c r="H89" s="6" t="n">
        <v>2.217</v>
      </c>
      <c r="I89" s="6" t="n">
        <v>-4434</v>
      </c>
      <c r="J89" s="6" t="n">
        <v>-0</v>
      </c>
      <c r="K89" s="6" t="n">
        <v>-2.22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9" t="n">
        <v>45722.958738426</v>
      </c>
      <c r="B90" s="30" t="s">
        <v>100</v>
      </c>
      <c r="C90" s="30" t="s">
        <v>166</v>
      </c>
      <c r="D90" s="30" t="s">
        <v>82</v>
      </c>
      <c r="E90" s="30" t="s">
        <v>17</v>
      </c>
      <c r="F90" s="30" t="s">
        <v>19</v>
      </c>
      <c r="G90" s="31" t="n">
        <v>-4000</v>
      </c>
      <c r="H90" s="32" t="n">
        <v>2.214</v>
      </c>
      <c r="I90" s="32" t="n">
        <v>8856</v>
      </c>
      <c r="J90" s="32" t="n">
        <v>0</v>
      </c>
      <c r="K90" s="32" t="n">
        <v>-4.43</v>
      </c>
      <c r="L90" s="32" t="n">
        <v>-0</v>
      </c>
      <c r="M90" s="6" t="s">
        <f>=I90+J90+K90+L90</f>
      </c>
      <c r="N90" s="30"/>
    </row>
    <row collapsed="false" customFormat="false" customHeight="false" hidden="false" ht="12.1" outlineLevel="0" r="91">
      <c r="A91" s="29" t="n">
        <v>45722.959571759</v>
      </c>
      <c r="B91" s="30" t="s">
        <v>100</v>
      </c>
      <c r="C91" s="30" t="s">
        <v>166</v>
      </c>
      <c r="D91" s="30" t="s">
        <v>82</v>
      </c>
      <c r="E91" s="30" t="s">
        <v>17</v>
      </c>
      <c r="F91" s="30" t="s">
        <v>19</v>
      </c>
      <c r="G91" s="31" t="n">
        <v>-4000</v>
      </c>
      <c r="H91" s="32" t="n">
        <v>2.215</v>
      </c>
      <c r="I91" s="32" t="n">
        <v>8860</v>
      </c>
      <c r="J91" s="32" t="n">
        <v>0</v>
      </c>
      <c r="K91" s="32" t="n">
        <v>-4.43</v>
      </c>
      <c r="L91" s="32" t="n">
        <v>-0</v>
      </c>
      <c r="M91" s="6" t="s">
        <f>=I91+J91+K91+L91</f>
      </c>
      <c r="N91" s="30"/>
    </row>
    <row collapsed="false" customFormat="false" customHeight="false" hidden="false" ht="12.1" outlineLevel="0" r="92">
      <c r="A92" s="29" t="n">
        <v>45722.962916667</v>
      </c>
      <c r="B92" s="30" t="s">
        <v>100</v>
      </c>
      <c r="C92" s="30" t="s">
        <v>166</v>
      </c>
      <c r="D92" s="30" t="s">
        <v>82</v>
      </c>
      <c r="E92" s="30" t="s">
        <v>17</v>
      </c>
      <c r="F92" s="30" t="s">
        <v>19</v>
      </c>
      <c r="G92" s="31" t="n">
        <v>-7000</v>
      </c>
      <c r="H92" s="32" t="n">
        <v>2.215</v>
      </c>
      <c r="I92" s="32" t="n">
        <v>15505</v>
      </c>
      <c r="J92" s="32" t="n">
        <v>0</v>
      </c>
      <c r="K92" s="32" t="n">
        <v>-7.75</v>
      </c>
      <c r="L92" s="32" t="n">
        <v>-0</v>
      </c>
      <c r="M92" s="6" t="s">
        <f>=I92+J92+K92+L92</f>
      </c>
      <c r="N92" s="30"/>
    </row>
    <row collapsed="false" customFormat="false" customHeight="false" hidden="false" ht="12.1" outlineLevel="0" r="93">
      <c r="A93" s="29" t="n">
        <v>45722.965543981</v>
      </c>
      <c r="B93" s="30" t="s">
        <v>100</v>
      </c>
      <c r="C93" s="30" t="s">
        <v>166</v>
      </c>
      <c r="D93" s="30" t="s">
        <v>82</v>
      </c>
      <c r="E93" s="30" t="s">
        <v>17</v>
      </c>
      <c r="F93" s="30" t="s">
        <v>19</v>
      </c>
      <c r="G93" s="31" t="n">
        <v>-10000</v>
      </c>
      <c r="H93" s="32" t="n">
        <v>2.223</v>
      </c>
      <c r="I93" s="32" t="n">
        <v>22230</v>
      </c>
      <c r="J93" s="32" t="n">
        <v>0</v>
      </c>
      <c r="K93" s="32" t="n">
        <v>-11.12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9" t="n">
        <v>45722.970405093</v>
      </c>
      <c r="B94" s="30" t="s">
        <v>100</v>
      </c>
      <c r="C94" s="30" t="s">
        <v>166</v>
      </c>
      <c r="D94" s="30" t="s">
        <v>82</v>
      </c>
      <c r="E94" s="30" t="s">
        <v>17</v>
      </c>
      <c r="F94" s="30" t="s">
        <v>19</v>
      </c>
      <c r="G94" s="31" t="n">
        <v>-17000</v>
      </c>
      <c r="H94" s="32" t="n">
        <v>2.223</v>
      </c>
      <c r="I94" s="32" t="n">
        <v>37791</v>
      </c>
      <c r="J94" s="32" t="n">
        <v>0</v>
      </c>
      <c r="K94" s="32" t="n">
        <v>-18.9</v>
      </c>
      <c r="L94" s="32" t="n">
        <v>-0</v>
      </c>
      <c r="M94" s="6" t="s">
        <f>=I94+J94+K94+L94</f>
      </c>
      <c r="N94" s="30"/>
    </row>
    <row collapsed="false" customFormat="false" customHeight="false" hidden="false" ht="12.1" outlineLevel="0" r="95">
      <c r="A95" s="21" t="n">
        <v>45722.972789352</v>
      </c>
      <c r="B95" s="22" t="s">
        <v>143</v>
      </c>
      <c r="C95" s="22" t="s">
        <v>50</v>
      </c>
      <c r="D95" s="22" t="s">
        <v>143</v>
      </c>
      <c r="E95" s="22" t="s">
        <v>143</v>
      </c>
      <c r="F95" s="22" t="s">
        <v>19</v>
      </c>
      <c r="G95" s="23" t="n">
        <v>1</v>
      </c>
      <c r="H95" s="24" t="n">
        <v>1</v>
      </c>
      <c r="I95" s="24" t="n">
        <v>1782.4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45722.972962963</v>
      </c>
      <c r="B96" s="22" t="s">
        <v>143</v>
      </c>
      <c r="C96" s="22" t="s">
        <v>50</v>
      </c>
      <c r="D96" s="22" t="s">
        <v>143</v>
      </c>
      <c r="E96" s="22" t="s">
        <v>143</v>
      </c>
      <c r="F96" s="22" t="s">
        <v>19</v>
      </c>
      <c r="G96" s="23" t="n">
        <v>1</v>
      </c>
      <c r="H96" s="24" t="n">
        <v>1</v>
      </c>
      <c r="I96" s="24" t="n">
        <v>1435.84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1" t="n">
        <v>45722.973125</v>
      </c>
      <c r="B97" s="22" t="s">
        <v>143</v>
      </c>
      <c r="C97" s="22" t="s">
        <v>50</v>
      </c>
      <c r="D97" s="22" t="s">
        <v>143</v>
      </c>
      <c r="E97" s="22" t="s">
        <v>143</v>
      </c>
      <c r="F97" s="22" t="s">
        <v>19</v>
      </c>
      <c r="G97" s="23" t="n">
        <v>1</v>
      </c>
      <c r="H97" s="24" t="n">
        <v>1</v>
      </c>
      <c r="I97" s="24" t="n">
        <v>1514.3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9" t="n">
        <v>45722.97880787</v>
      </c>
      <c r="B98" s="30" t="s">
        <v>100</v>
      </c>
      <c r="C98" s="30" t="s">
        <v>166</v>
      </c>
      <c r="D98" s="30" t="s">
        <v>82</v>
      </c>
      <c r="E98" s="30" t="s">
        <v>17</v>
      </c>
      <c r="F98" s="30" t="s">
        <v>19</v>
      </c>
      <c r="G98" s="31" t="n">
        <v>-8000</v>
      </c>
      <c r="H98" s="32" t="n">
        <v>2.234</v>
      </c>
      <c r="I98" s="32" t="n">
        <v>17872</v>
      </c>
      <c r="J98" s="32" t="n">
        <v>0</v>
      </c>
      <c r="K98" s="32" t="n">
        <v>-8.94</v>
      </c>
      <c r="L98" s="32" t="n">
        <v>-0</v>
      </c>
      <c r="M98" s="6" t="s">
        <f>=I98+J98+K98+L98</f>
      </c>
      <c r="N98" s="30"/>
    </row>
    <row collapsed="false" customFormat="false" customHeight="false" hidden="false" ht="12.1" outlineLevel="0" r="99">
      <c r="A99" s="21" t="n">
        <v>45722.979965278</v>
      </c>
      <c r="B99" s="22" t="s">
        <v>143</v>
      </c>
      <c r="C99" s="22" t="s">
        <v>50</v>
      </c>
      <c r="D99" s="22" t="s">
        <v>143</v>
      </c>
      <c r="E99" s="22" t="s">
        <v>143</v>
      </c>
      <c r="F99" s="22" t="s">
        <v>19</v>
      </c>
      <c r="G99" s="23" t="n">
        <v>1</v>
      </c>
      <c r="H99" s="24" t="n">
        <v>1</v>
      </c>
      <c r="I99" s="24" t="n">
        <v>1479.58</v>
      </c>
      <c r="J99" s="24" t="n">
        <v>0</v>
      </c>
      <c r="K99" s="24" t="n">
        <v>-0</v>
      </c>
      <c r="L99" s="24" t="n">
        <v>-0</v>
      </c>
      <c r="M99" s="6" t="s">
        <f>=I99+J99+K99+L99</f>
      </c>
      <c r="N99" s="22"/>
    </row>
    <row collapsed="false" customFormat="false" customHeight="false" hidden="false" ht="12.1" outlineLevel="0" r="100">
      <c r="A100" s="21" t="n">
        <v>45722.980347222</v>
      </c>
      <c r="B100" s="22" t="s">
        <v>143</v>
      </c>
      <c r="C100" s="22" t="s">
        <v>50</v>
      </c>
      <c r="D100" s="22" t="s">
        <v>143</v>
      </c>
      <c r="E100" s="22" t="s">
        <v>143</v>
      </c>
      <c r="F100" s="22" t="s">
        <v>19</v>
      </c>
      <c r="G100" s="23" t="n">
        <v>1</v>
      </c>
      <c r="H100" s="24" t="n">
        <v>1</v>
      </c>
      <c r="I100" s="24" t="n">
        <v>1418.19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1" t="n">
        <v>45722.980474537</v>
      </c>
      <c r="B101" s="22" t="s">
        <v>143</v>
      </c>
      <c r="C101" s="22" t="s">
        <v>50</v>
      </c>
      <c r="D101" s="22" t="s">
        <v>143</v>
      </c>
      <c r="E101" s="22" t="s">
        <v>143</v>
      </c>
      <c r="F101" s="22" t="s">
        <v>19</v>
      </c>
      <c r="G101" s="23" t="n">
        <v>1</v>
      </c>
      <c r="H101" s="24" t="n">
        <v>1</v>
      </c>
      <c r="I101" s="24" t="n">
        <v>1418.19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9" t="n">
        <v>45723.474537037</v>
      </c>
      <c r="B102" s="30" t="s">
        <v>99</v>
      </c>
      <c r="C102" s="30" t="s">
        <v>165</v>
      </c>
      <c r="D102" s="30" t="s">
        <v>82</v>
      </c>
      <c r="E102" s="30" t="s">
        <v>17</v>
      </c>
      <c r="F102" s="30" t="s">
        <v>19</v>
      </c>
      <c r="G102" s="31" t="n">
        <v>-2700</v>
      </c>
      <c r="H102" s="32" t="n">
        <v>216.57037</v>
      </c>
      <c r="I102" s="32" t="n">
        <v>584740</v>
      </c>
      <c r="J102" s="32" t="n">
        <v>0</v>
      </c>
      <c r="K102" s="32" t="n">
        <v>-292.38</v>
      </c>
      <c r="L102" s="32" t="n">
        <v>-0</v>
      </c>
      <c r="M102" s="6" t="s">
        <f>=I102+J102+K102+L102</f>
      </c>
      <c r="N102" s="30"/>
    </row>
    <row collapsed="false" customFormat="false" customHeight="false" hidden="false" ht="12.1" outlineLevel="0" r="103">
      <c r="A103" s="20" t="n">
        <v>45723.475532407</v>
      </c>
      <c r="B103" s="16" t="s">
        <v>100</v>
      </c>
      <c r="C103" s="16" t="s">
        <v>166</v>
      </c>
      <c r="D103" s="16" t="s">
        <v>81</v>
      </c>
      <c r="E103" s="16" t="s">
        <v>17</v>
      </c>
      <c r="F103" s="16" t="s">
        <v>19</v>
      </c>
      <c r="G103" s="7" t="n">
        <v>49000</v>
      </c>
      <c r="H103" s="6" t="n">
        <v>2.143</v>
      </c>
      <c r="I103" s="6" t="n">
        <v>-105007</v>
      </c>
      <c r="J103" s="6" t="n">
        <v>-0</v>
      </c>
      <c r="K103" s="6" t="n">
        <v>-52.51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0" t="n">
        <v>45723.49400463</v>
      </c>
      <c r="B104" s="16" t="s">
        <v>99</v>
      </c>
      <c r="C104" s="16" t="s">
        <v>165</v>
      </c>
      <c r="D104" s="16" t="s">
        <v>81</v>
      </c>
      <c r="E104" s="16" t="s">
        <v>17</v>
      </c>
      <c r="F104" s="16" t="s">
        <v>19</v>
      </c>
      <c r="G104" s="7" t="n">
        <v>1350</v>
      </c>
      <c r="H104" s="6" t="n">
        <v>218.792593</v>
      </c>
      <c r="I104" s="6" t="n">
        <v>-295370</v>
      </c>
      <c r="J104" s="6" t="n">
        <v>-0</v>
      </c>
      <c r="K104" s="6" t="n">
        <v>-147.69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33" t="n">
        <v>45723.494270833</v>
      </c>
      <c r="B105" s="34" t="s">
        <v>167</v>
      </c>
      <c r="C105" s="34" t="s">
        <v>50</v>
      </c>
      <c r="D105" s="34" t="s">
        <v>167</v>
      </c>
      <c r="E105" s="34" t="s">
        <v>167</v>
      </c>
      <c r="F105" s="34" t="s">
        <v>19</v>
      </c>
      <c r="G105" s="35" t="n">
        <v>1</v>
      </c>
      <c r="H105" s="36" t="n">
        <v>-1</v>
      </c>
      <c r="I105" s="36" t="n">
        <v>-177979.5</v>
      </c>
      <c r="J105" s="36" t="n">
        <v>0</v>
      </c>
      <c r="K105" s="36" t="n">
        <v>-0</v>
      </c>
      <c r="L105" s="36" t="n">
        <v>-0</v>
      </c>
      <c r="M105" s="6" t="s">
        <f>=I105+J105+K105+L105</f>
      </c>
      <c r="N105" s="34"/>
    </row>
    <row collapsed="false" customFormat="false" customHeight="false" hidden="false" ht="12.1" outlineLevel="0" r="106">
      <c r="A106" s="25" t="n">
        <v>45723.494270833</v>
      </c>
      <c r="B106" s="26" t="s">
        <v>168</v>
      </c>
      <c r="C106" s="26" t="s">
        <v>50</v>
      </c>
      <c r="D106" s="26" t="s">
        <v>168</v>
      </c>
      <c r="E106" s="26" t="s">
        <v>168</v>
      </c>
      <c r="F106" s="26" t="s">
        <v>19</v>
      </c>
      <c r="G106" s="27" t="n">
        <v>1</v>
      </c>
      <c r="H106" s="28" t="n">
        <v>-1393</v>
      </c>
      <c r="I106" s="28" t="n">
        <v>-1393</v>
      </c>
      <c r="J106" s="28" t="n">
        <v>0</v>
      </c>
      <c r="K106" s="28" t="n">
        <v>-0</v>
      </c>
      <c r="L106" s="28" t="n">
        <v>-0</v>
      </c>
      <c r="M106" s="6" t="s">
        <f>=I106+J106+K106+L106</f>
      </c>
      <c r="N106" s="26"/>
    </row>
    <row collapsed="false" customFormat="false" customHeight="false" hidden="false" ht="12.1" outlineLevel="0" r="107">
      <c r="A107" s="21" t="n">
        <v>45727.000011574</v>
      </c>
      <c r="B107" s="22" t="s">
        <v>168</v>
      </c>
      <c r="C107" s="22" t="s">
        <v>50</v>
      </c>
      <c r="D107" s="22" t="s">
        <v>169</v>
      </c>
      <c r="E107" s="22" t="s">
        <v>169</v>
      </c>
      <c r="F107" s="22" t="s">
        <v>19</v>
      </c>
      <c r="G107" s="23" t="n">
        <v>1</v>
      </c>
      <c r="H107" s="24" t="n">
        <v>839</v>
      </c>
      <c r="I107" s="24" t="n">
        <v>839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/>
    </row>
    <row collapsed="false" customFormat="false" customHeight="false" hidden="false" ht="12.1" outlineLevel="0" r="108">
      <c r="A108" s="20" t="n">
        <v>45727.764166667</v>
      </c>
      <c r="B108" s="16" t="s">
        <v>101</v>
      </c>
      <c r="C108" s="16" t="s">
        <v>170</v>
      </c>
      <c r="D108" s="16" t="s">
        <v>81</v>
      </c>
      <c r="E108" s="16" t="s">
        <v>24</v>
      </c>
      <c r="F108" s="16" t="s">
        <v>19</v>
      </c>
      <c r="G108" s="7" t="n">
        <v>6</v>
      </c>
      <c r="H108" s="6" t="n">
        <v>129.94</v>
      </c>
      <c r="I108" s="6" t="n">
        <v>-779.64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33" t="n">
        <v>45736.850844907</v>
      </c>
      <c r="B109" s="34" t="s">
        <v>167</v>
      </c>
      <c r="C109" s="34" t="s">
        <v>50</v>
      </c>
      <c r="D109" s="34" t="s">
        <v>167</v>
      </c>
      <c r="E109" s="34" t="s">
        <v>167</v>
      </c>
      <c r="F109" s="34" t="s">
        <v>19</v>
      </c>
      <c r="G109" s="35" t="n">
        <v>1</v>
      </c>
      <c r="H109" s="36" t="n">
        <v>-1</v>
      </c>
      <c r="I109" s="36" t="n">
        <v>-59.36</v>
      </c>
      <c r="J109" s="36" t="n">
        <v>0</v>
      </c>
      <c r="K109" s="36" t="n">
        <v>-0</v>
      </c>
      <c r="L109" s="36" t="n">
        <v>-0</v>
      </c>
      <c r="M109" s="6" t="s">
        <f>=I109+J109+K109+L109</f>
      </c>
      <c r="N109" s="34"/>
    </row>
    <row collapsed="false" customFormat="false" customHeight="false" hidden="false" ht="12.1" outlineLevel="0" r="110">
      <c r="A110" s="29" t="n">
        <v>45801.525787037</v>
      </c>
      <c r="B110" s="30" t="s">
        <v>101</v>
      </c>
      <c r="C110" s="30" t="s">
        <v>170</v>
      </c>
      <c r="D110" s="30" t="s">
        <v>82</v>
      </c>
      <c r="E110" s="30" t="s">
        <v>24</v>
      </c>
      <c r="F110" s="30" t="s">
        <v>19</v>
      </c>
      <c r="G110" s="31" t="n">
        <v>-5</v>
      </c>
      <c r="H110" s="32" t="n">
        <v>135.42</v>
      </c>
      <c r="I110" s="32" t="n">
        <v>677.1</v>
      </c>
      <c r="J110" s="32" t="n">
        <v>0</v>
      </c>
      <c r="K110" s="32" t="n">
        <v>-0</v>
      </c>
      <c r="L110" s="32" t="n">
        <v>-0</v>
      </c>
      <c r="M110" s="6" t="s">
        <f>=I110+J110+K110+L110</f>
      </c>
      <c r="N110" s="30"/>
    </row>
    <row collapsed="false" customFormat="false" customHeight="false" hidden="false" ht="12.1" outlineLevel="0" r="111">
      <c r="A111" s="29" t="n">
        <v>45801.525972222</v>
      </c>
      <c r="B111" s="30" t="s">
        <v>101</v>
      </c>
      <c r="C111" s="30" t="s">
        <v>170</v>
      </c>
      <c r="D111" s="30" t="s">
        <v>82</v>
      </c>
      <c r="E111" s="30" t="s">
        <v>24</v>
      </c>
      <c r="F111" s="30" t="s">
        <v>19</v>
      </c>
      <c r="G111" s="31" t="n">
        <v>-1</v>
      </c>
      <c r="H111" s="32" t="n">
        <v>135.42</v>
      </c>
      <c r="I111" s="32" t="n">
        <v>135.42</v>
      </c>
      <c r="J111" s="32" t="n">
        <v>0</v>
      </c>
      <c r="K111" s="32" t="n">
        <v>-0</v>
      </c>
      <c r="L111" s="32" t="n">
        <v>-0</v>
      </c>
      <c r="M111" s="6" t="s">
        <f>=I111+J111+K111+L111</f>
      </c>
      <c r="N111" s="30"/>
    </row>
    <row collapsed="false" customFormat="false" customHeight="false" hidden="false" ht="12.1" outlineLevel="0" r="112">
      <c r="A112" s="20" t="n">
        <v>45803.809155093</v>
      </c>
      <c r="B112" s="16" t="s">
        <v>90</v>
      </c>
      <c r="C112" s="16" t="s">
        <v>151</v>
      </c>
      <c r="D112" s="16" t="s">
        <v>81</v>
      </c>
      <c r="E112" s="16" t="s">
        <v>17</v>
      </c>
      <c r="F112" s="16" t="s">
        <v>19</v>
      </c>
      <c r="G112" s="7" t="n">
        <v>10</v>
      </c>
      <c r="H112" s="6" t="n">
        <v>72.93</v>
      </c>
      <c r="I112" s="6" t="n">
        <v>-729.3</v>
      </c>
      <c r="J112" s="6" t="n">
        <v>-0</v>
      </c>
      <c r="K112" s="6" t="n">
        <v>-0.36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5" t="n">
        <v>45803.809155093</v>
      </c>
      <c r="B113" s="26" t="s">
        <v>147</v>
      </c>
      <c r="C113" s="26" t="s">
        <v>50</v>
      </c>
      <c r="D113" s="26" t="s">
        <v>147</v>
      </c>
      <c r="E113" s="26" t="s">
        <v>147</v>
      </c>
      <c r="F113" s="26" t="s">
        <v>19</v>
      </c>
      <c r="G113" s="27" t="n">
        <v>1</v>
      </c>
      <c r="H113" s="28" t="n">
        <v>-1</v>
      </c>
      <c r="I113" s="28" t="n">
        <v>-390</v>
      </c>
      <c r="J113" s="28" t="n">
        <v>0</v>
      </c>
      <c r="K113" s="28" t="n">
        <v>-0</v>
      </c>
      <c r="L113" s="28" t="n">
        <v>-0</v>
      </c>
      <c r="M113" s="6" t="s">
        <f>=I113+J113+K113+L113</f>
      </c>
      <c r="N113" s="26"/>
    </row>
    <row collapsed="false" customFormat="false" customHeight="false" hidden="false" ht="12.1" outlineLevel="0" r="114">
      <c r="A114" s="21" t="n">
        <v>45803.814085648</v>
      </c>
      <c r="B114" s="22" t="s">
        <v>143</v>
      </c>
      <c r="C114" s="22" t="s">
        <v>50</v>
      </c>
      <c r="D114" s="22" t="s">
        <v>143</v>
      </c>
      <c r="E114" s="22" t="s">
        <v>143</v>
      </c>
      <c r="F114" s="22" t="s">
        <v>19</v>
      </c>
      <c r="G114" s="23" t="n">
        <v>1</v>
      </c>
      <c r="H114" s="24" t="n">
        <v>1</v>
      </c>
      <c r="I114" s="24" t="n">
        <v>135.43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1" t="n">
        <v>45803.814259259</v>
      </c>
      <c r="B115" s="22" t="s">
        <v>143</v>
      </c>
      <c r="C115" s="22" t="s">
        <v>50</v>
      </c>
      <c r="D115" s="22" t="s">
        <v>143</v>
      </c>
      <c r="E115" s="22" t="s">
        <v>143</v>
      </c>
      <c r="F115" s="22" t="s">
        <v>19</v>
      </c>
      <c r="G115" s="23" t="n">
        <v>1</v>
      </c>
      <c r="H115" s="24" t="n">
        <v>1</v>
      </c>
      <c r="I115" s="24" t="n">
        <v>776.05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1" t="n">
        <v>45803.818240741</v>
      </c>
      <c r="B116" s="22" t="s">
        <v>143</v>
      </c>
      <c r="C116" s="22" t="s">
        <v>50</v>
      </c>
      <c r="D116" s="22" t="s">
        <v>143</v>
      </c>
      <c r="E116" s="22" t="s">
        <v>143</v>
      </c>
      <c r="F116" s="22" t="s">
        <v>19</v>
      </c>
      <c r="G116" s="23" t="n">
        <v>1</v>
      </c>
      <c r="H116" s="24" t="n">
        <v>1</v>
      </c>
      <c r="I116" s="24" t="n">
        <v>800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</row>
    <row collapsed="false" customFormat="false" customHeight="false" hidden="false" ht="12.1" outlineLevel="0" r="117">
      <c r="A117" s="21" t="n">
        <v>45803.819525463</v>
      </c>
      <c r="B117" s="22" t="s">
        <v>143</v>
      </c>
      <c r="C117" s="22" t="s">
        <v>50</v>
      </c>
      <c r="D117" s="22" t="s">
        <v>143</v>
      </c>
      <c r="E117" s="22" t="s">
        <v>143</v>
      </c>
      <c r="F117" s="22" t="s">
        <v>19</v>
      </c>
      <c r="G117" s="23" t="n">
        <v>1</v>
      </c>
      <c r="H117" s="24" t="n">
        <v>1</v>
      </c>
      <c r="I117" s="24" t="n">
        <v>70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0" t="n">
        <v>45803.819895833</v>
      </c>
      <c r="B118" s="16" t="s">
        <v>90</v>
      </c>
      <c r="C118" s="16" t="s">
        <v>151</v>
      </c>
      <c r="D118" s="16" t="s">
        <v>81</v>
      </c>
      <c r="E118" s="16" t="s">
        <v>17</v>
      </c>
      <c r="F118" s="16" t="s">
        <v>19</v>
      </c>
      <c r="G118" s="7" t="n">
        <v>20</v>
      </c>
      <c r="H118" s="6" t="n">
        <v>72.82</v>
      </c>
      <c r="I118" s="6" t="n">
        <v>-1456.4</v>
      </c>
      <c r="J118" s="6" t="n">
        <v>-0</v>
      </c>
      <c r="K118" s="6" t="n">
        <v>-0.73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9" t="n">
        <v>45818.592824074</v>
      </c>
      <c r="B119" s="30" t="s">
        <v>90</v>
      </c>
      <c r="C119" s="30" t="s">
        <v>151</v>
      </c>
      <c r="D119" s="30" t="s">
        <v>82</v>
      </c>
      <c r="E119" s="30" t="s">
        <v>17</v>
      </c>
      <c r="F119" s="30" t="s">
        <v>19</v>
      </c>
      <c r="G119" s="31" t="n">
        <v>-40</v>
      </c>
      <c r="H119" s="32" t="n">
        <v>73.9525</v>
      </c>
      <c r="I119" s="32" t="n">
        <v>2958.1</v>
      </c>
      <c r="J119" s="32" t="n">
        <v>0</v>
      </c>
      <c r="K119" s="32" t="n">
        <v>-0</v>
      </c>
      <c r="L119" s="32" t="n">
        <v>-0</v>
      </c>
      <c r="M119" s="6" t="s">
        <f>=I119+J119+K119+L119</f>
      </c>
      <c r="N119" s="30"/>
    </row>
    <row collapsed="false" customFormat="false" customHeight="false" hidden="false" ht="12.1" outlineLevel="0" r="120">
      <c r="A120" s="25" t="n">
        <v>45818.592835648</v>
      </c>
      <c r="B120" s="26" t="s">
        <v>147</v>
      </c>
      <c r="C120" s="26" t="s">
        <v>160</v>
      </c>
      <c r="D120" s="26" t="s">
        <v>147</v>
      </c>
      <c r="E120" s="26" t="s">
        <v>147</v>
      </c>
      <c r="F120" s="26" t="s">
        <v>19</v>
      </c>
      <c r="G120" s="27" t="n">
        <v>1</v>
      </c>
      <c r="H120" s="28" t="n">
        <v>-1</v>
      </c>
      <c r="I120" s="28" t="n">
        <v>-8.87</v>
      </c>
      <c r="J120" s="28" t="n">
        <v>0</v>
      </c>
      <c r="K120" s="28" t="n">
        <v>-0</v>
      </c>
      <c r="L120" s="28" t="n">
        <v>-0</v>
      </c>
      <c r="M120" s="6" t="s">
        <f>=I120+J120+K120+L120</f>
      </c>
      <c r="N120" s="26"/>
    </row>
    <row collapsed="false" customFormat="false" customHeight="false" hidden="false" ht="12.1" outlineLevel="0" r="121">
      <c r="A121" s="33" t="n">
        <v>45818.593020833</v>
      </c>
      <c r="B121" s="34" t="s">
        <v>167</v>
      </c>
      <c r="C121" s="34" t="s">
        <v>50</v>
      </c>
      <c r="D121" s="34" t="s">
        <v>167</v>
      </c>
      <c r="E121" s="34" t="s">
        <v>167</v>
      </c>
      <c r="F121" s="34" t="s">
        <v>19</v>
      </c>
      <c r="G121" s="35" t="n">
        <v>1</v>
      </c>
      <c r="H121" s="36" t="n">
        <v>-1</v>
      </c>
      <c r="I121" s="36" t="n">
        <v>-2953.44</v>
      </c>
      <c r="J121" s="36" t="n">
        <v>0</v>
      </c>
      <c r="K121" s="36" t="n">
        <v>-0</v>
      </c>
      <c r="L121" s="36" t="n">
        <v>-0</v>
      </c>
      <c r="M121" s="6" t="s">
        <f>=I121+J121+K121+L121</f>
      </c>
      <c r="N121" s="34"/>
    </row>
    <row collapsed="false" customFormat="false" customHeight="false" hidden="false" ht="12.1" outlineLevel="0" r="122">
      <c r="A122" s="25" t="n">
        <v>45818.593020833</v>
      </c>
      <c r="B122" s="26" t="s">
        <v>168</v>
      </c>
      <c r="C122" s="26" t="s">
        <v>50</v>
      </c>
      <c r="D122" s="26" t="s">
        <v>168</v>
      </c>
      <c r="E122" s="26" t="s">
        <v>168</v>
      </c>
      <c r="F122" s="26" t="s">
        <v>19</v>
      </c>
      <c r="G122" s="27" t="n">
        <v>1</v>
      </c>
      <c r="H122" s="28" t="n">
        <v>-12</v>
      </c>
      <c r="I122" s="28" t="n">
        <v>-12</v>
      </c>
      <c r="J122" s="28" t="n">
        <v>0</v>
      </c>
      <c r="K122" s="28" t="n">
        <v>-0</v>
      </c>
      <c r="L122" s="28" t="n">
        <v>-0</v>
      </c>
      <c r="M122" s="6" t="s">
        <f>=I122+J122+K122+L122</f>
      </c>
      <c r="N122" s="26"/>
    </row>
    <row collapsed="false" customFormat="false" customHeight="false" hidden="false" ht="12.1" outlineLevel="0" r="123">
      <c r="A123" s="25" t="n">
        <v>45818.593020833</v>
      </c>
      <c r="B123" s="26" t="s">
        <v>168</v>
      </c>
      <c r="C123" s="26" t="s">
        <v>50</v>
      </c>
      <c r="D123" s="26" t="s">
        <v>168</v>
      </c>
      <c r="E123" s="26" t="s">
        <v>168</v>
      </c>
      <c r="F123" s="26" t="s">
        <v>19</v>
      </c>
      <c r="G123" s="27" t="n">
        <v>1</v>
      </c>
      <c r="H123" s="28" t="n">
        <v>-1</v>
      </c>
      <c r="I123" s="28" t="n">
        <v>-1</v>
      </c>
      <c r="J123" s="28" t="n">
        <v>0</v>
      </c>
      <c r="K123" s="28" t="n">
        <v>-0</v>
      </c>
      <c r="L123" s="28" t="n">
        <v>-0</v>
      </c>
      <c r="M123" s="6" t="s">
        <f>=I123+J123+K123+L123</f>
      </c>
      <c r="N123" s="26"/>
    </row>
    <row collapsed="false" customFormat="false" customHeight="false" hidden="false" ht="12.1" outlineLevel="0" r="124">
      <c r="A124" s="21" t="n">
        <v>45824.165520833</v>
      </c>
      <c r="B124" s="22" t="s">
        <v>168</v>
      </c>
      <c r="C124" s="22" t="s">
        <v>50</v>
      </c>
      <c r="D124" s="22" t="s">
        <v>169</v>
      </c>
      <c r="E124" s="22" t="s">
        <v>169</v>
      </c>
      <c r="F124" s="22" t="s">
        <v>19</v>
      </c>
      <c r="G124" s="23" t="n">
        <v>1</v>
      </c>
      <c r="H124" s="24" t="n">
        <v>12</v>
      </c>
      <c r="I124" s="24" t="n">
        <v>12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33" t="n">
        <v>45853.723252315</v>
      </c>
      <c r="B125" s="34" t="s">
        <v>167</v>
      </c>
      <c r="C125" s="34" t="s">
        <v>50</v>
      </c>
      <c r="D125" s="34" t="s">
        <v>167</v>
      </c>
      <c r="E125" s="34" t="s">
        <v>167</v>
      </c>
      <c r="F125" s="34" t="s">
        <v>19</v>
      </c>
      <c r="G125" s="35" t="n">
        <v>1</v>
      </c>
      <c r="H125" s="36" t="n">
        <v>-1</v>
      </c>
      <c r="I125" s="36" t="n">
        <v>-12</v>
      </c>
      <c r="J125" s="36" t="n">
        <v>0</v>
      </c>
      <c r="K125" s="36" t="n">
        <v>-0</v>
      </c>
      <c r="L125" s="36" t="n">
        <v>-0</v>
      </c>
      <c r="M125" s="6" t="s">
        <f>=I125+J125+K125+L125</f>
      </c>
      <c r="N125" s="34"/>
    </row>
    <row collapsed="false" customFormat="false" customHeight="false" hidden="false" ht="12.1" outlineLevel="0" r="126">
      <c r="A126" s="21" t="n">
        <v>45861.456678241</v>
      </c>
      <c r="B126" s="22" t="s">
        <v>143</v>
      </c>
      <c r="C126" s="22" t="s">
        <v>50</v>
      </c>
      <c r="D126" s="22" t="s">
        <v>143</v>
      </c>
      <c r="E126" s="22" t="s">
        <v>143</v>
      </c>
      <c r="F126" s="22" t="s">
        <v>19</v>
      </c>
      <c r="G126" s="23" t="n">
        <v>1</v>
      </c>
      <c r="H126" s="24" t="n">
        <v>1</v>
      </c>
      <c r="I126" s="24" t="n">
        <v>20100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45861.459375</v>
      </c>
      <c r="B127" s="16" t="s">
        <v>102</v>
      </c>
      <c r="C127" s="16" t="s">
        <v>171</v>
      </c>
      <c r="D127" s="16" t="s">
        <v>81</v>
      </c>
      <c r="E127" s="16" t="s">
        <v>172</v>
      </c>
      <c r="F127" s="16" t="s">
        <v>19</v>
      </c>
      <c r="G127" s="7" t="n">
        <v>2</v>
      </c>
      <c r="H127" s="6" t="n">
        <v>1165.5</v>
      </c>
      <c r="I127" s="6" t="n">
        <v>-2331</v>
      </c>
      <c r="J127" s="6" t="n">
        <v>-8.2199999999998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45861.459375</v>
      </c>
      <c r="B128" s="16" t="s">
        <v>103</v>
      </c>
      <c r="C128" s="16" t="s">
        <v>173</v>
      </c>
      <c r="D128" s="16" t="s">
        <v>81</v>
      </c>
      <c r="E128" s="16" t="s">
        <v>172</v>
      </c>
      <c r="F128" s="16" t="s">
        <v>19</v>
      </c>
      <c r="G128" s="7" t="n">
        <v>3</v>
      </c>
      <c r="H128" s="6" t="n">
        <v>89.549</v>
      </c>
      <c r="I128" s="6" t="n">
        <v>-2686.47</v>
      </c>
      <c r="J128" s="6" t="n">
        <v>-50.34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45861.459386574</v>
      </c>
      <c r="B129" s="16" t="s">
        <v>104</v>
      </c>
      <c r="C129" s="16" t="s">
        <v>174</v>
      </c>
      <c r="D129" s="16" t="s">
        <v>81</v>
      </c>
      <c r="E129" s="16" t="s">
        <v>172</v>
      </c>
      <c r="F129" s="16" t="s">
        <v>19</v>
      </c>
      <c r="G129" s="7" t="n">
        <v>2</v>
      </c>
      <c r="H129" s="6" t="n">
        <v>108.73</v>
      </c>
      <c r="I129" s="6" t="n">
        <v>-2174.6</v>
      </c>
      <c r="J129" s="6" t="n">
        <v>-33.76</v>
      </c>
      <c r="K129" s="6" t="n">
        <v>-0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0" t="n">
        <v>45861.459386574</v>
      </c>
      <c r="B130" s="16" t="s">
        <v>105</v>
      </c>
      <c r="C130" s="16" t="s">
        <v>175</v>
      </c>
      <c r="D130" s="16" t="s">
        <v>81</v>
      </c>
      <c r="E130" s="16" t="s">
        <v>172</v>
      </c>
      <c r="F130" s="16" t="s">
        <v>19</v>
      </c>
      <c r="G130" s="7" t="n">
        <v>2</v>
      </c>
      <c r="H130" s="6" t="n">
        <v>113.32</v>
      </c>
      <c r="I130" s="6" t="n">
        <v>-2266.4</v>
      </c>
      <c r="J130" s="6" t="n">
        <v>-31.56</v>
      </c>
      <c r="K130" s="6" t="n">
        <v>-0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45861.459398148</v>
      </c>
      <c r="B131" s="16" t="s">
        <v>106</v>
      </c>
      <c r="C131" s="16" t="s">
        <v>176</v>
      </c>
      <c r="D131" s="16" t="s">
        <v>81</v>
      </c>
      <c r="E131" s="16" t="s">
        <v>172</v>
      </c>
      <c r="F131" s="16" t="s">
        <v>19</v>
      </c>
      <c r="G131" s="7" t="n">
        <v>2</v>
      </c>
      <c r="H131" s="6" t="n">
        <v>107.3</v>
      </c>
      <c r="I131" s="6" t="n">
        <v>-2146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45861.459398148</v>
      </c>
      <c r="B132" s="16" t="s">
        <v>107</v>
      </c>
      <c r="C132" s="16" t="s">
        <v>177</v>
      </c>
      <c r="D132" s="16" t="s">
        <v>81</v>
      </c>
      <c r="E132" s="16" t="s">
        <v>172</v>
      </c>
      <c r="F132" s="16" t="s">
        <v>19</v>
      </c>
      <c r="G132" s="7" t="n">
        <v>2</v>
      </c>
      <c r="H132" s="6" t="n">
        <v>108.62</v>
      </c>
      <c r="I132" s="6" t="n">
        <v>-2172.4</v>
      </c>
      <c r="J132" s="6" t="n">
        <v>-21.66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45861.459409722</v>
      </c>
      <c r="B133" s="16" t="s">
        <v>108</v>
      </c>
      <c r="C133" s="16" t="s">
        <v>178</v>
      </c>
      <c r="D133" s="16" t="s">
        <v>81</v>
      </c>
      <c r="E133" s="16" t="s">
        <v>172</v>
      </c>
      <c r="F133" s="16" t="s">
        <v>19</v>
      </c>
      <c r="G133" s="7" t="n">
        <v>1</v>
      </c>
      <c r="H133" s="6" t="n">
        <v>107.5</v>
      </c>
      <c r="I133" s="6" t="n">
        <v>-1075</v>
      </c>
      <c r="J133" s="6" t="n">
        <v>-7.6099999999999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0" t="n">
        <v>45861.459409722</v>
      </c>
      <c r="B134" s="16" t="s">
        <v>109</v>
      </c>
      <c r="C134" s="16" t="s">
        <v>179</v>
      </c>
      <c r="D134" s="16" t="s">
        <v>81</v>
      </c>
      <c r="E134" s="16" t="s">
        <v>172</v>
      </c>
      <c r="F134" s="16" t="s">
        <v>19</v>
      </c>
      <c r="G134" s="7" t="n">
        <v>1</v>
      </c>
      <c r="H134" s="6" t="n">
        <v>106.73</v>
      </c>
      <c r="I134" s="6" t="n">
        <v>-1067.3</v>
      </c>
      <c r="J134" s="6" t="n">
        <v>-116.11</v>
      </c>
      <c r="K134" s="6" t="n">
        <v>-0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45861.459421296</v>
      </c>
      <c r="B135" s="16" t="s">
        <v>110</v>
      </c>
      <c r="C135" s="16" t="s">
        <v>180</v>
      </c>
      <c r="D135" s="16" t="s">
        <v>81</v>
      </c>
      <c r="E135" s="16" t="s">
        <v>172</v>
      </c>
      <c r="F135" s="16" t="s">
        <v>19</v>
      </c>
      <c r="G135" s="7" t="n">
        <v>1</v>
      </c>
      <c r="H135" s="6" t="n">
        <v>112.48</v>
      </c>
      <c r="I135" s="6" t="n">
        <v>-1124.8</v>
      </c>
      <c r="J135" s="6" t="n">
        <v>-11.18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45861.459421296</v>
      </c>
      <c r="B136" s="16" t="s">
        <v>111</v>
      </c>
      <c r="C136" s="16" t="s">
        <v>181</v>
      </c>
      <c r="D136" s="16" t="s">
        <v>81</v>
      </c>
      <c r="E136" s="16" t="s">
        <v>172</v>
      </c>
      <c r="F136" s="16" t="s">
        <v>19</v>
      </c>
      <c r="G136" s="7" t="n">
        <v>1</v>
      </c>
      <c r="H136" s="6" t="n">
        <v>100.37</v>
      </c>
      <c r="I136" s="6" t="n">
        <v>-1003.7</v>
      </c>
      <c r="J136" s="6" t="n">
        <v>-1.04</v>
      </c>
      <c r="K136" s="6" t="n">
        <v>-0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45861.45943287</v>
      </c>
      <c r="B137" s="16" t="s">
        <v>112</v>
      </c>
      <c r="C137" s="16" t="s">
        <v>182</v>
      </c>
      <c r="D137" s="16" t="s">
        <v>81</v>
      </c>
      <c r="E137" s="16" t="s">
        <v>24</v>
      </c>
      <c r="F137" s="16" t="s">
        <v>19</v>
      </c>
      <c r="G137" s="7" t="n">
        <v>54</v>
      </c>
      <c r="H137" s="6" t="n">
        <v>9.75</v>
      </c>
      <c r="I137" s="6" t="n">
        <v>-526.5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45861.45943287</v>
      </c>
      <c r="B138" s="16" t="s">
        <v>113</v>
      </c>
      <c r="C138" s="16" t="s">
        <v>183</v>
      </c>
      <c r="D138" s="16" t="s">
        <v>81</v>
      </c>
      <c r="E138" s="16" t="s">
        <v>172</v>
      </c>
      <c r="F138" s="16" t="s">
        <v>19</v>
      </c>
      <c r="G138" s="7" t="n">
        <v>1</v>
      </c>
      <c r="H138" s="6" t="n">
        <v>105.36</v>
      </c>
      <c r="I138" s="6" t="n">
        <v>-1053.6</v>
      </c>
      <c r="J138" s="6" t="n">
        <v>-8.9000000000001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45861.459444444</v>
      </c>
      <c r="B139" s="16" t="s">
        <v>101</v>
      </c>
      <c r="C139" s="16" t="s">
        <v>170</v>
      </c>
      <c r="D139" s="16" t="s">
        <v>81</v>
      </c>
      <c r="E139" s="16" t="s">
        <v>24</v>
      </c>
      <c r="F139" s="16" t="s">
        <v>19</v>
      </c>
      <c r="G139" s="7" t="n">
        <v>1</v>
      </c>
      <c r="H139" s="6" t="n">
        <v>139.52</v>
      </c>
      <c r="I139" s="6" t="n">
        <v>-139.52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9" t="n">
        <v>45861.52125</v>
      </c>
      <c r="B140" s="30" t="s">
        <v>101</v>
      </c>
      <c r="C140" s="30" t="s">
        <v>170</v>
      </c>
      <c r="D140" s="30" t="s">
        <v>82</v>
      </c>
      <c r="E140" s="30" t="s">
        <v>24</v>
      </c>
      <c r="F140" s="30" t="s">
        <v>19</v>
      </c>
      <c r="G140" s="31" t="n">
        <v>-1</v>
      </c>
      <c r="H140" s="32" t="n">
        <v>139.51</v>
      </c>
      <c r="I140" s="32" t="n">
        <v>139.51</v>
      </c>
      <c r="J140" s="32" t="n">
        <v>0</v>
      </c>
      <c r="K140" s="32" t="n">
        <v>-0</v>
      </c>
      <c r="L140" s="32" t="n">
        <v>-0</v>
      </c>
      <c r="M140" s="6" t="s">
        <f>=I140+J140+K140+L140</f>
      </c>
      <c r="N140" s="30"/>
    </row>
    <row collapsed="false" customFormat="false" customHeight="false" hidden="false" ht="12.1" outlineLevel="0" r="141">
      <c r="A141" s="29" t="n">
        <v>45861.523090278</v>
      </c>
      <c r="B141" s="30" t="s">
        <v>107</v>
      </c>
      <c r="C141" s="30" t="s">
        <v>177</v>
      </c>
      <c r="D141" s="30" t="s">
        <v>82</v>
      </c>
      <c r="E141" s="30" t="s">
        <v>172</v>
      </c>
      <c r="F141" s="30" t="s">
        <v>19</v>
      </c>
      <c r="G141" s="31" t="n">
        <v>-2</v>
      </c>
      <c r="H141" s="32" t="n">
        <v>108.75</v>
      </c>
      <c r="I141" s="32" t="n">
        <v>2175</v>
      </c>
      <c r="J141" s="32" t="n">
        <v>21.66</v>
      </c>
      <c r="K141" s="32" t="n">
        <v>-0</v>
      </c>
      <c r="L141" s="32" t="n">
        <v>-0</v>
      </c>
      <c r="M141" s="6" t="s">
        <f>=I141+J141+K141+L141</f>
      </c>
      <c r="N141" s="30"/>
    </row>
    <row collapsed="false" customFormat="false" customHeight="false" hidden="false" ht="12.1" outlineLevel="0" r="142">
      <c r="A142" s="20" t="n">
        <v>45861.523101852</v>
      </c>
      <c r="B142" s="16" t="s">
        <v>111</v>
      </c>
      <c r="C142" s="16" t="s">
        <v>181</v>
      </c>
      <c r="D142" s="16" t="s">
        <v>81</v>
      </c>
      <c r="E142" s="16" t="s">
        <v>172</v>
      </c>
      <c r="F142" s="16" t="s">
        <v>19</v>
      </c>
      <c r="G142" s="7" t="n">
        <v>1</v>
      </c>
      <c r="H142" s="6" t="n">
        <v>100.15</v>
      </c>
      <c r="I142" s="6" t="n">
        <v>-1001.5</v>
      </c>
      <c r="J142" s="6" t="n">
        <v>-1.04</v>
      </c>
      <c r="K142" s="6" t="n">
        <v>-0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9" t="n">
        <v>45861.73943287</v>
      </c>
      <c r="B143" s="30" t="s">
        <v>112</v>
      </c>
      <c r="C143" s="30" t="s">
        <v>182</v>
      </c>
      <c r="D143" s="30" t="s">
        <v>82</v>
      </c>
      <c r="E143" s="30" t="s">
        <v>24</v>
      </c>
      <c r="F143" s="30" t="s">
        <v>19</v>
      </c>
      <c r="G143" s="31" t="n">
        <v>-54</v>
      </c>
      <c r="H143" s="32" t="n">
        <v>9.76</v>
      </c>
      <c r="I143" s="32" t="n">
        <v>527.04</v>
      </c>
      <c r="J143" s="32" t="n">
        <v>0</v>
      </c>
      <c r="K143" s="32" t="n">
        <v>-0</v>
      </c>
      <c r="L143" s="32" t="n">
        <v>-0</v>
      </c>
      <c r="M143" s="6" t="s">
        <f>=I143+J143+K143+L143</f>
      </c>
      <c r="N143" s="30"/>
    </row>
    <row collapsed="false" customFormat="false" customHeight="false" hidden="false" ht="12.1" outlineLevel="0" r="144">
      <c r="A144" s="20" t="n">
        <v>45861.855115741</v>
      </c>
      <c r="B144" s="16" t="s">
        <v>101</v>
      </c>
      <c r="C144" s="16" t="s">
        <v>170</v>
      </c>
      <c r="D144" s="16" t="s">
        <v>81</v>
      </c>
      <c r="E144" s="16" t="s">
        <v>24</v>
      </c>
      <c r="F144" s="16" t="s">
        <v>19</v>
      </c>
      <c r="G144" s="7" t="n">
        <v>13</v>
      </c>
      <c r="H144" s="6" t="n">
        <v>139.52</v>
      </c>
      <c r="I144" s="6" t="n">
        <v>-1813.76</v>
      </c>
      <c r="J144" s="6" t="n">
        <v>-0</v>
      </c>
      <c r="K144" s="6" t="n">
        <v>-0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5" t="n">
        <v>45862.063310185</v>
      </c>
      <c r="B145" s="26" t="s">
        <v>147</v>
      </c>
      <c r="C145" s="26" t="s">
        <v>50</v>
      </c>
      <c r="D145" s="26" t="s">
        <v>147</v>
      </c>
      <c r="E145" s="26" t="s">
        <v>147</v>
      </c>
      <c r="F145" s="26" t="s">
        <v>19</v>
      </c>
      <c r="G145" s="27" t="n">
        <v>1</v>
      </c>
      <c r="H145" s="28" t="n">
        <v>-1</v>
      </c>
      <c r="I145" s="28" t="n">
        <v>-1.1</v>
      </c>
      <c r="J145" s="28" t="n">
        <v>0</v>
      </c>
      <c r="K145" s="28" t="n">
        <v>-0</v>
      </c>
      <c r="L145" s="28" t="n">
        <v>-0</v>
      </c>
      <c r="M145" s="6" t="s">
        <f>=I145+J145+K145+L145</f>
      </c>
      <c r="N145" s="26"/>
    </row>
    <row collapsed="false" customFormat="false" customHeight="false" hidden="false" ht="12.1" outlineLevel="0" r="146">
      <c r="A146" s="25" t="n">
        <v>45863.064953704</v>
      </c>
      <c r="B146" s="26" t="s">
        <v>147</v>
      </c>
      <c r="C146" s="26" t="s">
        <v>50</v>
      </c>
      <c r="D146" s="26" t="s">
        <v>147</v>
      </c>
      <c r="E146" s="26" t="s">
        <v>147</v>
      </c>
      <c r="F146" s="26" t="s">
        <v>19</v>
      </c>
      <c r="G146" s="27" t="n">
        <v>1</v>
      </c>
      <c r="H146" s="28" t="n">
        <v>-1</v>
      </c>
      <c r="I146" s="28" t="n">
        <v>-1.11</v>
      </c>
      <c r="J146" s="28" t="n">
        <v>0</v>
      </c>
      <c r="K146" s="28" t="n">
        <v>-0</v>
      </c>
      <c r="L146" s="28" t="n">
        <v>-0</v>
      </c>
      <c r="M146" s="6" t="s">
        <f>=I146+J146+K146+L146</f>
      </c>
      <c r="N146" s="26"/>
    </row>
    <row collapsed="false" customFormat="false" customHeight="false" hidden="false" ht="12.1" outlineLevel="0" r="147">
      <c r="A147" s="29" t="n">
        <v>45863.54625</v>
      </c>
      <c r="B147" s="30" t="s">
        <v>101</v>
      </c>
      <c r="C147" s="30" t="s">
        <v>170</v>
      </c>
      <c r="D147" s="30" t="s">
        <v>82</v>
      </c>
      <c r="E147" s="30" t="s">
        <v>24</v>
      </c>
      <c r="F147" s="30" t="s">
        <v>19</v>
      </c>
      <c r="G147" s="31" t="n">
        <v>-11</v>
      </c>
      <c r="H147" s="32" t="n">
        <v>139.67</v>
      </c>
      <c r="I147" s="32" t="n">
        <v>1536.37</v>
      </c>
      <c r="J147" s="32" t="n">
        <v>0</v>
      </c>
      <c r="K147" s="32" t="n">
        <v>-0</v>
      </c>
      <c r="L147" s="32" t="n">
        <v>-0</v>
      </c>
      <c r="M147" s="6" t="s">
        <f>=I147+J147+K147+L147</f>
      </c>
      <c r="N147" s="30"/>
    </row>
    <row collapsed="false" customFormat="false" customHeight="false" hidden="false" ht="12.1" outlineLevel="0" r="148">
      <c r="A148" s="20" t="n">
        <v>45863.571388889</v>
      </c>
      <c r="B148" s="16" t="s">
        <v>101</v>
      </c>
      <c r="C148" s="16" t="s">
        <v>170</v>
      </c>
      <c r="D148" s="16" t="s">
        <v>81</v>
      </c>
      <c r="E148" s="16" t="s">
        <v>24</v>
      </c>
      <c r="F148" s="16" t="s">
        <v>19</v>
      </c>
      <c r="G148" s="7" t="n">
        <v>11</v>
      </c>
      <c r="H148" s="6" t="n">
        <v>139.67</v>
      </c>
      <c r="I148" s="6" t="n">
        <v>-1536.37</v>
      </c>
      <c r="J148" s="6" t="n">
        <v>-0</v>
      </c>
      <c r="K148" s="6" t="n">
        <v>-0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5" t="n">
        <v>45864.062592593</v>
      </c>
      <c r="B149" s="26" t="s">
        <v>147</v>
      </c>
      <c r="C149" s="26" t="s">
        <v>50</v>
      </c>
      <c r="D149" s="26" t="s">
        <v>147</v>
      </c>
      <c r="E149" s="26" t="s">
        <v>147</v>
      </c>
      <c r="F149" s="26" t="s">
        <v>19</v>
      </c>
      <c r="G149" s="27" t="n">
        <v>1</v>
      </c>
      <c r="H149" s="28" t="n">
        <v>-1</v>
      </c>
      <c r="I149" s="28" t="n">
        <v>-1.11</v>
      </c>
      <c r="J149" s="28" t="n">
        <v>0</v>
      </c>
      <c r="K149" s="28" t="n">
        <v>-0</v>
      </c>
      <c r="L149" s="28" t="n">
        <v>-0</v>
      </c>
      <c r="M149" s="6" t="s">
        <f>=I149+J149+K149+L149</f>
      </c>
      <c r="N149" s="26"/>
    </row>
    <row collapsed="false" customFormat="false" customHeight="false" hidden="false" ht="12.1" outlineLevel="0" r="150">
      <c r="A150" s="21" t="n">
        <v>45864.482372685</v>
      </c>
      <c r="B150" s="22" t="s">
        <v>143</v>
      </c>
      <c r="C150" s="22" t="s">
        <v>50</v>
      </c>
      <c r="D150" s="22" t="s">
        <v>143</v>
      </c>
      <c r="E150" s="22" t="s">
        <v>143</v>
      </c>
      <c r="F150" s="22" t="s">
        <v>19</v>
      </c>
      <c r="G150" s="23" t="n">
        <v>1</v>
      </c>
      <c r="H150" s="24" t="n">
        <v>1</v>
      </c>
      <c r="I150" s="24" t="n">
        <v>1000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5" t="n">
        <v>45865.061435185</v>
      </c>
      <c r="B151" s="26" t="s">
        <v>147</v>
      </c>
      <c r="C151" s="26" t="s">
        <v>50</v>
      </c>
      <c r="D151" s="26" t="s">
        <v>147</v>
      </c>
      <c r="E151" s="26" t="s">
        <v>147</v>
      </c>
      <c r="F151" s="26" t="s">
        <v>19</v>
      </c>
      <c r="G151" s="27" t="n">
        <v>1</v>
      </c>
      <c r="H151" s="28" t="n">
        <v>-1</v>
      </c>
      <c r="I151" s="28" t="n">
        <v>-1.16</v>
      </c>
      <c r="J151" s="28" t="n">
        <v>0</v>
      </c>
      <c r="K151" s="28" t="n">
        <v>-0</v>
      </c>
      <c r="L151" s="28" t="n">
        <v>-0</v>
      </c>
      <c r="M151" s="6" t="s">
        <f>=I151+J151+K151+L151</f>
      </c>
      <c r="N151" s="26"/>
    </row>
    <row collapsed="false" customFormat="false" customHeight="false" hidden="false" ht="12.1" outlineLevel="0" r="152">
      <c r="A152" s="25" t="n">
        <v>45866.063703704</v>
      </c>
      <c r="B152" s="26" t="s">
        <v>147</v>
      </c>
      <c r="C152" s="26" t="s">
        <v>50</v>
      </c>
      <c r="D152" s="26" t="s">
        <v>147</v>
      </c>
      <c r="E152" s="26" t="s">
        <v>147</v>
      </c>
      <c r="F152" s="26" t="s">
        <v>19</v>
      </c>
      <c r="G152" s="27" t="n">
        <v>1</v>
      </c>
      <c r="H152" s="28" t="n">
        <v>-1</v>
      </c>
      <c r="I152" s="28" t="n">
        <v>-1.16</v>
      </c>
      <c r="J152" s="28" t="n">
        <v>0</v>
      </c>
      <c r="K152" s="28" t="n">
        <v>-0</v>
      </c>
      <c r="L152" s="28" t="n">
        <v>-0</v>
      </c>
      <c r="M152" s="6" t="s">
        <f>=I152+J152+K152+L152</f>
      </c>
      <c r="N152" s="26"/>
    </row>
    <row collapsed="false" customFormat="false" customHeight="false" hidden="false" ht="12.1" outlineLevel="0" r="153">
      <c r="A153" s="20" t="n">
        <v>45866.417534722</v>
      </c>
      <c r="B153" s="16" t="s">
        <v>101</v>
      </c>
      <c r="C153" s="16" t="s">
        <v>170</v>
      </c>
      <c r="D153" s="16" t="s">
        <v>81</v>
      </c>
      <c r="E153" s="16" t="s">
        <v>24</v>
      </c>
      <c r="F153" s="16" t="s">
        <v>19</v>
      </c>
      <c r="G153" s="7" t="n">
        <v>2</v>
      </c>
      <c r="H153" s="6" t="n">
        <v>139.85</v>
      </c>
      <c r="I153" s="6" t="n">
        <v>-279.7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5" t="n">
        <v>45866.421388889</v>
      </c>
      <c r="B154" s="26" t="s">
        <v>147</v>
      </c>
      <c r="C154" s="26" t="s">
        <v>50</v>
      </c>
      <c r="D154" s="26" t="s">
        <v>147</v>
      </c>
      <c r="E154" s="26" t="s">
        <v>147</v>
      </c>
      <c r="F154" s="26" t="s">
        <v>19</v>
      </c>
      <c r="G154" s="27" t="n">
        <v>1</v>
      </c>
      <c r="H154" s="28" t="n">
        <v>-1</v>
      </c>
      <c r="I154" s="28" t="n">
        <v>-1.16</v>
      </c>
      <c r="J154" s="28" t="n">
        <v>0</v>
      </c>
      <c r="K154" s="28" t="n">
        <v>-0</v>
      </c>
      <c r="L154" s="28" t="n">
        <v>-0</v>
      </c>
      <c r="M154" s="6" t="s">
        <f>=I154+J154+K154+L154</f>
      </c>
      <c r="N154" s="26"/>
    </row>
    <row collapsed="false" customFormat="false" customHeight="false" hidden="false" ht="12.1" outlineLevel="0" r="155">
      <c r="A155" s="29" t="n">
        <v>45866.422222222</v>
      </c>
      <c r="B155" s="30" t="s">
        <v>105</v>
      </c>
      <c r="C155" s="30" t="s">
        <v>175</v>
      </c>
      <c r="D155" s="30" t="s">
        <v>82</v>
      </c>
      <c r="E155" s="30" t="s">
        <v>172</v>
      </c>
      <c r="F155" s="30" t="s">
        <v>19</v>
      </c>
      <c r="G155" s="31" t="n">
        <v>-2</v>
      </c>
      <c r="H155" s="32" t="n">
        <v>113.45</v>
      </c>
      <c r="I155" s="32" t="n">
        <v>2269</v>
      </c>
      <c r="J155" s="32" t="n">
        <v>38.14</v>
      </c>
      <c r="K155" s="32" t="n">
        <v>-1.14</v>
      </c>
      <c r="L155" s="32" t="n">
        <v>-0</v>
      </c>
      <c r="M155" s="6" t="s">
        <f>=I155+J155+K155+L155</f>
      </c>
      <c r="N155" s="30"/>
    </row>
    <row collapsed="false" customFormat="false" customHeight="false" hidden="false" ht="12.1" outlineLevel="0" r="156">
      <c r="A156" s="29" t="n">
        <v>45866.422534722</v>
      </c>
      <c r="B156" s="30" t="s">
        <v>102</v>
      </c>
      <c r="C156" s="30" t="s">
        <v>171</v>
      </c>
      <c r="D156" s="30" t="s">
        <v>82</v>
      </c>
      <c r="E156" s="30" t="s">
        <v>172</v>
      </c>
      <c r="F156" s="30" t="s">
        <v>19</v>
      </c>
      <c r="G156" s="31" t="n">
        <v>-2</v>
      </c>
      <c r="H156" s="32" t="n">
        <v>1187.4</v>
      </c>
      <c r="I156" s="32" t="n">
        <v>2374.8</v>
      </c>
      <c r="J156" s="32" t="n">
        <v>15.06</v>
      </c>
      <c r="K156" s="32" t="n">
        <v>-1.19</v>
      </c>
      <c r="L156" s="32" t="n">
        <v>-0</v>
      </c>
      <c r="M156" s="6" t="s">
        <f>=I156+J156+K156+L156</f>
      </c>
      <c r="N156" s="30"/>
    </row>
    <row collapsed="false" customFormat="false" customHeight="false" hidden="false" ht="12.1" outlineLevel="0" r="157">
      <c r="A157" s="20" t="n">
        <v>45866.423240741</v>
      </c>
      <c r="B157" s="16" t="s">
        <v>114</v>
      </c>
      <c r="C157" s="16" t="s">
        <v>184</v>
      </c>
      <c r="D157" s="16" t="s">
        <v>81</v>
      </c>
      <c r="E157" s="16" t="s">
        <v>24</v>
      </c>
      <c r="F157" s="16" t="s">
        <v>19</v>
      </c>
      <c r="G157" s="7" t="n">
        <v>30</v>
      </c>
      <c r="H157" s="6" t="n">
        <v>101.15</v>
      </c>
      <c r="I157" s="6" t="n">
        <v>-3034.5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45866.42375</v>
      </c>
      <c r="B158" s="16" t="s">
        <v>114</v>
      </c>
      <c r="C158" s="16" t="s">
        <v>184</v>
      </c>
      <c r="D158" s="16" t="s">
        <v>81</v>
      </c>
      <c r="E158" s="16" t="s">
        <v>24</v>
      </c>
      <c r="F158" s="16" t="s">
        <v>19</v>
      </c>
      <c r="G158" s="7" t="n">
        <v>24</v>
      </c>
      <c r="H158" s="6" t="n">
        <v>101.15</v>
      </c>
      <c r="I158" s="6" t="n">
        <v>-2427.6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9" t="n">
        <v>45866.425324074</v>
      </c>
      <c r="B159" s="30" t="s">
        <v>103</v>
      </c>
      <c r="C159" s="30" t="s">
        <v>173</v>
      </c>
      <c r="D159" s="30" t="s">
        <v>82</v>
      </c>
      <c r="E159" s="30" t="s">
        <v>172</v>
      </c>
      <c r="F159" s="30" t="s">
        <v>19</v>
      </c>
      <c r="G159" s="31" t="n">
        <v>-3</v>
      </c>
      <c r="H159" s="32" t="n">
        <v>90.137</v>
      </c>
      <c r="I159" s="32" t="n">
        <v>2704.11</v>
      </c>
      <c r="J159" s="32" t="n">
        <v>55.38</v>
      </c>
      <c r="K159" s="32" t="n">
        <v>-1.35</v>
      </c>
      <c r="L159" s="32" t="n">
        <v>-0</v>
      </c>
      <c r="M159" s="6" t="s">
        <f>=I159+J159+K159+L159</f>
      </c>
      <c r="N159" s="30"/>
    </row>
    <row collapsed="false" customFormat="false" customHeight="false" hidden="false" ht="12.1" outlineLevel="0" r="160">
      <c r="A160" s="20" t="n">
        <v>45866.425625</v>
      </c>
      <c r="B160" s="16" t="s">
        <v>114</v>
      </c>
      <c r="C160" s="16" t="s">
        <v>184</v>
      </c>
      <c r="D160" s="16" t="s">
        <v>81</v>
      </c>
      <c r="E160" s="16" t="s">
        <v>24</v>
      </c>
      <c r="F160" s="16" t="s">
        <v>19</v>
      </c>
      <c r="G160" s="7" t="n">
        <v>27</v>
      </c>
      <c r="H160" s="6" t="n">
        <v>101.14</v>
      </c>
      <c r="I160" s="6" t="n">
        <v>-2730.78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16"/>
    </row>
    <row collapsed="false" customFormat="false" customHeight="false" hidden="false" ht="12.1" outlineLevel="0" r="161">
      <c r="A161" s="21" t="n">
        <v>45867.575706019</v>
      </c>
      <c r="B161" s="22" t="s">
        <v>169</v>
      </c>
      <c r="C161" s="22" t="s">
        <v>185</v>
      </c>
      <c r="D161" s="22" t="s">
        <v>169</v>
      </c>
      <c r="E161" s="22" t="s">
        <v>169</v>
      </c>
      <c r="F161" s="22" t="s">
        <v>19</v>
      </c>
      <c r="G161" s="23" t="n">
        <v>1</v>
      </c>
      <c r="H161" s="24" t="n">
        <v>1</v>
      </c>
      <c r="I161" s="24" t="n">
        <v>38.96</v>
      </c>
      <c r="J161" s="24" t="n">
        <v>0</v>
      </c>
      <c r="K161" s="24" t="n">
        <v>-0</v>
      </c>
      <c r="L161" s="24" t="n">
        <v>-0</v>
      </c>
      <c r="M161" s="6" t="s">
        <f>=I161+J161+K161+L161</f>
      </c>
      <c r="N161" s="22"/>
    </row>
    <row collapsed="false" customFormat="false" customHeight="false" hidden="false" ht="12.1" outlineLevel="0" r="162">
      <c r="A162" s="20" t="n">
        <v>45867.600555556</v>
      </c>
      <c r="B162" s="16" t="s">
        <v>114</v>
      </c>
      <c r="C162" s="16" t="s">
        <v>184</v>
      </c>
      <c r="D162" s="16" t="s">
        <v>81</v>
      </c>
      <c r="E162" s="16" t="s">
        <v>24</v>
      </c>
      <c r="F162" s="16" t="s">
        <v>19</v>
      </c>
      <c r="G162" s="7" t="n">
        <v>1</v>
      </c>
      <c r="H162" s="6" t="n">
        <v>101.17</v>
      </c>
      <c r="I162" s="6" t="n">
        <v>-101.17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9" t="n">
        <v>45868.537986111</v>
      </c>
      <c r="B163" s="30" t="s">
        <v>101</v>
      </c>
      <c r="C163" s="30" t="s">
        <v>170</v>
      </c>
      <c r="D163" s="30" t="s">
        <v>82</v>
      </c>
      <c r="E163" s="30" t="s">
        <v>24</v>
      </c>
      <c r="F163" s="30" t="s">
        <v>19</v>
      </c>
      <c r="G163" s="31" t="n">
        <v>-15</v>
      </c>
      <c r="H163" s="32" t="n">
        <v>139.97</v>
      </c>
      <c r="I163" s="32" t="n">
        <v>2099.55</v>
      </c>
      <c r="J163" s="32" t="n">
        <v>0</v>
      </c>
      <c r="K163" s="32" t="n">
        <v>-0</v>
      </c>
      <c r="L163" s="32" t="n">
        <v>-0</v>
      </c>
      <c r="M163" s="6" t="s">
        <f>=I163+J163+K163+L163</f>
      </c>
      <c r="N163" s="30"/>
    </row>
    <row collapsed="false" customFormat="false" customHeight="false" hidden="false" ht="12.1" outlineLevel="0" r="164">
      <c r="A164" s="20" t="n">
        <v>45868.540740741</v>
      </c>
      <c r="B164" s="16" t="s">
        <v>114</v>
      </c>
      <c r="C164" s="16" t="s">
        <v>184</v>
      </c>
      <c r="D164" s="16" t="s">
        <v>81</v>
      </c>
      <c r="E164" s="16" t="s">
        <v>24</v>
      </c>
      <c r="F164" s="16" t="s">
        <v>19</v>
      </c>
      <c r="G164" s="7" t="n">
        <v>20</v>
      </c>
      <c r="H164" s="6" t="n">
        <v>101.36</v>
      </c>
      <c r="I164" s="6" t="n">
        <v>-2027.2</v>
      </c>
      <c r="J164" s="6" t="n">
        <v>-0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45868.631053241</v>
      </c>
      <c r="B165" s="16" t="s">
        <v>115</v>
      </c>
      <c r="C165" s="16" t="s">
        <v>186</v>
      </c>
      <c r="D165" s="16" t="s">
        <v>81</v>
      </c>
      <c r="E165" s="16" t="s">
        <v>172</v>
      </c>
      <c r="F165" s="16" t="s">
        <v>19</v>
      </c>
      <c r="G165" s="7" t="n">
        <v>7</v>
      </c>
      <c r="H165" s="6" t="n">
        <v>59.839</v>
      </c>
      <c r="I165" s="6" t="n">
        <v>-4188.73</v>
      </c>
      <c r="J165" s="6" t="n">
        <v>-77.63</v>
      </c>
      <c r="K165" s="6" t="n">
        <v>-2.1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45868.63306713</v>
      </c>
      <c r="B166" s="16" t="s">
        <v>115</v>
      </c>
      <c r="C166" s="16" t="s">
        <v>186</v>
      </c>
      <c r="D166" s="16" t="s">
        <v>81</v>
      </c>
      <c r="E166" s="16" t="s">
        <v>172</v>
      </c>
      <c r="F166" s="16" t="s">
        <v>19</v>
      </c>
      <c r="G166" s="7" t="n">
        <v>1</v>
      </c>
      <c r="H166" s="6" t="n">
        <v>59.878</v>
      </c>
      <c r="I166" s="6" t="n">
        <v>-598.78</v>
      </c>
      <c r="J166" s="6" t="n">
        <v>-11.09</v>
      </c>
      <c r="K166" s="6" t="n">
        <v>-0.3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45869.445381944</v>
      </c>
      <c r="B167" s="16" t="s">
        <v>114</v>
      </c>
      <c r="C167" s="16" t="s">
        <v>184</v>
      </c>
      <c r="D167" s="16" t="s">
        <v>81</v>
      </c>
      <c r="E167" s="16" t="s">
        <v>24</v>
      </c>
      <c r="F167" s="16" t="s">
        <v>19</v>
      </c>
      <c r="G167" s="7" t="n">
        <v>1</v>
      </c>
      <c r="H167" s="6" t="n">
        <v>99.93</v>
      </c>
      <c r="I167" s="6" t="n">
        <v>-99.93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9" t="n">
        <v>45876.494479167</v>
      </c>
      <c r="B168" s="30" t="s">
        <v>115</v>
      </c>
      <c r="C168" s="30" t="s">
        <v>186</v>
      </c>
      <c r="D168" s="30" t="s">
        <v>82</v>
      </c>
      <c r="E168" s="30" t="s">
        <v>172</v>
      </c>
      <c r="F168" s="30" t="s">
        <v>19</v>
      </c>
      <c r="G168" s="31" t="n">
        <v>-8</v>
      </c>
      <c r="H168" s="32" t="n">
        <v>59.904</v>
      </c>
      <c r="I168" s="32" t="n">
        <v>4792.32</v>
      </c>
      <c r="J168" s="32" t="n">
        <v>101.12</v>
      </c>
      <c r="K168" s="32" t="n">
        <v>-2.4</v>
      </c>
      <c r="L168" s="32" t="n">
        <v>-0</v>
      </c>
      <c r="M168" s="6" t="s">
        <f>=I168+J168+K168+L168</f>
      </c>
      <c r="N168" s="30"/>
    </row>
    <row collapsed="false" customFormat="false" customHeight="false" hidden="false" ht="12.1" outlineLevel="0" r="169">
      <c r="A169" s="20" t="n">
        <v>45876.683090278</v>
      </c>
      <c r="B169" s="16" t="s">
        <v>114</v>
      </c>
      <c r="C169" s="16" t="s">
        <v>184</v>
      </c>
      <c r="D169" s="16" t="s">
        <v>81</v>
      </c>
      <c r="E169" s="16" t="s">
        <v>24</v>
      </c>
      <c r="F169" s="16" t="s">
        <v>19</v>
      </c>
      <c r="G169" s="7" t="n">
        <v>45</v>
      </c>
      <c r="H169" s="6" t="n">
        <v>100.59</v>
      </c>
      <c r="I169" s="6" t="n">
        <v>-4526.55</v>
      </c>
      <c r="J169" s="6" t="n">
        <v>-0</v>
      </c>
      <c r="K169" s="6" t="n">
        <v>-0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0" t="n">
        <v>45876.812407407</v>
      </c>
      <c r="B170" s="16" t="s">
        <v>114</v>
      </c>
      <c r="C170" s="16" t="s">
        <v>184</v>
      </c>
      <c r="D170" s="16" t="s">
        <v>81</v>
      </c>
      <c r="E170" s="16" t="s">
        <v>24</v>
      </c>
      <c r="F170" s="16" t="s">
        <v>19</v>
      </c>
      <c r="G170" s="7" t="n">
        <v>3</v>
      </c>
      <c r="H170" s="6" t="n">
        <v>100.5</v>
      </c>
      <c r="I170" s="6" t="n">
        <v>-301.5</v>
      </c>
      <c r="J170" s="6" t="n">
        <v>-0</v>
      </c>
      <c r="K170" s="6" t="n">
        <v>-0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1" t="n">
        <v>45877.23724537</v>
      </c>
      <c r="B171" s="22" t="s">
        <v>143</v>
      </c>
      <c r="C171" s="22" t="s">
        <v>50</v>
      </c>
      <c r="D171" s="22" t="s">
        <v>143</v>
      </c>
      <c r="E171" s="22" t="s">
        <v>143</v>
      </c>
      <c r="F171" s="22" t="s">
        <v>19</v>
      </c>
      <c r="G171" s="23" t="n">
        <v>1</v>
      </c>
      <c r="H171" s="24" t="n">
        <v>1</v>
      </c>
      <c r="I171" s="24" t="n">
        <v>1336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1" t="n">
        <v>45877.422002315</v>
      </c>
      <c r="B172" s="22" t="s">
        <v>169</v>
      </c>
      <c r="C172" s="22" t="s">
        <v>187</v>
      </c>
      <c r="D172" s="22" t="s">
        <v>169</v>
      </c>
      <c r="E172" s="22" t="s">
        <v>169</v>
      </c>
      <c r="F172" s="22" t="s">
        <v>19</v>
      </c>
      <c r="G172" s="23" t="n">
        <v>1</v>
      </c>
      <c r="H172" s="24" t="n">
        <v>1</v>
      </c>
      <c r="I172" s="24" t="n">
        <v>20.96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2"/>
    </row>
    <row collapsed="false" customFormat="false" customHeight="false" hidden="false" ht="12.1" outlineLevel="0" r="173">
      <c r="A173" s="21" t="n">
        <v>45877.627465278</v>
      </c>
      <c r="B173" s="22" t="s">
        <v>169</v>
      </c>
      <c r="C173" s="22" t="s">
        <v>188</v>
      </c>
      <c r="D173" s="22" t="s">
        <v>169</v>
      </c>
      <c r="E173" s="22" t="s">
        <v>169</v>
      </c>
      <c r="F173" s="22" t="s">
        <v>19</v>
      </c>
      <c r="G173" s="23" t="n">
        <v>1</v>
      </c>
      <c r="H173" s="24" t="n">
        <v>1</v>
      </c>
      <c r="I173" s="24" t="n">
        <v>146.48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0" t="n">
        <v>45877.669594907</v>
      </c>
      <c r="B174" s="16" t="s">
        <v>114</v>
      </c>
      <c r="C174" s="16" t="s">
        <v>184</v>
      </c>
      <c r="D174" s="16" t="s">
        <v>81</v>
      </c>
      <c r="E174" s="16" t="s">
        <v>24</v>
      </c>
      <c r="F174" s="16" t="s">
        <v>19</v>
      </c>
      <c r="G174" s="7" t="n">
        <v>16</v>
      </c>
      <c r="H174" s="6" t="n">
        <v>100.57</v>
      </c>
      <c r="I174" s="6" t="n">
        <v>-1609.12</v>
      </c>
      <c r="J174" s="6" t="n">
        <v>-0</v>
      </c>
      <c r="K174" s="6" t="n">
        <v>-0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1" t="n">
        <v>45881.503530093</v>
      </c>
      <c r="B175" s="22" t="s">
        <v>169</v>
      </c>
      <c r="C175" s="22" t="s">
        <v>189</v>
      </c>
      <c r="D175" s="22" t="s">
        <v>169</v>
      </c>
      <c r="E175" s="22" t="s">
        <v>169</v>
      </c>
      <c r="F175" s="22" t="s">
        <v>19</v>
      </c>
      <c r="G175" s="23" t="n">
        <v>1</v>
      </c>
      <c r="H175" s="24" t="n">
        <v>1</v>
      </c>
      <c r="I175" s="24" t="n">
        <v>20.55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9" t="n">
        <v>45881.608865741</v>
      </c>
      <c r="B176" s="30" t="s">
        <v>104</v>
      </c>
      <c r="C176" s="30" t="s">
        <v>174</v>
      </c>
      <c r="D176" s="30" t="s">
        <v>82</v>
      </c>
      <c r="E176" s="30" t="s">
        <v>172</v>
      </c>
      <c r="F176" s="30" t="s">
        <v>19</v>
      </c>
      <c r="G176" s="31" t="n">
        <v>-2</v>
      </c>
      <c r="H176" s="32" t="n">
        <v>108.78</v>
      </c>
      <c r="I176" s="32" t="n">
        <v>2175.6</v>
      </c>
      <c r="J176" s="32" t="n">
        <v>20.78</v>
      </c>
      <c r="K176" s="32" t="n">
        <v>-1.09</v>
      </c>
      <c r="L176" s="32" t="n">
        <v>-0</v>
      </c>
      <c r="M176" s="6" t="s">
        <f>=I176+J176+K176+L176</f>
      </c>
      <c r="N176" s="30"/>
    </row>
    <row collapsed="false" customFormat="false" customHeight="false" hidden="false" ht="12.1" outlineLevel="0" r="177">
      <c r="A177" s="29" t="n">
        <v>45881.609618056</v>
      </c>
      <c r="B177" s="30" t="s">
        <v>108</v>
      </c>
      <c r="C177" s="30" t="s">
        <v>178</v>
      </c>
      <c r="D177" s="30" t="s">
        <v>82</v>
      </c>
      <c r="E177" s="30" t="s">
        <v>172</v>
      </c>
      <c r="F177" s="30" t="s">
        <v>19</v>
      </c>
      <c r="G177" s="31" t="n">
        <v>-1</v>
      </c>
      <c r="H177" s="32" t="n">
        <v>107.86</v>
      </c>
      <c r="I177" s="32" t="n">
        <v>1078.6</v>
      </c>
      <c r="J177" s="32" t="n">
        <v>0.69000000000005</v>
      </c>
      <c r="K177" s="32" t="n">
        <v>-0.54</v>
      </c>
      <c r="L177" s="32" t="n">
        <v>-0</v>
      </c>
      <c r="M177" s="6" t="s">
        <f>=I177+J177+K177+L177</f>
      </c>
      <c r="N177" s="30"/>
    </row>
    <row collapsed="false" customFormat="false" customHeight="false" hidden="false" ht="12.1" outlineLevel="0" r="178">
      <c r="A178" s="29" t="n">
        <v>45881.611018519</v>
      </c>
      <c r="B178" s="30" t="s">
        <v>110</v>
      </c>
      <c r="C178" s="30" t="s">
        <v>180</v>
      </c>
      <c r="D178" s="30" t="s">
        <v>82</v>
      </c>
      <c r="E178" s="30" t="s">
        <v>172</v>
      </c>
      <c r="F178" s="30" t="s">
        <v>19</v>
      </c>
      <c r="G178" s="31" t="n">
        <v>-1</v>
      </c>
      <c r="H178" s="32" t="n">
        <v>112.78</v>
      </c>
      <c r="I178" s="32" t="n">
        <v>1127.8</v>
      </c>
      <c r="J178" s="32" t="n">
        <v>4.1900000000001</v>
      </c>
      <c r="K178" s="32" t="n">
        <v>-0.56</v>
      </c>
      <c r="L178" s="32" t="n">
        <v>-0</v>
      </c>
      <c r="M178" s="6" t="s">
        <f>=I178+J178+K178+L178</f>
      </c>
      <c r="N178" s="30"/>
    </row>
    <row collapsed="false" customFormat="false" customHeight="false" hidden="false" ht="12.1" outlineLevel="0" r="179">
      <c r="A179" s="29" t="n">
        <v>45881.611342593</v>
      </c>
      <c r="B179" s="30" t="s">
        <v>113</v>
      </c>
      <c r="C179" s="30" t="s">
        <v>183</v>
      </c>
      <c r="D179" s="30" t="s">
        <v>82</v>
      </c>
      <c r="E179" s="30" t="s">
        <v>172</v>
      </c>
      <c r="F179" s="30" t="s">
        <v>19</v>
      </c>
      <c r="G179" s="31" t="n">
        <v>-1</v>
      </c>
      <c r="H179" s="32" t="n">
        <v>106.75</v>
      </c>
      <c r="I179" s="32" t="n">
        <v>1067.5</v>
      </c>
      <c r="J179" s="32" t="n">
        <v>2.05</v>
      </c>
      <c r="K179" s="32" t="n">
        <v>-0.53</v>
      </c>
      <c r="L179" s="32" t="n">
        <v>-0</v>
      </c>
      <c r="M179" s="6" t="s">
        <f>=I179+J179+K179+L179</f>
      </c>
      <c r="N179" s="30"/>
    </row>
    <row collapsed="false" customFormat="false" customHeight="false" hidden="false" ht="12.1" outlineLevel="0" r="180">
      <c r="A180" s="29" t="n">
        <v>45881.611689815</v>
      </c>
      <c r="B180" s="30" t="s">
        <v>106</v>
      </c>
      <c r="C180" s="30" t="s">
        <v>176</v>
      </c>
      <c r="D180" s="30" t="s">
        <v>82</v>
      </c>
      <c r="E180" s="30" t="s">
        <v>172</v>
      </c>
      <c r="F180" s="30" t="s">
        <v>19</v>
      </c>
      <c r="G180" s="31" t="n">
        <v>-2</v>
      </c>
      <c r="H180" s="32" t="n">
        <v>108.89</v>
      </c>
      <c r="I180" s="32" t="n">
        <v>2177.8</v>
      </c>
      <c r="J180" s="32" t="n">
        <v>26.84</v>
      </c>
      <c r="K180" s="32" t="n">
        <v>-1.09</v>
      </c>
      <c r="L180" s="32" t="n">
        <v>-0</v>
      </c>
      <c r="M180" s="6" t="s">
        <f>=I180+J180+K180+L180</f>
      </c>
      <c r="N180" s="30"/>
    </row>
    <row collapsed="false" customFormat="false" customHeight="false" hidden="false" ht="12.1" outlineLevel="0" r="181">
      <c r="A181" s="29" t="n">
        <v>45881.612395833</v>
      </c>
      <c r="B181" s="30" t="s">
        <v>111</v>
      </c>
      <c r="C181" s="30" t="s">
        <v>181</v>
      </c>
      <c r="D181" s="30" t="s">
        <v>82</v>
      </c>
      <c r="E181" s="30" t="s">
        <v>172</v>
      </c>
      <c r="F181" s="30" t="s">
        <v>19</v>
      </c>
      <c r="G181" s="31" t="n">
        <v>-2</v>
      </c>
      <c r="H181" s="32" t="n">
        <v>102.35</v>
      </c>
      <c r="I181" s="32" t="n">
        <v>2047</v>
      </c>
      <c r="J181" s="32" t="n">
        <v>22.9</v>
      </c>
      <c r="K181" s="32" t="n">
        <v>-1.02</v>
      </c>
      <c r="L181" s="32" t="n">
        <v>-0</v>
      </c>
      <c r="M181" s="6" t="s">
        <f>=I181+J181+K181+L181</f>
      </c>
      <c r="N181" s="30"/>
    </row>
    <row collapsed="false" customFormat="false" customHeight="false" hidden="false" ht="12.1" outlineLevel="0" r="182">
      <c r="A182" s="20" t="n">
        <v>45881.631631944</v>
      </c>
      <c r="B182" s="16" t="s">
        <v>116</v>
      </c>
      <c r="C182" s="16" t="s">
        <v>190</v>
      </c>
      <c r="D182" s="16" t="s">
        <v>81</v>
      </c>
      <c r="E182" s="16" t="s">
        <v>172</v>
      </c>
      <c r="F182" s="16" t="s">
        <v>19</v>
      </c>
      <c r="G182" s="7" t="n">
        <v>10</v>
      </c>
      <c r="H182" s="6" t="n">
        <v>111.45</v>
      </c>
      <c r="I182" s="6" t="n">
        <v>-11145</v>
      </c>
      <c r="J182" s="6" t="n">
        <v>-111.8</v>
      </c>
      <c r="K182" s="6" t="n">
        <v>-5.57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9" t="n">
        <v>45881.632280093</v>
      </c>
      <c r="B183" s="30" t="s">
        <v>109</v>
      </c>
      <c r="C183" s="30" t="s">
        <v>179</v>
      </c>
      <c r="D183" s="30" t="s">
        <v>82</v>
      </c>
      <c r="E183" s="30" t="s">
        <v>172</v>
      </c>
      <c r="F183" s="30" t="s">
        <v>19</v>
      </c>
      <c r="G183" s="31" t="n">
        <v>-1</v>
      </c>
      <c r="H183" s="32" t="n">
        <v>108.7</v>
      </c>
      <c r="I183" s="32" t="n">
        <v>1087</v>
      </c>
      <c r="J183" s="32" t="n">
        <v>0.71000000000004</v>
      </c>
      <c r="K183" s="32" t="n">
        <v>-0.54</v>
      </c>
      <c r="L183" s="32" t="n">
        <v>-0</v>
      </c>
      <c r="M183" s="6" t="s">
        <f>=I183+J183+K183+L183</f>
      </c>
      <c r="N183" s="30"/>
    </row>
    <row collapsed="false" customFormat="false" customHeight="false" hidden="false" ht="12.1" outlineLevel="0" r="184">
      <c r="A184" s="21" t="n">
        <v>45881.634363426</v>
      </c>
      <c r="B184" s="22" t="s">
        <v>143</v>
      </c>
      <c r="C184" s="22" t="s">
        <v>50</v>
      </c>
      <c r="D184" s="22" t="s">
        <v>143</v>
      </c>
      <c r="E184" s="22" t="s">
        <v>143</v>
      </c>
      <c r="F184" s="22" t="s">
        <v>19</v>
      </c>
      <c r="G184" s="23" t="n">
        <v>1</v>
      </c>
      <c r="H184" s="24" t="n">
        <v>1</v>
      </c>
      <c r="I184" s="24" t="n">
        <v>500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2"/>
    </row>
    <row collapsed="false" customFormat="false" customHeight="false" hidden="false" ht="12.1" outlineLevel="0" r="185">
      <c r="A185" s="21" t="n">
        <v>45882.433634259</v>
      </c>
      <c r="B185" s="22" t="s">
        <v>169</v>
      </c>
      <c r="C185" s="22" t="s">
        <v>191</v>
      </c>
      <c r="D185" s="22" t="s">
        <v>169</v>
      </c>
      <c r="E185" s="22" t="s">
        <v>169</v>
      </c>
      <c r="F185" s="22" t="s">
        <v>19</v>
      </c>
      <c r="G185" s="23" t="n">
        <v>1</v>
      </c>
      <c r="H185" s="24" t="n">
        <v>1</v>
      </c>
      <c r="I185" s="24" t="n">
        <v>20.75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1" t="n">
        <v>45882.437650463</v>
      </c>
      <c r="B186" s="22" t="s">
        <v>169</v>
      </c>
      <c r="C186" s="22" t="s">
        <v>192</v>
      </c>
      <c r="D186" s="22" t="s">
        <v>169</v>
      </c>
      <c r="E186" s="22" t="s">
        <v>169</v>
      </c>
      <c r="F186" s="22" t="s">
        <v>19</v>
      </c>
      <c r="G186" s="23" t="n">
        <v>1</v>
      </c>
      <c r="H186" s="24" t="n">
        <v>1</v>
      </c>
      <c r="I186" s="24" t="n">
        <v>129.64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2"/>
    </row>
    <row collapsed="false" customFormat="false" customHeight="false" hidden="false" ht="12.1" outlineLevel="0" r="187">
      <c r="A187" s="29" t="n">
        <v>45884.800636574</v>
      </c>
      <c r="B187" s="30" t="s">
        <v>114</v>
      </c>
      <c r="C187" s="30" t="s">
        <v>184</v>
      </c>
      <c r="D187" s="30" t="s">
        <v>82</v>
      </c>
      <c r="E187" s="30" t="s">
        <v>24</v>
      </c>
      <c r="F187" s="30" t="s">
        <v>19</v>
      </c>
      <c r="G187" s="31" t="n">
        <v>-167</v>
      </c>
      <c r="H187" s="32" t="n">
        <v>101.18</v>
      </c>
      <c r="I187" s="32" t="n">
        <v>16897.06</v>
      </c>
      <c r="J187" s="32" t="n">
        <v>0</v>
      </c>
      <c r="K187" s="32" t="n">
        <v>-0</v>
      </c>
      <c r="L187" s="32" t="n">
        <v>-0</v>
      </c>
      <c r="M187" s="6" t="s">
        <f>=I187+J187+K187+L187</f>
      </c>
      <c r="N187" s="30"/>
    </row>
    <row collapsed="false" customFormat="false" customHeight="false" hidden="false" ht="12.1" outlineLevel="0" r="188">
      <c r="A188" s="20" t="n">
        <v>45884.825532407</v>
      </c>
      <c r="B188" s="16" t="s">
        <v>91</v>
      </c>
      <c r="C188" s="16" t="s">
        <v>152</v>
      </c>
      <c r="D188" s="16" t="s">
        <v>81</v>
      </c>
      <c r="E188" s="16" t="s">
        <v>17</v>
      </c>
      <c r="F188" s="16" t="s">
        <v>19</v>
      </c>
      <c r="G188" s="7" t="n">
        <v>5</v>
      </c>
      <c r="H188" s="6" t="n">
        <v>3019.5</v>
      </c>
      <c r="I188" s="6" t="n">
        <v>-15097.5</v>
      </c>
      <c r="J188" s="6" t="n">
        <v>-0</v>
      </c>
      <c r="K188" s="6" t="n">
        <v>-7.55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45884.82625</v>
      </c>
      <c r="B189" s="16" t="s">
        <v>93</v>
      </c>
      <c r="C189" s="16" t="s">
        <v>155</v>
      </c>
      <c r="D189" s="16" t="s">
        <v>81</v>
      </c>
      <c r="E189" s="16" t="s">
        <v>17</v>
      </c>
      <c r="F189" s="16" t="s">
        <v>19</v>
      </c>
      <c r="G189" s="7" t="n">
        <v>13</v>
      </c>
      <c r="H189" s="6" t="n">
        <v>133.88</v>
      </c>
      <c r="I189" s="6" t="n">
        <v>-1740.44</v>
      </c>
      <c r="J189" s="6" t="n">
        <v>-0</v>
      </c>
      <c r="K189" s="6" t="n">
        <v>-0.87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1" t="n">
        <v>45885.393252315</v>
      </c>
      <c r="B190" s="22" t="s">
        <v>143</v>
      </c>
      <c r="C190" s="22" t="s">
        <v>50</v>
      </c>
      <c r="D190" s="22" t="s">
        <v>143</v>
      </c>
      <c r="E190" s="22" t="s">
        <v>143</v>
      </c>
      <c r="F190" s="22" t="s">
        <v>19</v>
      </c>
      <c r="G190" s="23" t="n">
        <v>1</v>
      </c>
      <c r="H190" s="24" t="n">
        <v>1</v>
      </c>
      <c r="I190" s="24" t="n">
        <v>21</v>
      </c>
      <c r="J190" s="24" t="n">
        <v>0</v>
      </c>
      <c r="K190" s="24" t="n">
        <v>-0</v>
      </c>
      <c r="L190" s="24" t="n">
        <v>-0</v>
      </c>
      <c r="M190" s="6" t="s">
        <f>=I190+J190+K190+L190</f>
      </c>
      <c r="N190" s="22"/>
    </row>
    <row collapsed="false" customFormat="false" customHeight="false" hidden="false" ht="12.1" outlineLevel="0" r="191">
      <c r="A191" s="20" t="n">
        <v>45885.740497685</v>
      </c>
      <c r="B191" s="16" t="s">
        <v>93</v>
      </c>
      <c r="C191" s="16" t="s">
        <v>155</v>
      </c>
      <c r="D191" s="16" t="s">
        <v>81</v>
      </c>
      <c r="E191" s="16" t="s">
        <v>17</v>
      </c>
      <c r="F191" s="16" t="s">
        <v>19</v>
      </c>
      <c r="G191" s="7" t="n">
        <v>1</v>
      </c>
      <c r="H191" s="6" t="n">
        <v>130.68</v>
      </c>
      <c r="I191" s="6" t="n">
        <v>-130.68</v>
      </c>
      <c r="J191" s="6" t="n">
        <v>-0</v>
      </c>
      <c r="K191" s="6" t="n">
        <v>-0.07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45887.64974537</v>
      </c>
      <c r="B192" s="16" t="s">
        <v>117</v>
      </c>
      <c r="C192" s="16" t="s">
        <v>193</v>
      </c>
      <c r="D192" s="16" t="s">
        <v>81</v>
      </c>
      <c r="E192" s="16" t="s">
        <v>17</v>
      </c>
      <c r="F192" s="16" t="s">
        <v>19</v>
      </c>
      <c r="G192" s="7" t="n">
        <v>1</v>
      </c>
      <c r="H192" s="6" t="n">
        <v>315.22</v>
      </c>
      <c r="I192" s="6" t="n">
        <v>-315.22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5" t="n">
        <v>45887.649756944</v>
      </c>
      <c r="B193" s="26" t="s">
        <v>147</v>
      </c>
      <c r="C193" s="26" t="s">
        <v>194</v>
      </c>
      <c r="D193" s="26" t="s">
        <v>147</v>
      </c>
      <c r="E193" s="26" t="s">
        <v>147</v>
      </c>
      <c r="F193" s="26" t="s">
        <v>19</v>
      </c>
      <c r="G193" s="27" t="n">
        <v>1</v>
      </c>
      <c r="H193" s="28" t="n">
        <v>-1</v>
      </c>
      <c r="I193" s="28" t="n">
        <v>-0.16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6"/>
    </row>
    <row collapsed="false" customFormat="false" customHeight="false" hidden="false" ht="12.1" outlineLevel="0" r="194">
      <c r="A194" s="21" t="n">
        <v>45887.650358796</v>
      </c>
      <c r="B194" s="22" t="s">
        <v>143</v>
      </c>
      <c r="C194" s="22" t="s">
        <v>50</v>
      </c>
      <c r="D194" s="22" t="s">
        <v>143</v>
      </c>
      <c r="E194" s="22" t="s">
        <v>143</v>
      </c>
      <c r="F194" s="22" t="s">
        <v>19</v>
      </c>
      <c r="G194" s="23" t="n">
        <v>1</v>
      </c>
      <c r="H194" s="24" t="n">
        <v>1</v>
      </c>
      <c r="I194" s="24" t="n">
        <v>100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2"/>
    </row>
    <row collapsed="false" customFormat="false" customHeight="false" hidden="false" ht="12.1" outlineLevel="0" r="195">
      <c r="A195" s="21" t="n">
        <v>45895.526979167</v>
      </c>
      <c r="B195" s="22" t="s">
        <v>143</v>
      </c>
      <c r="C195" s="22" t="s">
        <v>50</v>
      </c>
      <c r="D195" s="22" t="s">
        <v>143</v>
      </c>
      <c r="E195" s="22" t="s">
        <v>143</v>
      </c>
      <c r="F195" s="22" t="s">
        <v>19</v>
      </c>
      <c r="G195" s="23" t="n">
        <v>1</v>
      </c>
      <c r="H195" s="24" t="n">
        <v>1</v>
      </c>
      <c r="I195" s="24" t="n">
        <v>1000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/>
    </row>
    <row collapsed="false" customFormat="false" customHeight="false" hidden="false" ht="12.1" outlineLevel="0" r="196">
      <c r="A196" s="29" t="n">
        <v>45896.595659722</v>
      </c>
      <c r="B196" s="30" t="s">
        <v>93</v>
      </c>
      <c r="C196" s="30" t="s">
        <v>155</v>
      </c>
      <c r="D196" s="30" t="s">
        <v>82</v>
      </c>
      <c r="E196" s="30" t="s">
        <v>17</v>
      </c>
      <c r="F196" s="30" t="s">
        <v>19</v>
      </c>
      <c r="G196" s="31" t="n">
        <v>-14</v>
      </c>
      <c r="H196" s="32" t="n">
        <v>136.7</v>
      </c>
      <c r="I196" s="32" t="n">
        <v>1913.8</v>
      </c>
      <c r="J196" s="32" t="n">
        <v>0</v>
      </c>
      <c r="K196" s="32" t="n">
        <v>-0.96</v>
      </c>
      <c r="L196" s="32" t="n">
        <v>-0</v>
      </c>
      <c r="M196" s="6" t="s">
        <f>=I196+J196+K196+L196</f>
      </c>
      <c r="N196" s="30"/>
    </row>
    <row collapsed="false" customFormat="false" customHeight="false" hidden="false" ht="12.1" outlineLevel="0" r="197">
      <c r="A197" s="20" t="n">
        <v>45896.597280093</v>
      </c>
      <c r="B197" s="16" t="s">
        <v>118</v>
      </c>
      <c r="C197" s="16" t="s">
        <v>195</v>
      </c>
      <c r="D197" s="16" t="s">
        <v>81</v>
      </c>
      <c r="E197" s="16" t="s">
        <v>172</v>
      </c>
      <c r="F197" s="16" t="s">
        <v>19</v>
      </c>
      <c r="G197" s="7" t="n">
        <v>2</v>
      </c>
      <c r="H197" s="6" t="n">
        <v>100.09</v>
      </c>
      <c r="I197" s="6" t="n">
        <v>-2001.8</v>
      </c>
      <c r="J197" s="6" t="n">
        <v>-7.5599999999999</v>
      </c>
      <c r="K197" s="6" t="n">
        <v>-1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9" t="n">
        <v>45896.949074074</v>
      </c>
      <c r="B198" s="30" t="s">
        <v>117</v>
      </c>
      <c r="C198" s="30" t="s">
        <v>193</v>
      </c>
      <c r="D198" s="30" t="s">
        <v>82</v>
      </c>
      <c r="E198" s="30" t="s">
        <v>17</v>
      </c>
      <c r="F198" s="30" t="s">
        <v>19</v>
      </c>
      <c r="G198" s="31" t="n">
        <v>-1</v>
      </c>
      <c r="H198" s="32" t="n">
        <v>310.37</v>
      </c>
      <c r="I198" s="32" t="n">
        <v>310.37</v>
      </c>
      <c r="J198" s="32" t="n">
        <v>0</v>
      </c>
      <c r="K198" s="32" t="n">
        <v>-0</v>
      </c>
      <c r="L198" s="32" t="n">
        <v>-0</v>
      </c>
      <c r="M198" s="6" t="s">
        <f>=I198+J198+K198+L198</f>
      </c>
      <c r="N198" s="30"/>
    </row>
    <row collapsed="false" customFormat="false" customHeight="false" hidden="false" ht="12.1" outlineLevel="0" r="199">
      <c r="A199" s="25" t="n">
        <v>45896.949085648</v>
      </c>
      <c r="B199" s="26" t="s">
        <v>147</v>
      </c>
      <c r="C199" s="26" t="s">
        <v>194</v>
      </c>
      <c r="D199" s="26" t="s">
        <v>147</v>
      </c>
      <c r="E199" s="26" t="s">
        <v>147</v>
      </c>
      <c r="F199" s="26" t="s">
        <v>19</v>
      </c>
      <c r="G199" s="27" t="n">
        <v>1</v>
      </c>
      <c r="H199" s="28" t="n">
        <v>-1</v>
      </c>
      <c r="I199" s="28" t="n">
        <v>-0.16</v>
      </c>
      <c r="J199" s="28" t="n">
        <v>0</v>
      </c>
      <c r="K199" s="28" t="n">
        <v>-0</v>
      </c>
      <c r="L199" s="28" t="n">
        <v>-0</v>
      </c>
      <c r="M199" s="6" t="s">
        <f>=I199+J199+K199+L199</f>
      </c>
      <c r="N199" s="26"/>
    </row>
    <row collapsed="false" customFormat="false" customHeight="false" hidden="false" ht="12.1" outlineLevel="0" r="200">
      <c r="A200" s="20" t="n">
        <v>45896.949884259</v>
      </c>
      <c r="B200" s="16" t="s">
        <v>118</v>
      </c>
      <c r="C200" s="16" t="s">
        <v>195</v>
      </c>
      <c r="D200" s="16" t="s">
        <v>81</v>
      </c>
      <c r="E200" s="16" t="s">
        <v>172</v>
      </c>
      <c r="F200" s="16" t="s">
        <v>19</v>
      </c>
      <c r="G200" s="7" t="n">
        <v>1</v>
      </c>
      <c r="H200" s="6" t="n">
        <v>100.04</v>
      </c>
      <c r="I200" s="6" t="n">
        <v>-1000.4</v>
      </c>
      <c r="J200" s="6" t="n">
        <v>-3.78</v>
      </c>
      <c r="K200" s="6" t="n">
        <v>-0.5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1" t="n">
        <v>45897.67125</v>
      </c>
      <c r="B201" s="22" t="s">
        <v>169</v>
      </c>
      <c r="C201" s="22" t="s">
        <v>196</v>
      </c>
      <c r="D201" s="22" t="s">
        <v>169</v>
      </c>
      <c r="E201" s="22" t="s">
        <v>169</v>
      </c>
      <c r="F201" s="22" t="s">
        <v>19</v>
      </c>
      <c r="G201" s="23" t="n">
        <v>1</v>
      </c>
      <c r="H201" s="24" t="n">
        <v>1</v>
      </c>
      <c r="I201" s="24" t="n">
        <v>209.6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2"/>
    </row>
    <row collapsed="false" customFormat="false" customHeight="false" hidden="false" ht="12.1" outlineLevel="0" r="202">
      <c r="A202" s="29" t="n">
        <v>45909.424641204</v>
      </c>
      <c r="B202" s="30" t="s">
        <v>91</v>
      </c>
      <c r="C202" s="30" t="s">
        <v>152</v>
      </c>
      <c r="D202" s="30" t="s">
        <v>82</v>
      </c>
      <c r="E202" s="30" t="s">
        <v>17</v>
      </c>
      <c r="F202" s="30" t="s">
        <v>19</v>
      </c>
      <c r="G202" s="31" t="n">
        <v>-5</v>
      </c>
      <c r="H202" s="32" t="n">
        <v>2965</v>
      </c>
      <c r="I202" s="32" t="n">
        <v>14825</v>
      </c>
      <c r="J202" s="32" t="n">
        <v>0</v>
      </c>
      <c r="K202" s="32" t="n">
        <v>-7.42</v>
      </c>
      <c r="L202" s="32" t="n">
        <v>-0</v>
      </c>
      <c r="M202" s="6" t="s">
        <f>=I202+J202+K202+L202</f>
      </c>
      <c r="N202" s="30"/>
    </row>
    <row collapsed="false" customFormat="false" customHeight="false" hidden="false" ht="12.1" outlineLevel="0" r="203">
      <c r="A203" s="20" t="n">
        <v>45909.431423611</v>
      </c>
      <c r="B203" s="16" t="s">
        <v>119</v>
      </c>
      <c r="C203" s="16" t="s">
        <v>197</v>
      </c>
      <c r="D203" s="16" t="s">
        <v>81</v>
      </c>
      <c r="E203" s="16" t="s">
        <v>172</v>
      </c>
      <c r="F203" s="16" t="s">
        <v>19</v>
      </c>
      <c r="G203" s="7" t="n">
        <v>9</v>
      </c>
      <c r="H203" s="6" t="n">
        <v>101.25</v>
      </c>
      <c r="I203" s="6" t="n">
        <v>-9112.5</v>
      </c>
      <c r="J203" s="6" t="n">
        <v>-69.030000000001</v>
      </c>
      <c r="K203" s="6" t="n">
        <v>-4.56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45909.431724537</v>
      </c>
      <c r="B204" s="16" t="s">
        <v>118</v>
      </c>
      <c r="C204" s="16" t="s">
        <v>195</v>
      </c>
      <c r="D204" s="16" t="s">
        <v>81</v>
      </c>
      <c r="E204" s="16" t="s">
        <v>172</v>
      </c>
      <c r="F204" s="16" t="s">
        <v>19</v>
      </c>
      <c r="G204" s="7" t="n">
        <v>1</v>
      </c>
      <c r="H204" s="6" t="n">
        <v>100.5</v>
      </c>
      <c r="I204" s="6" t="n">
        <v>-1005</v>
      </c>
      <c r="J204" s="6" t="n">
        <v>-11.97</v>
      </c>
      <c r="K204" s="6" t="n">
        <v>-0.5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9" t="n">
        <v>45918.620324074</v>
      </c>
      <c r="B205" s="30" t="s">
        <v>116</v>
      </c>
      <c r="C205" s="30" t="s">
        <v>190</v>
      </c>
      <c r="D205" s="30" t="s">
        <v>82</v>
      </c>
      <c r="E205" s="30" t="s">
        <v>172</v>
      </c>
      <c r="F205" s="30" t="s">
        <v>19</v>
      </c>
      <c r="G205" s="31" t="n">
        <v>-10</v>
      </c>
      <c r="H205" s="32" t="n">
        <v>112.59</v>
      </c>
      <c r="I205" s="32" t="n">
        <v>11259</v>
      </c>
      <c r="J205" s="32" t="n">
        <v>160.7</v>
      </c>
      <c r="K205" s="32" t="n">
        <v>-5.63</v>
      </c>
      <c r="L205" s="32" t="n">
        <v>-0</v>
      </c>
      <c r="M205" s="6" t="s">
        <f>=I205+J205+K205+L205</f>
      </c>
      <c r="N205" s="30"/>
    </row>
    <row collapsed="false" customFormat="false" customHeight="false" hidden="false" ht="12.1" outlineLevel="0" r="206">
      <c r="A206" s="29" t="n">
        <v>45918.620462963</v>
      </c>
      <c r="B206" s="30" t="s">
        <v>119</v>
      </c>
      <c r="C206" s="30" t="s">
        <v>197</v>
      </c>
      <c r="D206" s="30" t="s">
        <v>82</v>
      </c>
      <c r="E206" s="30" t="s">
        <v>172</v>
      </c>
      <c r="F206" s="30" t="s">
        <v>19</v>
      </c>
      <c r="G206" s="31" t="n">
        <v>-9</v>
      </c>
      <c r="H206" s="32" t="n">
        <v>102.38</v>
      </c>
      <c r="I206" s="32" t="n">
        <v>9214.2</v>
      </c>
      <c r="J206" s="32" t="n">
        <v>131.22</v>
      </c>
      <c r="K206" s="32" t="n">
        <v>-4.61</v>
      </c>
      <c r="L206" s="32" t="n">
        <v>-0</v>
      </c>
      <c r="M206" s="6" t="s">
        <f>=I206+J206+K206+L206</f>
      </c>
      <c r="N206" s="30"/>
    </row>
    <row collapsed="false" customFormat="false" customHeight="false" hidden="false" ht="12.1" outlineLevel="0" r="207">
      <c r="A207" s="29" t="n">
        <v>45918.620659722</v>
      </c>
      <c r="B207" s="30" t="s">
        <v>118</v>
      </c>
      <c r="C207" s="30" t="s">
        <v>195</v>
      </c>
      <c r="D207" s="30" t="s">
        <v>82</v>
      </c>
      <c r="E207" s="30" t="s">
        <v>172</v>
      </c>
      <c r="F207" s="30" t="s">
        <v>19</v>
      </c>
      <c r="G207" s="31" t="n">
        <v>-1</v>
      </c>
      <c r="H207" s="32" t="n">
        <v>100.95</v>
      </c>
      <c r="I207" s="32" t="n">
        <v>1009.5</v>
      </c>
      <c r="J207" s="32" t="n">
        <v>17.64</v>
      </c>
      <c r="K207" s="32" t="n">
        <v>-0.5</v>
      </c>
      <c r="L207" s="32" t="n">
        <v>-0</v>
      </c>
      <c r="M207" s="6" t="s">
        <f>=I207+J207+K207+L207</f>
      </c>
      <c r="N207" s="30"/>
    </row>
    <row collapsed="false" customFormat="false" customHeight="false" hidden="false" ht="12.1" outlineLevel="0" r="208">
      <c r="A208" s="33" t="n">
        <v>45918.666446759</v>
      </c>
      <c r="B208" s="34" t="s">
        <v>167</v>
      </c>
      <c r="C208" s="34" t="s">
        <v>50</v>
      </c>
      <c r="D208" s="34" t="s">
        <v>167</v>
      </c>
      <c r="E208" s="34" t="s">
        <v>167</v>
      </c>
      <c r="F208" s="34" t="s">
        <v>19</v>
      </c>
      <c r="G208" s="35" t="n">
        <v>1</v>
      </c>
      <c r="H208" s="36" t="n">
        <v>-1</v>
      </c>
      <c r="I208" s="36" t="n">
        <v>-20688.87</v>
      </c>
      <c r="J208" s="36" t="n">
        <v>0</v>
      </c>
      <c r="K208" s="36" t="n">
        <v>-0</v>
      </c>
      <c r="L208" s="36" t="n">
        <v>-0</v>
      </c>
      <c r="M208" s="6" t="s">
        <f>=I208+J208+K208+L208</f>
      </c>
      <c r="N208" s="34"/>
    </row>
    <row collapsed="false" customFormat="false" customHeight="false" hidden="false" ht="12.1" outlineLevel="0" r="209">
      <c r="A209" s="25" t="n">
        <v>45918.666446759</v>
      </c>
      <c r="B209" s="26" t="s">
        <v>168</v>
      </c>
      <c r="C209" s="26" t="s">
        <v>50</v>
      </c>
      <c r="D209" s="26" t="s">
        <v>168</v>
      </c>
      <c r="E209" s="26" t="s">
        <v>168</v>
      </c>
      <c r="F209" s="26" t="s">
        <v>19</v>
      </c>
      <c r="G209" s="27" t="n">
        <v>1</v>
      </c>
      <c r="H209" s="28" t="n">
        <v>-115</v>
      </c>
      <c r="I209" s="28" t="n">
        <v>-115</v>
      </c>
      <c r="J209" s="28" t="n">
        <v>0</v>
      </c>
      <c r="K209" s="28" t="n">
        <v>-0</v>
      </c>
      <c r="L209" s="28" t="n">
        <v>-0</v>
      </c>
      <c r="M209" s="6" t="s">
        <f>=I209+J209+K209+L209</f>
      </c>
      <c r="N209" s="26"/>
    </row>
    <row collapsed="false" customFormat="false" customHeight="false" hidden="false" ht="12.1" outlineLevel="0" r="210">
      <c r="A210" s="29" t="n">
        <v>45918.674571759</v>
      </c>
      <c r="B210" s="30" t="s">
        <v>118</v>
      </c>
      <c r="C210" s="30" t="s">
        <v>195</v>
      </c>
      <c r="D210" s="30" t="s">
        <v>82</v>
      </c>
      <c r="E210" s="30" t="s">
        <v>172</v>
      </c>
      <c r="F210" s="30" t="s">
        <v>19</v>
      </c>
      <c r="G210" s="31" t="n">
        <v>-3</v>
      </c>
      <c r="H210" s="32" t="n">
        <v>100.7733333</v>
      </c>
      <c r="I210" s="32" t="n">
        <v>3023.199999</v>
      </c>
      <c r="J210" s="32" t="n">
        <v>52.920001</v>
      </c>
      <c r="K210" s="32" t="n">
        <v>-1.51</v>
      </c>
      <c r="L210" s="32" t="n">
        <v>-0</v>
      </c>
      <c r="M210" s="6" t="s">
        <f>=I210+J210+K210+L210</f>
      </c>
      <c r="N210" s="30"/>
    </row>
    <row collapsed="false" customFormat="false" customHeight="false" hidden="false" ht="12.1" outlineLevel="0" r="211">
      <c r="A211" s="33" t="n">
        <v>45918.674884259</v>
      </c>
      <c r="B211" s="34" t="s">
        <v>167</v>
      </c>
      <c r="C211" s="34" t="s">
        <v>50</v>
      </c>
      <c r="D211" s="34" t="s">
        <v>167</v>
      </c>
      <c r="E211" s="34" t="s">
        <v>167</v>
      </c>
      <c r="F211" s="34" t="s">
        <v>19</v>
      </c>
      <c r="G211" s="35" t="n">
        <v>1</v>
      </c>
      <c r="H211" s="36" t="n">
        <v>-1</v>
      </c>
      <c r="I211" s="36" t="n">
        <v>-4103.68</v>
      </c>
      <c r="J211" s="36" t="n">
        <v>0</v>
      </c>
      <c r="K211" s="36" t="n">
        <v>-0</v>
      </c>
      <c r="L211" s="36" t="n">
        <v>-0</v>
      </c>
      <c r="M211" s="6" t="s">
        <f>=I211+J211+K211+L211</f>
      </c>
      <c r="N211" s="34"/>
    </row>
    <row collapsed="false" customFormat="false" customHeight="false" hidden="false" ht="12.1" outlineLevel="0" r="212">
      <c r="A212" s="21" t="n">
        <v>45983.427858796</v>
      </c>
      <c r="B212" s="22" t="s">
        <v>143</v>
      </c>
      <c r="C212" s="22" t="s">
        <v>50</v>
      </c>
      <c r="D212" s="22" t="s">
        <v>143</v>
      </c>
      <c r="E212" s="22" t="s">
        <v>143</v>
      </c>
      <c r="F212" s="22" t="s">
        <v>19</v>
      </c>
      <c r="G212" s="23" t="n">
        <v>1</v>
      </c>
      <c r="H212" s="24" t="n">
        <v>1</v>
      </c>
      <c r="I212" s="24" t="n">
        <v>1000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2"/>
    </row>
    <row collapsed="false" customFormat="false" customHeight="false" hidden="false" ht="12.1" outlineLevel="0" r="213">
      <c r="A213" s="20" t="n">
        <v>45983.431261574</v>
      </c>
      <c r="B213" s="16" t="s">
        <v>101</v>
      </c>
      <c r="C213" s="16" t="s">
        <v>170</v>
      </c>
      <c r="D213" s="16" t="s">
        <v>81</v>
      </c>
      <c r="E213" s="16" t="s">
        <v>24</v>
      </c>
      <c r="F213" s="16" t="s">
        <v>19</v>
      </c>
      <c r="G213" s="7" t="n">
        <v>1</v>
      </c>
      <c r="H213" s="6" t="n">
        <v>147.18</v>
      </c>
      <c r="I213" s="6" t="n">
        <v>-147.18</v>
      </c>
      <c r="J213" s="6" t="n">
        <v>-0</v>
      </c>
      <c r="K213" s="6" t="n">
        <v>-0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0" t="n">
        <v>45991.342476852</v>
      </c>
      <c r="B214" s="16" t="s">
        <v>120</v>
      </c>
      <c r="C214" s="16" t="s">
        <v>198</v>
      </c>
      <c r="D214" s="16" t="s">
        <v>81</v>
      </c>
      <c r="E214" s="16" t="s">
        <v>17</v>
      </c>
      <c r="F214" s="16" t="s">
        <v>19</v>
      </c>
      <c r="G214" s="7" t="n">
        <v>10</v>
      </c>
      <c r="H214" s="6" t="n">
        <v>50.97</v>
      </c>
      <c r="I214" s="6" t="n">
        <v>-509.7</v>
      </c>
      <c r="J214" s="6" t="n">
        <v>-0</v>
      </c>
      <c r="K214" s="6" t="n">
        <v>-0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25" t="n">
        <v>45991.342488426</v>
      </c>
      <c r="B215" s="26" t="s">
        <v>147</v>
      </c>
      <c r="C215" s="26" t="s">
        <v>199</v>
      </c>
      <c r="D215" s="26" t="s">
        <v>147</v>
      </c>
      <c r="E215" s="26" t="s">
        <v>147</v>
      </c>
      <c r="F215" s="26" t="s">
        <v>19</v>
      </c>
      <c r="G215" s="27" t="n">
        <v>1</v>
      </c>
      <c r="H215" s="28" t="n">
        <v>-1</v>
      </c>
      <c r="I215" s="28" t="n">
        <v>-1.53</v>
      </c>
      <c r="J215" s="28" t="n">
        <v>0</v>
      </c>
      <c r="K215" s="28" t="n">
        <v>-0</v>
      </c>
      <c r="L215" s="28" t="n">
        <v>-0</v>
      </c>
      <c r="M215" s="6" t="s">
        <f>=I215+J215+K215+L215</f>
      </c>
      <c r="N215" s="26"/>
    </row>
    <row collapsed="false" customFormat="false" customHeight="false" hidden="false" ht="12.1" outlineLevel="0" r="216">
      <c r="A216" s="20" t="n">
        <v>45995.574814815</v>
      </c>
      <c r="B216" s="16" t="s">
        <v>121</v>
      </c>
      <c r="C216" s="16" t="s">
        <v>200</v>
      </c>
      <c r="D216" s="16" t="s">
        <v>81</v>
      </c>
      <c r="E216" s="16" t="s">
        <v>17</v>
      </c>
      <c r="F216" s="16" t="s">
        <v>19</v>
      </c>
      <c r="G216" s="7" t="n">
        <v>1</v>
      </c>
      <c r="H216" s="6" t="n">
        <v>302.35</v>
      </c>
      <c r="I216" s="6" t="n">
        <v>-302.35</v>
      </c>
      <c r="J216" s="6" t="n">
        <v>-0</v>
      </c>
      <c r="K216" s="6" t="n">
        <v>-0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5" t="n">
        <v>45995.574826389</v>
      </c>
      <c r="B217" s="26" t="s">
        <v>147</v>
      </c>
      <c r="C217" s="26" t="s">
        <v>201</v>
      </c>
      <c r="D217" s="26" t="s">
        <v>147</v>
      </c>
      <c r="E217" s="26" t="s">
        <v>147</v>
      </c>
      <c r="F217" s="26" t="s">
        <v>19</v>
      </c>
      <c r="G217" s="27" t="n">
        <v>1</v>
      </c>
      <c r="H217" s="28" t="n">
        <v>-1</v>
      </c>
      <c r="I217" s="28" t="n">
        <v>-0.91</v>
      </c>
      <c r="J217" s="28" t="n">
        <v>0</v>
      </c>
      <c r="K217" s="28" t="n">
        <v>-0</v>
      </c>
      <c r="L217" s="28" t="n">
        <v>-0</v>
      </c>
      <c r="M217" s="6" t="s">
        <f>=I217+J217+K217+L217</f>
      </c>
      <c r="N217" s="26"/>
    </row>
    <row collapsed="false" customFormat="false" customHeight="false" hidden="false" ht="12.1" outlineLevel="0" r="218">
      <c r="A218" s="21" t="n">
        <v>46000.2421875</v>
      </c>
      <c r="B218" s="22" t="s">
        <v>143</v>
      </c>
      <c r="C218" s="22" t="s">
        <v>50</v>
      </c>
      <c r="D218" s="22" t="s">
        <v>143</v>
      </c>
      <c r="E218" s="22" t="s">
        <v>143</v>
      </c>
      <c r="F218" s="22" t="s">
        <v>19</v>
      </c>
      <c r="G218" s="23" t="n">
        <v>1</v>
      </c>
      <c r="H218" s="24" t="n">
        <v>1</v>
      </c>
      <c r="I218" s="24" t="n">
        <v>1142.13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2"/>
    </row>
    <row collapsed="false" customFormat="false" customHeight="false" hidden="false" ht="12.1" outlineLevel="0" r="219">
      <c r="A219" s="20" t="n">
        <v>46000.762233796</v>
      </c>
      <c r="B219" s="16" t="s">
        <v>23</v>
      </c>
      <c r="C219" s="16" t="s">
        <v>202</v>
      </c>
      <c r="D219" s="16" t="s">
        <v>81</v>
      </c>
      <c r="E219" s="16" t="s">
        <v>24</v>
      </c>
      <c r="F219" s="16" t="s">
        <v>19</v>
      </c>
      <c r="G219" s="7" t="n">
        <v>1</v>
      </c>
      <c r="H219" s="6" t="n">
        <v>6.29</v>
      </c>
      <c r="I219" s="6" t="n">
        <v>-6.29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46000.764421296</v>
      </c>
      <c r="B220" s="16" t="s">
        <v>122</v>
      </c>
      <c r="C220" s="16" t="s">
        <v>203</v>
      </c>
      <c r="D220" s="16" t="s">
        <v>81</v>
      </c>
      <c r="E220" s="16" t="s">
        <v>172</v>
      </c>
      <c r="F220" s="16" t="s">
        <v>19</v>
      </c>
      <c r="G220" s="7" t="n">
        <v>1</v>
      </c>
      <c r="H220" s="6" t="n">
        <v>97.44</v>
      </c>
      <c r="I220" s="6" t="n">
        <v>-974.4</v>
      </c>
      <c r="J220" s="6" t="n">
        <v>-3.59</v>
      </c>
      <c r="K220" s="6" t="n">
        <v>-2.92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1" t="n">
        <v>46000.768796296</v>
      </c>
      <c r="B221" s="22" t="s">
        <v>143</v>
      </c>
      <c r="C221" s="22" t="s">
        <v>50</v>
      </c>
      <c r="D221" s="22" t="s">
        <v>143</v>
      </c>
      <c r="E221" s="22" t="s">
        <v>143</v>
      </c>
      <c r="F221" s="22" t="s">
        <v>19</v>
      </c>
      <c r="G221" s="23" t="n">
        <v>1</v>
      </c>
      <c r="H221" s="24" t="n">
        <v>1</v>
      </c>
      <c r="I221" s="24" t="n">
        <v>2849.05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2"/>
    </row>
    <row collapsed="false" customFormat="false" customHeight="false" hidden="false" ht="12.1" outlineLevel="0" r="222">
      <c r="A222" s="20" t="n">
        <v>46000.769733796</v>
      </c>
      <c r="B222" s="16" t="s">
        <v>123</v>
      </c>
      <c r="C222" s="16" t="s">
        <v>204</v>
      </c>
      <c r="D222" s="16" t="s">
        <v>81</v>
      </c>
      <c r="E222" s="16" t="s">
        <v>17</v>
      </c>
      <c r="F222" s="16" t="s">
        <v>19</v>
      </c>
      <c r="G222" s="7" t="n">
        <v>10</v>
      </c>
      <c r="H222" s="6" t="n">
        <v>173.56</v>
      </c>
      <c r="I222" s="6" t="n">
        <v>-1735.6</v>
      </c>
      <c r="J222" s="6" t="n">
        <v>-0</v>
      </c>
      <c r="K222" s="6" t="n">
        <v>-5.21</v>
      </c>
      <c r="L222" s="6" t="n">
        <v>-0</v>
      </c>
      <c r="M222" s="6" t="s">
        <f>=I222+J222+K222+L222</f>
      </c>
      <c r="N222" s="16"/>
    </row>
    <row collapsed="false" customFormat="false" customHeight="false" hidden="false" ht="12.1" outlineLevel="0" r="223">
      <c r="A223" s="21" t="n">
        <v>46000.77681713</v>
      </c>
      <c r="B223" s="22" t="s">
        <v>143</v>
      </c>
      <c r="C223" s="22" t="s">
        <v>50</v>
      </c>
      <c r="D223" s="22" t="s">
        <v>143</v>
      </c>
      <c r="E223" s="22" t="s">
        <v>143</v>
      </c>
      <c r="F223" s="22" t="s">
        <v>19</v>
      </c>
      <c r="G223" s="23" t="n">
        <v>1</v>
      </c>
      <c r="H223" s="24" t="n">
        <v>1</v>
      </c>
      <c r="I223" s="24" t="n">
        <v>5000</v>
      </c>
      <c r="J223" s="24" t="n">
        <v>0</v>
      </c>
      <c r="K223" s="24" t="n">
        <v>-0</v>
      </c>
      <c r="L223" s="24" t="n">
        <v>-0</v>
      </c>
      <c r="M223" s="6" t="s">
        <f>=I223+J223+K223+L223</f>
      </c>
      <c r="N223" s="22"/>
    </row>
    <row collapsed="false" customFormat="false" customHeight="false" hidden="false" ht="12.1" outlineLevel="0" r="224">
      <c r="A224" s="20" t="n">
        <v>46000.777037037</v>
      </c>
      <c r="B224" s="16" t="s">
        <v>87</v>
      </c>
      <c r="C224" s="16" t="s">
        <v>146</v>
      </c>
      <c r="D224" s="16" t="s">
        <v>81</v>
      </c>
      <c r="E224" s="16" t="s">
        <v>17</v>
      </c>
      <c r="F224" s="16" t="s">
        <v>19</v>
      </c>
      <c r="G224" s="7" t="n">
        <v>1</v>
      </c>
      <c r="H224" s="6" t="n">
        <v>1182.5</v>
      </c>
      <c r="I224" s="6" t="n">
        <v>-1182.5</v>
      </c>
      <c r="J224" s="6" t="n">
        <v>-0</v>
      </c>
      <c r="K224" s="6" t="n">
        <v>-0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5" t="n">
        <v>46000.777048611</v>
      </c>
      <c r="B225" s="26" t="s">
        <v>147</v>
      </c>
      <c r="C225" s="26" t="s">
        <v>148</v>
      </c>
      <c r="D225" s="26" t="s">
        <v>147</v>
      </c>
      <c r="E225" s="26" t="s">
        <v>147</v>
      </c>
      <c r="F225" s="26" t="s">
        <v>19</v>
      </c>
      <c r="G225" s="27" t="n">
        <v>1</v>
      </c>
      <c r="H225" s="28" t="n">
        <v>-1</v>
      </c>
      <c r="I225" s="28" t="n">
        <v>-3.55</v>
      </c>
      <c r="J225" s="28" t="n">
        <v>0</v>
      </c>
      <c r="K225" s="28" t="n">
        <v>-0</v>
      </c>
      <c r="L225" s="28" t="n">
        <v>-0</v>
      </c>
      <c r="M225" s="6" t="s">
        <f>=I225+J225+K225+L225</f>
      </c>
      <c r="N225" s="26"/>
    </row>
    <row collapsed="false" customFormat="false" customHeight="false" hidden="false" ht="12.1" outlineLevel="0" r="226">
      <c r="A226" s="20" t="n">
        <v>46000.792453704</v>
      </c>
      <c r="B226" s="16" t="s">
        <v>16</v>
      </c>
      <c r="C226" s="16" t="s">
        <v>154</v>
      </c>
      <c r="D226" s="16" t="s">
        <v>81</v>
      </c>
      <c r="E226" s="16" t="s">
        <v>17</v>
      </c>
      <c r="F226" s="16" t="s">
        <v>19</v>
      </c>
      <c r="G226" s="7" t="n">
        <v>1</v>
      </c>
      <c r="H226" s="6" t="n">
        <v>3211.2</v>
      </c>
      <c r="I226" s="6" t="n">
        <v>-3211.2</v>
      </c>
      <c r="J226" s="6" t="n">
        <v>-0</v>
      </c>
      <c r="K226" s="6" t="n">
        <v>-0</v>
      </c>
      <c r="L226" s="6" t="n">
        <v>-0</v>
      </c>
      <c r="M226" s="6" t="s">
        <f>=I226+J226+K226+L226</f>
      </c>
      <c r="N226" s="16"/>
    </row>
    <row collapsed="false" customFormat="false" customHeight="false" hidden="false" ht="12.1" outlineLevel="0" r="227">
      <c r="A227" s="20" t="n">
        <v>46000.897048611</v>
      </c>
      <c r="B227" s="16" t="s">
        <v>124</v>
      </c>
      <c r="C227" s="16" t="s">
        <v>205</v>
      </c>
      <c r="D227" s="16" t="s">
        <v>81</v>
      </c>
      <c r="E227" s="16" t="s">
        <v>17</v>
      </c>
      <c r="F227" s="16" t="s">
        <v>19</v>
      </c>
      <c r="G227" s="7" t="n">
        <v>1</v>
      </c>
      <c r="H227" s="6" t="n">
        <v>4310.9</v>
      </c>
      <c r="I227" s="6" t="n">
        <v>-4310.9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5" t="n">
        <v>46000.897060185</v>
      </c>
      <c r="B228" s="26" t="s">
        <v>147</v>
      </c>
      <c r="C228" s="26" t="s">
        <v>206</v>
      </c>
      <c r="D228" s="26" t="s">
        <v>147</v>
      </c>
      <c r="E228" s="26" t="s">
        <v>147</v>
      </c>
      <c r="F228" s="26" t="s">
        <v>19</v>
      </c>
      <c r="G228" s="27" t="n">
        <v>1</v>
      </c>
      <c r="H228" s="28" t="n">
        <v>-1</v>
      </c>
      <c r="I228" s="28" t="n">
        <v>-12.93</v>
      </c>
      <c r="J228" s="28" t="n">
        <v>0</v>
      </c>
      <c r="K228" s="28" t="n">
        <v>-0</v>
      </c>
      <c r="L228" s="28" t="n">
        <v>-0</v>
      </c>
      <c r="M228" s="6" t="s">
        <f>=I228+J228+K228+L228</f>
      </c>
      <c r="N228" s="26"/>
    </row>
    <row collapsed="false" customFormat="false" customHeight="false" hidden="false" ht="12.1" outlineLevel="0" r="229">
      <c r="A229" s="29" t="n">
        <v>46000.91275463</v>
      </c>
      <c r="B229" s="30" t="s">
        <v>121</v>
      </c>
      <c r="C229" s="30" t="s">
        <v>200</v>
      </c>
      <c r="D229" s="30" t="s">
        <v>82</v>
      </c>
      <c r="E229" s="30" t="s">
        <v>17</v>
      </c>
      <c r="F229" s="30" t="s">
        <v>19</v>
      </c>
      <c r="G229" s="31" t="n">
        <v>-1</v>
      </c>
      <c r="H229" s="32" t="n">
        <v>306.18</v>
      </c>
      <c r="I229" s="32" t="n">
        <v>306.18</v>
      </c>
      <c r="J229" s="32" t="n">
        <v>0</v>
      </c>
      <c r="K229" s="32" t="n">
        <v>-0.92</v>
      </c>
      <c r="L229" s="32" t="n">
        <v>-0</v>
      </c>
      <c r="M229" s="6" t="s">
        <f>=I229+J229+K229+L229</f>
      </c>
      <c r="N229" s="30"/>
    </row>
    <row collapsed="false" customFormat="false" customHeight="false" hidden="false" ht="12.1" outlineLevel="0" r="230">
      <c r="A230" s="29" t="n">
        <v>46000.913136574</v>
      </c>
      <c r="B230" s="30" t="s">
        <v>23</v>
      </c>
      <c r="C230" s="30" t="s">
        <v>202</v>
      </c>
      <c r="D230" s="30" t="s">
        <v>82</v>
      </c>
      <c r="E230" s="30" t="s">
        <v>24</v>
      </c>
      <c r="F230" s="30" t="s">
        <v>19</v>
      </c>
      <c r="G230" s="31" t="n">
        <v>-1</v>
      </c>
      <c r="H230" s="32" t="n">
        <v>6.32</v>
      </c>
      <c r="I230" s="32" t="n">
        <v>6.32</v>
      </c>
      <c r="J230" s="32" t="n">
        <v>0</v>
      </c>
      <c r="K230" s="32" t="n">
        <v>-0</v>
      </c>
      <c r="L230" s="32" t="n">
        <v>-0</v>
      </c>
      <c r="M230" s="6" t="s">
        <f>=I230+J230+K230+L230</f>
      </c>
      <c r="N230" s="30"/>
    </row>
    <row collapsed="false" customFormat="false" customHeight="false" hidden="false" ht="12.1" outlineLevel="0" r="231">
      <c r="A231" s="29" t="n">
        <v>46000.913946759</v>
      </c>
      <c r="B231" s="30" t="s">
        <v>87</v>
      </c>
      <c r="C231" s="30" t="s">
        <v>146</v>
      </c>
      <c r="D231" s="30" t="s">
        <v>82</v>
      </c>
      <c r="E231" s="30" t="s">
        <v>17</v>
      </c>
      <c r="F231" s="30" t="s">
        <v>19</v>
      </c>
      <c r="G231" s="31" t="n">
        <v>-1</v>
      </c>
      <c r="H231" s="32" t="n">
        <v>1189.8</v>
      </c>
      <c r="I231" s="32" t="n">
        <v>1189.8</v>
      </c>
      <c r="J231" s="32" t="n">
        <v>0</v>
      </c>
      <c r="K231" s="32" t="n">
        <v>-3.57</v>
      </c>
      <c r="L231" s="32" t="n">
        <v>-0</v>
      </c>
      <c r="M231" s="6" t="s">
        <f>=I231+J231+K231+L231</f>
      </c>
      <c r="N231" s="30"/>
    </row>
    <row collapsed="false" customFormat="false" customHeight="false" hidden="false" ht="12.1" outlineLevel="0" r="232">
      <c r="A232" s="29" t="n">
        <v>46001.466655093</v>
      </c>
      <c r="B232" s="30" t="s">
        <v>120</v>
      </c>
      <c r="C232" s="30" t="s">
        <v>198</v>
      </c>
      <c r="D232" s="30" t="s">
        <v>82</v>
      </c>
      <c r="E232" s="30" t="s">
        <v>17</v>
      </c>
      <c r="F232" s="30" t="s">
        <v>19</v>
      </c>
      <c r="G232" s="31" t="n">
        <v>-10</v>
      </c>
      <c r="H232" s="32" t="n">
        <v>51.12</v>
      </c>
      <c r="I232" s="32" t="n">
        <v>511.2</v>
      </c>
      <c r="J232" s="32" t="n">
        <v>0</v>
      </c>
      <c r="K232" s="32" t="n">
        <v>-1.53</v>
      </c>
      <c r="L232" s="32" t="n">
        <v>-0</v>
      </c>
      <c r="M232" s="6" t="s">
        <f>=I232+J232+K232+L232</f>
      </c>
      <c r="N232" s="30"/>
    </row>
    <row collapsed="false" customFormat="false" customHeight="false" hidden="false" ht="12.1" outlineLevel="0" r="233">
      <c r="A233" s="21" t="n">
        <v>46001.847546296</v>
      </c>
      <c r="B233" s="22" t="s">
        <v>143</v>
      </c>
      <c r="C233" s="22" t="s">
        <v>50</v>
      </c>
      <c r="D233" s="22" t="s">
        <v>143</v>
      </c>
      <c r="E233" s="22" t="s">
        <v>143</v>
      </c>
      <c r="F233" s="22" t="s">
        <v>19</v>
      </c>
      <c r="G233" s="23" t="n">
        <v>1</v>
      </c>
      <c r="H233" s="24" t="n">
        <v>1</v>
      </c>
      <c r="I233" s="24" t="n">
        <v>12000</v>
      </c>
      <c r="J233" s="24" t="n">
        <v>0</v>
      </c>
      <c r="K233" s="24" t="n">
        <v>-0</v>
      </c>
      <c r="L233" s="24" t="n">
        <v>-0</v>
      </c>
      <c r="M233" s="6" t="s">
        <f>=I233+J233+K233+L233</f>
      </c>
      <c r="N233" s="22"/>
    </row>
    <row collapsed="false" customFormat="false" customHeight="false" hidden="false" ht="12.1" outlineLevel="0" r="234">
      <c r="A234" s="20" t="n">
        <v>46001.848171296</v>
      </c>
      <c r="B234" s="16" t="s">
        <v>101</v>
      </c>
      <c r="C234" s="16" t="s">
        <v>170</v>
      </c>
      <c r="D234" s="16" t="s">
        <v>81</v>
      </c>
      <c r="E234" s="16" t="s">
        <v>24</v>
      </c>
      <c r="F234" s="16" t="s">
        <v>19</v>
      </c>
      <c r="G234" s="7" t="n">
        <v>75</v>
      </c>
      <c r="H234" s="6" t="n">
        <v>148.19</v>
      </c>
      <c r="I234" s="6" t="n">
        <v>-11114.25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9" t="n">
        <v>46003.480046296</v>
      </c>
      <c r="B235" s="30" t="s">
        <v>101</v>
      </c>
      <c r="C235" s="30" t="s">
        <v>170</v>
      </c>
      <c r="D235" s="30" t="s">
        <v>82</v>
      </c>
      <c r="E235" s="30" t="s">
        <v>24</v>
      </c>
      <c r="F235" s="30" t="s">
        <v>19</v>
      </c>
      <c r="G235" s="31" t="n">
        <v>-8</v>
      </c>
      <c r="H235" s="32" t="n">
        <v>148.37</v>
      </c>
      <c r="I235" s="32" t="n">
        <v>1186.96</v>
      </c>
      <c r="J235" s="32" t="n">
        <v>0</v>
      </c>
      <c r="K235" s="32" t="n">
        <v>-0</v>
      </c>
      <c r="L235" s="32" t="n">
        <v>-0</v>
      </c>
      <c r="M235" s="6" t="s">
        <f>=I235+J235+K235+L235</f>
      </c>
      <c r="N235" s="30"/>
    </row>
    <row collapsed="false" customFormat="false" customHeight="false" hidden="false" ht="12.1" outlineLevel="0" r="236">
      <c r="A236" s="33" t="n">
        <v>46003.480810185</v>
      </c>
      <c r="B236" s="34" t="s">
        <v>167</v>
      </c>
      <c r="C236" s="34" t="s">
        <v>50</v>
      </c>
      <c r="D236" s="34" t="s">
        <v>167</v>
      </c>
      <c r="E236" s="34" t="s">
        <v>167</v>
      </c>
      <c r="F236" s="34" t="s">
        <v>19</v>
      </c>
      <c r="G236" s="35" t="n">
        <v>1</v>
      </c>
      <c r="H236" s="36" t="n">
        <v>-1</v>
      </c>
      <c r="I236" s="36" t="n">
        <v>-1303.61</v>
      </c>
      <c r="J236" s="36" t="n">
        <v>0</v>
      </c>
      <c r="K236" s="36" t="n">
        <v>-0</v>
      </c>
      <c r="L236" s="36" t="n">
        <v>-0</v>
      </c>
      <c r="M236" s="6" t="s">
        <f>=I236+J236+K236+L236</f>
      </c>
      <c r="N236" s="34"/>
    </row>
    <row collapsed="false" customFormat="false" customHeight="false" hidden="false" ht="12.1" outlineLevel="0" r="237">
      <c r="A237" s="25" t="n">
        <v>46003.480810185</v>
      </c>
      <c r="B237" s="26" t="s">
        <v>168</v>
      </c>
      <c r="C237" s="26" t="s">
        <v>50</v>
      </c>
      <c r="D237" s="26" t="s">
        <v>168</v>
      </c>
      <c r="E237" s="26" t="s">
        <v>168</v>
      </c>
      <c r="F237" s="26" t="s">
        <v>19</v>
      </c>
      <c r="G237" s="27" t="n">
        <v>1</v>
      </c>
      <c r="H237" s="28" t="n">
        <v>-357</v>
      </c>
      <c r="I237" s="28" t="n">
        <v>-357</v>
      </c>
      <c r="J237" s="28" t="n">
        <v>0</v>
      </c>
      <c r="K237" s="28" t="n">
        <v>-0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1" t="n">
        <v>46006.970578704</v>
      </c>
      <c r="B238" s="22" t="s">
        <v>143</v>
      </c>
      <c r="C238" s="22" t="s">
        <v>50</v>
      </c>
      <c r="D238" s="22" t="s">
        <v>143</v>
      </c>
      <c r="E238" s="22" t="s">
        <v>143</v>
      </c>
      <c r="F238" s="22" t="s">
        <v>19</v>
      </c>
      <c r="G238" s="23" t="n">
        <v>1</v>
      </c>
      <c r="H238" s="24" t="n">
        <v>1</v>
      </c>
      <c r="I238" s="24" t="n">
        <v>534.92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/>
    </row>
    <row collapsed="false" customFormat="false" customHeight="false" hidden="false" ht="12.1" outlineLevel="0" r="239">
      <c r="A239" s="29" t="n">
        <v>46007.740416667</v>
      </c>
      <c r="B239" s="30" t="s">
        <v>16</v>
      </c>
      <c r="C239" s="30" t="s">
        <v>154</v>
      </c>
      <c r="D239" s="30" t="s">
        <v>82</v>
      </c>
      <c r="E239" s="30" t="s">
        <v>17</v>
      </c>
      <c r="F239" s="30" t="s">
        <v>19</v>
      </c>
      <c r="G239" s="31" t="n">
        <v>-1</v>
      </c>
      <c r="H239" s="32" t="n">
        <v>3275</v>
      </c>
      <c r="I239" s="32" t="n">
        <v>3275</v>
      </c>
      <c r="J239" s="32" t="n">
        <v>0</v>
      </c>
      <c r="K239" s="32" t="n">
        <v>-0</v>
      </c>
      <c r="L239" s="32" t="n">
        <v>-0</v>
      </c>
      <c r="M239" s="6" t="s">
        <f>=I239+J239+K239+L239</f>
      </c>
      <c r="N239" s="30"/>
    </row>
    <row collapsed="false" customFormat="false" customHeight="false" hidden="false" ht="12.1" outlineLevel="0" r="240">
      <c r="A240" s="20" t="n">
        <v>46014.520856481</v>
      </c>
      <c r="B240" s="16" t="s">
        <v>93</v>
      </c>
      <c r="C240" s="16" t="s">
        <v>155</v>
      </c>
      <c r="D240" s="16" t="s">
        <v>81</v>
      </c>
      <c r="E240" s="16" t="s">
        <v>17</v>
      </c>
      <c r="F240" s="16" t="s">
        <v>19</v>
      </c>
      <c r="G240" s="7" t="n">
        <v>1</v>
      </c>
      <c r="H240" s="6" t="n">
        <v>111.62</v>
      </c>
      <c r="I240" s="6" t="n">
        <v>-111.62</v>
      </c>
      <c r="J240" s="6" t="n">
        <v>-0</v>
      </c>
      <c r="K240" s="6" t="n">
        <v>-0.33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0" t="n">
        <v>46015.714108796</v>
      </c>
      <c r="B241" s="16" t="s">
        <v>93</v>
      </c>
      <c r="C241" s="16" t="s">
        <v>155</v>
      </c>
      <c r="D241" s="16" t="s">
        <v>81</v>
      </c>
      <c r="E241" s="16" t="s">
        <v>17</v>
      </c>
      <c r="F241" s="16" t="s">
        <v>19</v>
      </c>
      <c r="G241" s="7" t="n">
        <v>1</v>
      </c>
      <c r="H241" s="6" t="n">
        <v>111.38</v>
      </c>
      <c r="I241" s="6" t="n">
        <v>-111.38</v>
      </c>
      <c r="J241" s="6" t="n">
        <v>-0</v>
      </c>
      <c r="K241" s="6" t="n">
        <v>-0.33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0" t="n">
        <v>46016.430810185</v>
      </c>
      <c r="B242" s="16" t="s">
        <v>125</v>
      </c>
      <c r="C242" s="16" t="s">
        <v>207</v>
      </c>
      <c r="D242" s="16" t="s">
        <v>81</v>
      </c>
      <c r="E242" s="16" t="s">
        <v>172</v>
      </c>
      <c r="F242" s="16" t="s">
        <v>19</v>
      </c>
      <c r="G242" s="7" t="n">
        <v>1</v>
      </c>
      <c r="H242" s="6" t="n">
        <v>69.59</v>
      </c>
      <c r="I242" s="6" t="n">
        <v>-695.9</v>
      </c>
      <c r="J242" s="6" t="n">
        <v>-18.3</v>
      </c>
      <c r="K242" s="6" t="n">
        <v>-2.09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46016.431076389</v>
      </c>
      <c r="B243" s="16" t="s">
        <v>125</v>
      </c>
      <c r="C243" s="16" t="s">
        <v>207</v>
      </c>
      <c r="D243" s="16" t="s">
        <v>81</v>
      </c>
      <c r="E243" s="16" t="s">
        <v>172</v>
      </c>
      <c r="F243" s="16" t="s">
        <v>19</v>
      </c>
      <c r="G243" s="7" t="n">
        <v>1</v>
      </c>
      <c r="H243" s="6" t="n">
        <v>69.56</v>
      </c>
      <c r="I243" s="6" t="n">
        <v>-695.6</v>
      </c>
      <c r="J243" s="6" t="n">
        <v>-18.3</v>
      </c>
      <c r="K243" s="6" t="n">
        <v>-2.09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0" t="n">
        <v>46016.431493056</v>
      </c>
      <c r="B244" s="16" t="s">
        <v>126</v>
      </c>
      <c r="C244" s="16" t="s">
        <v>208</v>
      </c>
      <c r="D244" s="16" t="s">
        <v>81</v>
      </c>
      <c r="E244" s="16" t="s">
        <v>172</v>
      </c>
      <c r="F244" s="16" t="s">
        <v>19</v>
      </c>
      <c r="G244" s="7" t="n">
        <v>1</v>
      </c>
      <c r="H244" s="6" t="n">
        <v>65.31</v>
      </c>
      <c r="I244" s="6" t="n">
        <v>-653.1</v>
      </c>
      <c r="J244" s="6" t="n">
        <v>-14.7</v>
      </c>
      <c r="K244" s="6" t="n">
        <v>-1.96</v>
      </c>
      <c r="L244" s="6" t="n">
        <v>-0</v>
      </c>
      <c r="M244" s="6" t="s">
        <f>=I244+J244+K244+L244</f>
      </c>
      <c r="N244" s="16"/>
    </row>
    <row collapsed="false" customFormat="false" customHeight="false" hidden="false" ht="12.1" outlineLevel="0" r="245">
      <c r="A245" s="20" t="n">
        <v>46016.4365625</v>
      </c>
      <c r="B245" s="16" t="s">
        <v>127</v>
      </c>
      <c r="C245" s="16" t="s">
        <v>209</v>
      </c>
      <c r="D245" s="16" t="s">
        <v>81</v>
      </c>
      <c r="E245" s="16" t="s">
        <v>172</v>
      </c>
      <c r="F245" s="16" t="s">
        <v>19</v>
      </c>
      <c r="G245" s="7" t="n">
        <v>1</v>
      </c>
      <c r="H245" s="6" t="n">
        <v>96.59</v>
      </c>
      <c r="I245" s="6" t="n">
        <v>-965.9</v>
      </c>
      <c r="J245" s="6" t="n">
        <v>-22.25</v>
      </c>
      <c r="K245" s="6" t="n">
        <v>-2.9</v>
      </c>
      <c r="L245" s="6" t="n">
        <v>-0</v>
      </c>
      <c r="M245" s="6" t="s">
        <f>=I245+J245+K245+L245</f>
      </c>
      <c r="N245" s="16"/>
    </row>
    <row collapsed="false" customFormat="false" customHeight="false" hidden="false" ht="12.1" outlineLevel="0" r="246">
      <c r="A246" s="29" t="n">
        <v>46016.443148148</v>
      </c>
      <c r="B246" s="30" t="s">
        <v>101</v>
      </c>
      <c r="C246" s="30" t="s">
        <v>170</v>
      </c>
      <c r="D246" s="30" t="s">
        <v>82</v>
      </c>
      <c r="E246" s="30" t="s">
        <v>24</v>
      </c>
      <c r="F246" s="30" t="s">
        <v>19</v>
      </c>
      <c r="G246" s="31" t="n">
        <v>-68</v>
      </c>
      <c r="H246" s="32" t="n">
        <v>149.08</v>
      </c>
      <c r="I246" s="32" t="n">
        <v>10137.44</v>
      </c>
      <c r="J246" s="32" t="n">
        <v>0</v>
      </c>
      <c r="K246" s="32" t="n">
        <v>-0</v>
      </c>
      <c r="L246" s="32" t="n">
        <v>-0</v>
      </c>
      <c r="M246" s="6" t="s">
        <f>=I246+J246+K246+L246</f>
      </c>
      <c r="N246" s="30"/>
    </row>
    <row collapsed="false" customFormat="false" customHeight="false" hidden="false" ht="12.1" outlineLevel="0" r="247">
      <c r="A247" s="20" t="n">
        <v>46016.443321759</v>
      </c>
      <c r="B247" s="16" t="s">
        <v>125</v>
      </c>
      <c r="C247" s="16" t="s">
        <v>207</v>
      </c>
      <c r="D247" s="16" t="s">
        <v>81</v>
      </c>
      <c r="E247" s="16" t="s">
        <v>172</v>
      </c>
      <c r="F247" s="16" t="s">
        <v>19</v>
      </c>
      <c r="G247" s="7" t="n">
        <v>14</v>
      </c>
      <c r="H247" s="6" t="n">
        <v>69.01</v>
      </c>
      <c r="I247" s="6" t="n">
        <v>-9661.4</v>
      </c>
      <c r="J247" s="6" t="n">
        <v>-256.2</v>
      </c>
      <c r="K247" s="6" t="n">
        <v>-28.98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9" t="n">
        <v>46016.459097222</v>
      </c>
      <c r="B248" s="30" t="s">
        <v>125</v>
      </c>
      <c r="C248" s="30" t="s">
        <v>207</v>
      </c>
      <c r="D248" s="30" t="s">
        <v>82</v>
      </c>
      <c r="E248" s="30" t="s">
        <v>172</v>
      </c>
      <c r="F248" s="30" t="s">
        <v>19</v>
      </c>
      <c r="G248" s="31" t="n">
        <v>-16</v>
      </c>
      <c r="H248" s="32" t="n">
        <v>71.656875</v>
      </c>
      <c r="I248" s="32" t="n">
        <v>11465.1</v>
      </c>
      <c r="J248" s="32" t="n">
        <v>292.8</v>
      </c>
      <c r="K248" s="32" t="n">
        <v>-34.4</v>
      </c>
      <c r="L248" s="32" t="n">
        <v>-0</v>
      </c>
      <c r="M248" s="6" t="s">
        <f>=I248+J248+K248+L248</f>
      </c>
      <c r="N248" s="30"/>
    </row>
    <row collapsed="false" customFormat="false" customHeight="false" hidden="false" ht="12.1" outlineLevel="0" r="249">
      <c r="A249" s="20" t="n">
        <v>46016.462604167</v>
      </c>
      <c r="B249" s="16" t="s">
        <v>125</v>
      </c>
      <c r="C249" s="16" t="s">
        <v>207</v>
      </c>
      <c r="D249" s="16" t="s">
        <v>81</v>
      </c>
      <c r="E249" s="16" t="s">
        <v>172</v>
      </c>
      <c r="F249" s="16" t="s">
        <v>19</v>
      </c>
      <c r="G249" s="7" t="n">
        <v>9</v>
      </c>
      <c r="H249" s="6" t="n">
        <v>71.7744444</v>
      </c>
      <c r="I249" s="6" t="n">
        <v>-6459.699996</v>
      </c>
      <c r="J249" s="6" t="n">
        <v>-164.700004</v>
      </c>
      <c r="K249" s="6" t="n">
        <v>-19.37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0" t="n">
        <v>46016.465266204</v>
      </c>
      <c r="B250" s="16" t="s">
        <v>125</v>
      </c>
      <c r="C250" s="16" t="s">
        <v>207</v>
      </c>
      <c r="D250" s="16" t="s">
        <v>81</v>
      </c>
      <c r="E250" s="16" t="s">
        <v>172</v>
      </c>
      <c r="F250" s="16" t="s">
        <v>19</v>
      </c>
      <c r="G250" s="7" t="n">
        <v>7</v>
      </c>
      <c r="H250" s="6" t="n">
        <v>71.9057143</v>
      </c>
      <c r="I250" s="6" t="n">
        <v>-5033.400001</v>
      </c>
      <c r="J250" s="6" t="n">
        <v>-128.099999</v>
      </c>
      <c r="K250" s="6" t="n">
        <v>-15.1</v>
      </c>
      <c r="L250" s="6" t="n">
        <v>-0</v>
      </c>
      <c r="M250" s="6" t="s">
        <f>=I250+J250+K250+L250</f>
      </c>
      <c r="N250" s="16"/>
    </row>
    <row collapsed="false" customFormat="false" customHeight="false" hidden="false" ht="12.1" outlineLevel="0" r="251">
      <c r="A251" s="20" t="n">
        <v>46016.465902778</v>
      </c>
      <c r="B251" s="16" t="s">
        <v>93</v>
      </c>
      <c r="C251" s="16" t="s">
        <v>155</v>
      </c>
      <c r="D251" s="16" t="s">
        <v>81</v>
      </c>
      <c r="E251" s="16" t="s">
        <v>17</v>
      </c>
      <c r="F251" s="16" t="s">
        <v>19</v>
      </c>
      <c r="G251" s="7" t="n">
        <v>2</v>
      </c>
      <c r="H251" s="6" t="n">
        <v>111.34</v>
      </c>
      <c r="I251" s="6" t="n">
        <v>-222.68</v>
      </c>
      <c r="J251" s="6" t="n">
        <v>-0</v>
      </c>
      <c r="K251" s="6" t="n">
        <v>-0.67</v>
      </c>
      <c r="L251" s="6" t="n">
        <v>-0</v>
      </c>
      <c r="M251" s="6" t="s">
        <f>=I251+J251+K251+L251</f>
      </c>
      <c r="N251" s="16"/>
    </row>
    <row collapsed="false" customFormat="false" customHeight="false" hidden="false" ht="12.1" outlineLevel="0" r="252">
      <c r="A252" s="20" t="n">
        <v>46016.487523148</v>
      </c>
      <c r="B252" s="16" t="s">
        <v>125</v>
      </c>
      <c r="C252" s="16" t="s">
        <v>207</v>
      </c>
      <c r="D252" s="16" t="s">
        <v>81</v>
      </c>
      <c r="E252" s="16" t="s">
        <v>172</v>
      </c>
      <c r="F252" s="16" t="s">
        <v>19</v>
      </c>
      <c r="G252" s="7" t="n">
        <v>9</v>
      </c>
      <c r="H252" s="6" t="n">
        <v>70.69</v>
      </c>
      <c r="I252" s="6" t="n">
        <v>-6362.1</v>
      </c>
      <c r="J252" s="6" t="n">
        <v>-164.7</v>
      </c>
      <c r="K252" s="6" t="n">
        <v>-19.09</v>
      </c>
      <c r="L252" s="6" t="n">
        <v>-0</v>
      </c>
      <c r="M252" s="6" t="s">
        <f>=I252+J252+K252+L252</f>
      </c>
      <c r="N252" s="16"/>
    </row>
    <row collapsed="false" customFormat="false" customHeight="false" hidden="false" ht="12.1" outlineLevel="0" r="253">
      <c r="A253" s="29" t="n">
        <v>46016.511168981</v>
      </c>
      <c r="B253" s="30" t="s">
        <v>123</v>
      </c>
      <c r="C253" s="30" t="s">
        <v>204</v>
      </c>
      <c r="D253" s="30" t="s">
        <v>82</v>
      </c>
      <c r="E253" s="30" t="s">
        <v>17</v>
      </c>
      <c r="F253" s="30" t="s">
        <v>19</v>
      </c>
      <c r="G253" s="31" t="n">
        <v>-10</v>
      </c>
      <c r="H253" s="32" t="n">
        <v>175.79</v>
      </c>
      <c r="I253" s="32" t="n">
        <v>1757.9</v>
      </c>
      <c r="J253" s="32" t="n">
        <v>0</v>
      </c>
      <c r="K253" s="32" t="n">
        <v>-0.88</v>
      </c>
      <c r="L253" s="32" t="n">
        <v>-0</v>
      </c>
      <c r="M253" s="6" t="s">
        <f>=I253+J253+K253+L253</f>
      </c>
      <c r="N253" s="30"/>
    </row>
    <row collapsed="false" customFormat="false" customHeight="false" hidden="false" ht="12.1" outlineLevel="0" r="254">
      <c r="A254" s="25" t="n">
        <v>46016.511388889</v>
      </c>
      <c r="B254" s="26" t="s">
        <v>147</v>
      </c>
      <c r="C254" s="26" t="s">
        <v>50</v>
      </c>
      <c r="D254" s="26" t="s">
        <v>147</v>
      </c>
      <c r="E254" s="26" t="s">
        <v>147</v>
      </c>
      <c r="F254" s="26" t="s">
        <v>19</v>
      </c>
      <c r="G254" s="27" t="n">
        <v>1</v>
      </c>
      <c r="H254" s="28" t="n">
        <v>-1</v>
      </c>
      <c r="I254" s="28" t="n">
        <v>-390</v>
      </c>
      <c r="J254" s="28" t="n">
        <v>0</v>
      </c>
      <c r="K254" s="28" t="n">
        <v>-0</v>
      </c>
      <c r="L254" s="28" t="n">
        <v>-0</v>
      </c>
      <c r="M254" s="6" t="s">
        <f>=I254+J254+K254+L254</f>
      </c>
      <c r="N254" s="26"/>
    </row>
    <row collapsed="false" customFormat="false" customHeight="false" hidden="false" ht="12.1" outlineLevel="0" r="255">
      <c r="A255" s="21" t="n">
        <v>46016.729594907</v>
      </c>
      <c r="B255" s="22" t="s">
        <v>143</v>
      </c>
      <c r="C255" s="22" t="s">
        <v>50</v>
      </c>
      <c r="D255" s="22" t="s">
        <v>143</v>
      </c>
      <c r="E255" s="22" t="s">
        <v>143</v>
      </c>
      <c r="F255" s="22" t="s">
        <v>19</v>
      </c>
      <c r="G255" s="23" t="n">
        <v>1</v>
      </c>
      <c r="H255" s="24" t="n">
        <v>1</v>
      </c>
      <c r="I255" s="24" t="n">
        <v>12000</v>
      </c>
      <c r="J255" s="24" t="n">
        <v>0</v>
      </c>
      <c r="K255" s="24" t="n">
        <v>-0</v>
      </c>
      <c r="L255" s="24" t="n">
        <v>-0</v>
      </c>
      <c r="M255" s="6" t="s">
        <f>=I255+J255+K255+L255</f>
      </c>
      <c r="N255" s="22"/>
    </row>
    <row collapsed="false" customFormat="false" customHeight="false" hidden="false" ht="12.1" outlineLevel="0" r="256">
      <c r="A256" s="29" t="n">
        <v>46016.73505787</v>
      </c>
      <c r="B256" s="30" t="s">
        <v>124</v>
      </c>
      <c r="C256" s="30" t="s">
        <v>205</v>
      </c>
      <c r="D256" s="30" t="s">
        <v>82</v>
      </c>
      <c r="E256" s="30" t="s">
        <v>17</v>
      </c>
      <c r="F256" s="30" t="s">
        <v>19</v>
      </c>
      <c r="G256" s="31" t="n">
        <v>-1</v>
      </c>
      <c r="H256" s="32" t="n">
        <v>4485.5</v>
      </c>
      <c r="I256" s="32" t="n">
        <v>4485.5</v>
      </c>
      <c r="J256" s="32" t="n">
        <v>0</v>
      </c>
      <c r="K256" s="32" t="n">
        <v>-2.24</v>
      </c>
      <c r="L256" s="32" t="n">
        <v>-0</v>
      </c>
      <c r="M256" s="6" t="s">
        <f>=I256+J256+K256+L256</f>
      </c>
      <c r="N256" s="30"/>
    </row>
    <row collapsed="false" customFormat="false" customHeight="false" hidden="false" ht="12.1" outlineLevel="0" r="257">
      <c r="A257" s="29" t="n">
        <v>46017.502858796</v>
      </c>
      <c r="B257" s="30" t="s">
        <v>126</v>
      </c>
      <c r="C257" s="30" t="s">
        <v>208</v>
      </c>
      <c r="D257" s="30" t="s">
        <v>82</v>
      </c>
      <c r="E257" s="30" t="s">
        <v>172</v>
      </c>
      <c r="F257" s="30" t="s">
        <v>19</v>
      </c>
      <c r="G257" s="31" t="n">
        <v>-1</v>
      </c>
      <c r="H257" s="32" t="n">
        <v>74.5</v>
      </c>
      <c r="I257" s="32" t="n">
        <v>745</v>
      </c>
      <c r="J257" s="32" t="n">
        <v>1.01</v>
      </c>
      <c r="K257" s="32" t="n">
        <v>-0.37</v>
      </c>
      <c r="L257" s="32" t="n">
        <v>-0</v>
      </c>
      <c r="M257" s="6" t="s">
        <f>=I257+J257+K257+L257</f>
      </c>
      <c r="N257" s="30"/>
    </row>
    <row collapsed="false" customFormat="false" customHeight="false" hidden="false" ht="12.1" outlineLevel="0" r="258">
      <c r="A258" s="29" t="n">
        <v>46017.552164352</v>
      </c>
      <c r="B258" s="30" t="s">
        <v>125</v>
      </c>
      <c r="C258" s="30" t="s">
        <v>207</v>
      </c>
      <c r="D258" s="30" t="s">
        <v>82</v>
      </c>
      <c r="E258" s="30" t="s">
        <v>172</v>
      </c>
      <c r="F258" s="30" t="s">
        <v>19</v>
      </c>
      <c r="G258" s="31" t="n">
        <v>-25</v>
      </c>
      <c r="H258" s="32" t="n">
        <v>74.16</v>
      </c>
      <c r="I258" s="32" t="n">
        <v>18540</v>
      </c>
      <c r="J258" s="32" t="n">
        <v>479.25</v>
      </c>
      <c r="K258" s="32" t="n">
        <v>-9.27</v>
      </c>
      <c r="L258" s="32" t="n">
        <v>-0</v>
      </c>
      <c r="M258" s="6" t="s">
        <f>=I258+J258+K258+L258</f>
      </c>
      <c r="N258" s="30"/>
    </row>
    <row collapsed="false" customFormat="false" customHeight="false" hidden="false" ht="12.1" outlineLevel="0" r="259">
      <c r="A259" s="33" t="n">
        <v>46017.559606481</v>
      </c>
      <c r="B259" s="34" t="s">
        <v>167</v>
      </c>
      <c r="C259" s="34" t="s">
        <v>50</v>
      </c>
      <c r="D259" s="34" t="s">
        <v>167</v>
      </c>
      <c r="E259" s="34" t="s">
        <v>167</v>
      </c>
      <c r="F259" s="34" t="s">
        <v>19</v>
      </c>
      <c r="G259" s="35" t="n">
        <v>1</v>
      </c>
      <c r="H259" s="36" t="n">
        <v>-1</v>
      </c>
      <c r="I259" s="36" t="n">
        <v>-31380.82</v>
      </c>
      <c r="J259" s="36" t="n">
        <v>0</v>
      </c>
      <c r="K259" s="36" t="n">
        <v>-0</v>
      </c>
      <c r="L259" s="36" t="n">
        <v>-0</v>
      </c>
      <c r="M259" s="6" t="s">
        <f>=I259+J259+K259+L259</f>
      </c>
      <c r="N259" s="34"/>
    </row>
    <row collapsed="false" customFormat="false" customHeight="false" hidden="false" ht="12.1" outlineLevel="0" r="260">
      <c r="A260" s="25" t="n">
        <v>46017.559606481</v>
      </c>
      <c r="B260" s="26" t="s">
        <v>168</v>
      </c>
      <c r="C260" s="26" t="s">
        <v>50</v>
      </c>
      <c r="D260" s="26" t="s">
        <v>168</v>
      </c>
      <c r="E260" s="26" t="s">
        <v>168</v>
      </c>
      <c r="F260" s="26" t="s">
        <v>19</v>
      </c>
      <c r="G260" s="27" t="n">
        <v>1</v>
      </c>
      <c r="H260" s="28" t="n">
        <v>-43</v>
      </c>
      <c r="I260" s="28" t="n">
        <v>-43</v>
      </c>
      <c r="J260" s="28" t="n">
        <v>0</v>
      </c>
      <c r="K260" s="28" t="n">
        <v>-0</v>
      </c>
      <c r="L260" s="28" t="n">
        <v>-0</v>
      </c>
      <c r="M260" s="6" t="s">
        <f>=I260+J260+K260+L260</f>
      </c>
      <c r="N260" s="26"/>
    </row>
    <row collapsed="false" customFormat="false" customHeight="false" hidden="false" ht="12.1" outlineLevel="0" r="261">
      <c r="A261" s="21" t="n">
        <v>46020.739618056</v>
      </c>
      <c r="B261" s="22" t="s">
        <v>169</v>
      </c>
      <c r="C261" s="22" t="s">
        <v>210</v>
      </c>
      <c r="D261" s="22" t="s">
        <v>169</v>
      </c>
      <c r="E261" s="22" t="s">
        <v>169</v>
      </c>
      <c r="F261" s="22" t="s">
        <v>19</v>
      </c>
      <c r="G261" s="23" t="n">
        <v>1</v>
      </c>
      <c r="H261" s="24" t="n">
        <v>1</v>
      </c>
      <c r="I261" s="24" t="n">
        <v>15.21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2"/>
    </row>
    <row collapsed="false" customFormat="false" customHeight="false" hidden="false" ht="12.1" outlineLevel="0" r="262">
      <c r="A262" s="21" t="n">
        <v>46020.766851852</v>
      </c>
      <c r="B262" s="22" t="s">
        <v>169</v>
      </c>
      <c r="C262" s="22" t="s">
        <v>211</v>
      </c>
      <c r="D262" s="22" t="s">
        <v>169</v>
      </c>
      <c r="E262" s="22" t="s">
        <v>169</v>
      </c>
      <c r="F262" s="22" t="s">
        <v>19</v>
      </c>
      <c r="G262" s="23" t="n">
        <v>1</v>
      </c>
      <c r="H262" s="24" t="n">
        <v>1</v>
      </c>
      <c r="I262" s="24" t="n">
        <v>23.84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/>
    </row>
    <row collapsed="false" customFormat="false" customHeight="false" hidden="false" ht="12.1" outlineLevel="0" r="263">
      <c r="A263" s="25" t="n">
        <v>46021.18212963</v>
      </c>
      <c r="B263" s="26" t="s">
        <v>168</v>
      </c>
      <c r="C263" s="26" t="s">
        <v>50</v>
      </c>
      <c r="D263" s="26" t="s">
        <v>168</v>
      </c>
      <c r="E263" s="26" t="s">
        <v>168</v>
      </c>
      <c r="F263" s="26" t="s">
        <v>19</v>
      </c>
      <c r="G263" s="27" t="n">
        <v>1</v>
      </c>
      <c r="H263" s="28" t="n">
        <v>-39</v>
      </c>
      <c r="I263" s="28" t="n">
        <v>-39</v>
      </c>
      <c r="J263" s="28" t="n">
        <v>0</v>
      </c>
      <c r="K263" s="28" t="n">
        <v>-0</v>
      </c>
      <c r="L263" s="28" t="n">
        <v>-0</v>
      </c>
      <c r="M263" s="6" t="s">
        <f>=I263+J263+K263+L263</f>
      </c>
      <c r="N263" s="26"/>
    </row>
    <row collapsed="false" customFormat="false" customHeight="false" hidden="false" ht="12.1" outlineLevel="0" r="264">
      <c r="A264" s="21" t="n">
        <v>46023.964166667</v>
      </c>
      <c r="B264" s="22" t="s">
        <v>143</v>
      </c>
      <c r="C264" s="22" t="s">
        <v>50</v>
      </c>
      <c r="D264" s="22" t="s">
        <v>143</v>
      </c>
      <c r="E264" s="22" t="s">
        <v>143</v>
      </c>
      <c r="F264" s="22" t="s">
        <v>19</v>
      </c>
      <c r="G264" s="23" t="n">
        <v>1</v>
      </c>
      <c r="H264" s="24" t="n">
        <v>1</v>
      </c>
      <c r="I264" s="24" t="n">
        <v>46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/>
    </row>
    <row collapsed="false" customFormat="false" customHeight="false" hidden="false" ht="12.1" outlineLevel="0" r="265">
      <c r="A265" s="25" t="n">
        <v>46023.964178241</v>
      </c>
      <c r="B265" s="26" t="s">
        <v>168</v>
      </c>
      <c r="C265" s="26" t="s">
        <v>50</v>
      </c>
      <c r="D265" s="26" t="s">
        <v>168</v>
      </c>
      <c r="E265" s="26" t="s">
        <v>168</v>
      </c>
      <c r="F265" s="26" t="s">
        <v>19</v>
      </c>
      <c r="G265" s="27" t="n">
        <v>1</v>
      </c>
      <c r="H265" s="28" t="n">
        <v>-46</v>
      </c>
      <c r="I265" s="28" t="n">
        <v>-46</v>
      </c>
      <c r="J265" s="28" t="n">
        <v>0</v>
      </c>
      <c r="K265" s="28" t="n">
        <v>-0</v>
      </c>
      <c r="L265" s="28" t="n">
        <v>-0</v>
      </c>
      <c r="M265" s="6" t="s">
        <f>=I265+J265+K265+L265</f>
      </c>
      <c r="N265" s="26"/>
    </row>
    <row collapsed="false" customFormat="false" customHeight="false" hidden="false" ht="12.1" outlineLevel="0" r="266">
      <c r="A266" s="29" t="n">
        <v>46027.484467593</v>
      </c>
      <c r="B266" s="30" t="s">
        <v>127</v>
      </c>
      <c r="C266" s="30" t="s">
        <v>209</v>
      </c>
      <c r="D266" s="30" t="s">
        <v>82</v>
      </c>
      <c r="E266" s="30" t="s">
        <v>172</v>
      </c>
      <c r="F266" s="30" t="s">
        <v>19</v>
      </c>
      <c r="G266" s="31" t="n">
        <v>-1</v>
      </c>
      <c r="H266" s="32" t="n">
        <v>99.43</v>
      </c>
      <c r="I266" s="32" t="n">
        <v>994.3</v>
      </c>
      <c r="J266" s="32" t="n">
        <v>7.1500000000001</v>
      </c>
      <c r="K266" s="32" t="n">
        <v>-0.5</v>
      </c>
      <c r="L266" s="32" t="n">
        <v>-0</v>
      </c>
      <c r="M266" s="6" t="s">
        <f>=I266+J266+K266+L266</f>
      </c>
      <c r="N266" s="30"/>
    </row>
    <row collapsed="false" customFormat="false" customHeight="false" hidden="false" ht="12.1" outlineLevel="0" r="267">
      <c r="A267" s="29" t="n">
        <v>46027.484583333</v>
      </c>
      <c r="B267" s="30" t="s">
        <v>122</v>
      </c>
      <c r="C267" s="30" t="s">
        <v>203</v>
      </c>
      <c r="D267" s="30" t="s">
        <v>82</v>
      </c>
      <c r="E267" s="30" t="s">
        <v>172</v>
      </c>
      <c r="F267" s="30" t="s">
        <v>19</v>
      </c>
      <c r="G267" s="31" t="n">
        <v>-1</v>
      </c>
      <c r="H267" s="32" t="n">
        <v>97.74</v>
      </c>
      <c r="I267" s="32" t="n">
        <v>977.4</v>
      </c>
      <c r="J267" s="32" t="n">
        <v>10.5</v>
      </c>
      <c r="K267" s="32" t="n">
        <v>-0.49</v>
      </c>
      <c r="L267" s="32" t="n">
        <v>-0</v>
      </c>
      <c r="M267" s="6" t="s">
        <f>=I267+J267+K267+L267</f>
      </c>
      <c r="N267" s="30"/>
    </row>
    <row collapsed="false" customFormat="false" customHeight="false" hidden="false" ht="12.1" outlineLevel="0" r="268">
      <c r="A268" s="20" t="n">
        <v>46034.97005787</v>
      </c>
      <c r="B268" s="16" t="s">
        <v>128</v>
      </c>
      <c r="C268" s="16" t="s">
        <v>212</v>
      </c>
      <c r="D268" s="16" t="s">
        <v>81</v>
      </c>
      <c r="E268" s="16" t="s">
        <v>17</v>
      </c>
      <c r="F268" s="16" t="s">
        <v>19</v>
      </c>
      <c r="G268" s="7" t="n">
        <v>100</v>
      </c>
      <c r="H268" s="6" t="n">
        <v>3.1955</v>
      </c>
      <c r="I268" s="6" t="n">
        <v>-319.55</v>
      </c>
      <c r="J268" s="6" t="n">
        <v>-0</v>
      </c>
      <c r="K268" s="6" t="n">
        <v>-0.13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0" t="n">
        <v>46035.802627315</v>
      </c>
      <c r="B269" s="16" t="s">
        <v>129</v>
      </c>
      <c r="C269" s="16" t="s">
        <v>213</v>
      </c>
      <c r="D269" s="16" t="s">
        <v>81</v>
      </c>
      <c r="E269" s="16" t="s">
        <v>17</v>
      </c>
      <c r="F269" s="16" t="s">
        <v>19</v>
      </c>
      <c r="G269" s="7" t="n">
        <v>1</v>
      </c>
      <c r="H269" s="6" t="n">
        <v>292.4</v>
      </c>
      <c r="I269" s="6" t="n">
        <v>-292.4</v>
      </c>
      <c r="J269" s="6" t="n">
        <v>-0</v>
      </c>
      <c r="K269" s="6" t="n">
        <v>-0.12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1" t="n">
        <v>46036.957199074</v>
      </c>
      <c r="B270" s="22" t="s">
        <v>143</v>
      </c>
      <c r="C270" s="22" t="s">
        <v>50</v>
      </c>
      <c r="D270" s="22" t="s">
        <v>143</v>
      </c>
      <c r="E270" s="22" t="s">
        <v>143</v>
      </c>
      <c r="F270" s="22" t="s">
        <v>19</v>
      </c>
      <c r="G270" s="23" t="n">
        <v>1</v>
      </c>
      <c r="H270" s="24" t="n">
        <v>1</v>
      </c>
      <c r="I270" s="24" t="n">
        <v>1304.7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0" t="n">
        <v>46036.962106481</v>
      </c>
      <c r="B271" s="16" t="s">
        <v>130</v>
      </c>
      <c r="C271" s="16" t="s">
        <v>214</v>
      </c>
      <c r="D271" s="16" t="s">
        <v>81</v>
      </c>
      <c r="E271" s="16" t="s">
        <v>172</v>
      </c>
      <c r="F271" s="16" t="s">
        <v>19</v>
      </c>
      <c r="G271" s="7" t="n">
        <v>1</v>
      </c>
      <c r="H271" s="6" t="n">
        <v>87.032</v>
      </c>
      <c r="I271" s="6" t="n">
        <v>-870.32</v>
      </c>
      <c r="J271" s="6" t="n">
        <v>-37.15</v>
      </c>
      <c r="K271" s="6" t="n">
        <v>-0.35</v>
      </c>
      <c r="L271" s="6" t="n">
        <v>-0</v>
      </c>
      <c r="M271" s="6" t="s">
        <f>=I271+J271+K271+L271</f>
      </c>
      <c r="N271" s="16"/>
    </row>
    <row collapsed="false" customFormat="false" customHeight="false" hidden="false" ht="12.1" outlineLevel="0" r="272">
      <c r="A272" s="20" t="n">
        <v>46036.962592593</v>
      </c>
      <c r="B272" s="16" t="s">
        <v>131</v>
      </c>
      <c r="C272" s="16" t="s">
        <v>215</v>
      </c>
      <c r="D272" s="16" t="s">
        <v>81</v>
      </c>
      <c r="E272" s="16" t="s">
        <v>172</v>
      </c>
      <c r="F272" s="16" t="s">
        <v>19</v>
      </c>
      <c r="G272" s="7" t="n">
        <v>1</v>
      </c>
      <c r="H272" s="6" t="n">
        <v>90.79</v>
      </c>
      <c r="I272" s="6" t="n">
        <v>-907.9</v>
      </c>
      <c r="J272" s="6" t="n">
        <v>-29.11</v>
      </c>
      <c r="K272" s="6" t="n">
        <v>-0.36</v>
      </c>
      <c r="L272" s="6" t="n">
        <v>-0</v>
      </c>
      <c r="M272" s="6" t="s">
        <f>=I272+J272+K272+L272</f>
      </c>
      <c r="N272" s="16"/>
    </row>
    <row collapsed="false" customFormat="false" customHeight="false" hidden="false" ht="12.1" outlineLevel="0" r="273">
      <c r="A273" s="20" t="n">
        <v>46036.963009259</v>
      </c>
      <c r="B273" s="16" t="s">
        <v>115</v>
      </c>
      <c r="C273" s="16" t="s">
        <v>186</v>
      </c>
      <c r="D273" s="16" t="s">
        <v>81</v>
      </c>
      <c r="E273" s="16" t="s">
        <v>172</v>
      </c>
      <c r="F273" s="16" t="s">
        <v>19</v>
      </c>
      <c r="G273" s="7" t="n">
        <v>1</v>
      </c>
      <c r="H273" s="6" t="n">
        <v>58.211</v>
      </c>
      <c r="I273" s="6" t="n">
        <v>-582.11</v>
      </c>
      <c r="J273" s="6" t="n">
        <v>-8.36</v>
      </c>
      <c r="K273" s="6" t="n">
        <v>-0.23</v>
      </c>
      <c r="L273" s="6" t="n">
        <v>-0</v>
      </c>
      <c r="M273" s="6" t="s">
        <f>=I273+J273+K273+L273</f>
      </c>
      <c r="N273" s="16"/>
    </row>
    <row collapsed="false" customFormat="false" customHeight="false" hidden="false" ht="12.1" outlineLevel="0" r="274">
      <c r="A274" s="20" t="n">
        <v>46036.963356481</v>
      </c>
      <c r="B274" s="16" t="s">
        <v>114</v>
      </c>
      <c r="C274" s="16" t="s">
        <v>184</v>
      </c>
      <c r="D274" s="16" t="s">
        <v>81</v>
      </c>
      <c r="E274" s="16" t="s">
        <v>24</v>
      </c>
      <c r="F274" s="16" t="s">
        <v>19</v>
      </c>
      <c r="G274" s="7" t="n">
        <v>2</v>
      </c>
      <c r="H274" s="6" t="n">
        <v>100.75</v>
      </c>
      <c r="I274" s="6" t="n">
        <v>-201.5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5" t="n">
        <v>46037.05431713</v>
      </c>
      <c r="B275" s="26" t="s">
        <v>168</v>
      </c>
      <c r="C275" s="26" t="s">
        <v>50</v>
      </c>
      <c r="D275" s="26" t="s">
        <v>168</v>
      </c>
      <c r="E275" s="26" t="s">
        <v>168</v>
      </c>
      <c r="F275" s="26" t="s">
        <v>19</v>
      </c>
      <c r="G275" s="27" t="n">
        <v>1</v>
      </c>
      <c r="H275" s="28" t="n">
        <v>-1</v>
      </c>
      <c r="I275" s="28" t="n">
        <v>-1</v>
      </c>
      <c r="J275" s="28" t="n">
        <v>0</v>
      </c>
      <c r="K275" s="28" t="n">
        <v>-0</v>
      </c>
      <c r="L275" s="28" t="n">
        <v>-0</v>
      </c>
      <c r="M275" s="6" t="s">
        <f>=I275+J275+K275+L275</f>
      </c>
      <c r="N275" s="26"/>
    </row>
    <row collapsed="false" customFormat="false" customHeight="false" hidden="false" ht="12.1" outlineLevel="0" r="276">
      <c r="A276" s="21" t="n">
        <v>46038.777534722</v>
      </c>
      <c r="B276" s="22" t="s">
        <v>143</v>
      </c>
      <c r="C276" s="22" t="s">
        <v>50</v>
      </c>
      <c r="D276" s="22" t="s">
        <v>143</v>
      </c>
      <c r="E276" s="22" t="s">
        <v>143</v>
      </c>
      <c r="F276" s="22" t="s">
        <v>19</v>
      </c>
      <c r="G276" s="23" t="n">
        <v>1</v>
      </c>
      <c r="H276" s="24" t="n">
        <v>1</v>
      </c>
      <c r="I276" s="24" t="n">
        <v>84.7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2"/>
    </row>
    <row collapsed="false" customFormat="false" customHeight="false" hidden="false" ht="12.1" outlineLevel="0" r="277">
      <c r="A277" s="20" t="n">
        <v>46044.926226852</v>
      </c>
      <c r="B277" s="16" t="s">
        <v>132</v>
      </c>
      <c r="C277" s="16" t="s">
        <v>216</v>
      </c>
      <c r="D277" s="16" t="s">
        <v>81</v>
      </c>
      <c r="E277" s="16" t="s">
        <v>17</v>
      </c>
      <c r="F277" s="16" t="s">
        <v>19</v>
      </c>
      <c r="G277" s="7" t="n">
        <v>1</v>
      </c>
      <c r="H277" s="6" t="n">
        <v>38.68</v>
      </c>
      <c r="I277" s="6" t="n">
        <v>-38.68</v>
      </c>
      <c r="J277" s="6" t="n">
        <v>-0</v>
      </c>
      <c r="K277" s="6" t="n">
        <v>-0.02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9" t="n">
        <v>46048.775462963</v>
      </c>
      <c r="B278" s="30" t="s">
        <v>132</v>
      </c>
      <c r="C278" s="30" t="s">
        <v>216</v>
      </c>
      <c r="D278" s="30" t="s">
        <v>82</v>
      </c>
      <c r="E278" s="30" t="s">
        <v>17</v>
      </c>
      <c r="F278" s="30" t="s">
        <v>19</v>
      </c>
      <c r="G278" s="31" t="n">
        <v>-1</v>
      </c>
      <c r="H278" s="32" t="n">
        <v>42.2</v>
      </c>
      <c r="I278" s="32" t="n">
        <v>42.2</v>
      </c>
      <c r="J278" s="32" t="n">
        <v>0</v>
      </c>
      <c r="K278" s="32" t="n">
        <v>-0.02</v>
      </c>
      <c r="L278" s="32" t="n">
        <v>-0</v>
      </c>
      <c r="M278" s="6" t="s">
        <f>=I278+J278+K278+L278</f>
      </c>
      <c r="N278" s="30"/>
    </row>
    <row collapsed="false" customFormat="false" customHeight="false" hidden="false" ht="12.1" outlineLevel="0" r="279">
      <c r="A279" s="20" t="n">
        <v>46050.939803241</v>
      </c>
      <c r="B279" s="16" t="s">
        <v>114</v>
      </c>
      <c r="C279" s="16" t="s">
        <v>184</v>
      </c>
      <c r="D279" s="16" t="s">
        <v>81</v>
      </c>
      <c r="E279" s="16" t="s">
        <v>24</v>
      </c>
      <c r="F279" s="16" t="s">
        <v>19</v>
      </c>
      <c r="G279" s="7" t="n">
        <v>1</v>
      </c>
      <c r="H279" s="6" t="n">
        <v>101.22</v>
      </c>
      <c r="I279" s="6" t="n">
        <v>-101.22</v>
      </c>
      <c r="J279" s="6" t="n">
        <v>-0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9" t="n">
        <v>46050.9459375</v>
      </c>
      <c r="B280" s="30" t="s">
        <v>93</v>
      </c>
      <c r="C280" s="30" t="s">
        <v>155</v>
      </c>
      <c r="D280" s="30" t="s">
        <v>82</v>
      </c>
      <c r="E280" s="30" t="s">
        <v>17</v>
      </c>
      <c r="F280" s="30" t="s">
        <v>19</v>
      </c>
      <c r="G280" s="31" t="n">
        <v>-4</v>
      </c>
      <c r="H280" s="32" t="n">
        <v>123.22</v>
      </c>
      <c r="I280" s="32" t="n">
        <v>492.88</v>
      </c>
      <c r="J280" s="32" t="n">
        <v>0</v>
      </c>
      <c r="K280" s="32" t="n">
        <v>-0.2</v>
      </c>
      <c r="L280" s="32" t="n">
        <v>-0</v>
      </c>
      <c r="M280" s="6" t="s">
        <f>=I280+J280+K280+L280</f>
      </c>
      <c r="N280" s="30"/>
    </row>
    <row collapsed="false" customFormat="false" customHeight="false" hidden="false" ht="12.1" outlineLevel="0" r="281">
      <c r="A281" s="29" t="n">
        <v>46050.946064815</v>
      </c>
      <c r="B281" s="30" t="s">
        <v>129</v>
      </c>
      <c r="C281" s="30" t="s">
        <v>213</v>
      </c>
      <c r="D281" s="30" t="s">
        <v>82</v>
      </c>
      <c r="E281" s="30" t="s">
        <v>17</v>
      </c>
      <c r="F281" s="30" t="s">
        <v>19</v>
      </c>
      <c r="G281" s="31" t="n">
        <v>-1</v>
      </c>
      <c r="H281" s="32" t="n">
        <v>310.2</v>
      </c>
      <c r="I281" s="32" t="n">
        <v>310.2</v>
      </c>
      <c r="J281" s="32" t="n">
        <v>0</v>
      </c>
      <c r="K281" s="32" t="n">
        <v>-0.12</v>
      </c>
      <c r="L281" s="32" t="n">
        <v>-0</v>
      </c>
      <c r="M281" s="6" t="s">
        <f>=I281+J281+K281+L281</f>
      </c>
      <c r="N281" s="30"/>
    </row>
    <row collapsed="false" customFormat="false" customHeight="false" hidden="false" ht="12.1" outlineLevel="0" r="282">
      <c r="A282" s="29" t="n">
        <v>46050.94681713</v>
      </c>
      <c r="B282" s="30" t="s">
        <v>128</v>
      </c>
      <c r="C282" s="30" t="s">
        <v>212</v>
      </c>
      <c r="D282" s="30" t="s">
        <v>82</v>
      </c>
      <c r="E282" s="30" t="s">
        <v>17</v>
      </c>
      <c r="F282" s="30" t="s">
        <v>19</v>
      </c>
      <c r="G282" s="31" t="n">
        <v>-100</v>
      </c>
      <c r="H282" s="32" t="n">
        <v>3.609</v>
      </c>
      <c r="I282" s="32" t="n">
        <v>360.9</v>
      </c>
      <c r="J282" s="32" t="n">
        <v>0</v>
      </c>
      <c r="K282" s="32" t="n">
        <v>-0.14</v>
      </c>
      <c r="L282" s="32" t="n">
        <v>-0</v>
      </c>
      <c r="M282" s="6" t="s">
        <f>=I282+J282+K282+L282</f>
      </c>
      <c r="N282" s="30"/>
    </row>
    <row collapsed="false" customFormat="false" customHeight="false" hidden="false" ht="12.1" outlineLevel="0" r="283">
      <c r="A283" s="29" t="n">
        <v>46050.947268519</v>
      </c>
      <c r="B283" s="30" t="s">
        <v>130</v>
      </c>
      <c r="C283" s="30" t="s">
        <v>214</v>
      </c>
      <c r="D283" s="30" t="s">
        <v>82</v>
      </c>
      <c r="E283" s="30" t="s">
        <v>172</v>
      </c>
      <c r="F283" s="30" t="s">
        <v>19</v>
      </c>
      <c r="G283" s="31" t="n">
        <v>-1</v>
      </c>
      <c r="H283" s="32" t="n">
        <v>87.164</v>
      </c>
      <c r="I283" s="32" t="n">
        <v>871.64</v>
      </c>
      <c r="J283" s="32" t="n">
        <v>41.76</v>
      </c>
      <c r="K283" s="32" t="n">
        <v>-0.35</v>
      </c>
      <c r="L283" s="32" t="n">
        <v>-0</v>
      </c>
      <c r="M283" s="6" t="s">
        <f>=I283+J283+K283+L283</f>
      </c>
      <c r="N283" s="30"/>
    </row>
    <row collapsed="false" customFormat="false" customHeight="false" hidden="false" ht="12.1" outlineLevel="0" r="284">
      <c r="A284" s="29" t="n">
        <v>46050.947395833</v>
      </c>
      <c r="B284" s="30" t="s">
        <v>115</v>
      </c>
      <c r="C284" s="30" t="s">
        <v>186</v>
      </c>
      <c r="D284" s="30" t="s">
        <v>82</v>
      </c>
      <c r="E284" s="30" t="s">
        <v>172</v>
      </c>
      <c r="F284" s="30" t="s">
        <v>19</v>
      </c>
      <c r="G284" s="31" t="n">
        <v>-1</v>
      </c>
      <c r="H284" s="32" t="n">
        <v>58.355</v>
      </c>
      <c r="I284" s="32" t="n">
        <v>583.55</v>
      </c>
      <c r="J284" s="32" t="n">
        <v>11.09</v>
      </c>
      <c r="K284" s="32" t="n">
        <v>-0.23</v>
      </c>
      <c r="L284" s="32" t="n">
        <v>-0</v>
      </c>
      <c r="M284" s="6" t="s">
        <f>=I284+J284+K284+L284</f>
      </c>
      <c r="N284" s="30"/>
    </row>
    <row collapsed="false" customFormat="false" customHeight="false" hidden="false" ht="12.1" outlineLevel="0" r="285">
      <c r="A285" s="29" t="n">
        <v>46050.947534722</v>
      </c>
      <c r="B285" s="30" t="s">
        <v>131</v>
      </c>
      <c r="C285" s="30" t="s">
        <v>215</v>
      </c>
      <c r="D285" s="30" t="s">
        <v>82</v>
      </c>
      <c r="E285" s="30" t="s">
        <v>172</v>
      </c>
      <c r="F285" s="30" t="s">
        <v>19</v>
      </c>
      <c r="G285" s="31" t="n">
        <v>-1</v>
      </c>
      <c r="H285" s="32" t="n">
        <v>91.001</v>
      </c>
      <c r="I285" s="32" t="n">
        <v>910.01</v>
      </c>
      <c r="J285" s="32" t="n">
        <v>33.9</v>
      </c>
      <c r="K285" s="32" t="n">
        <v>-0.36</v>
      </c>
      <c r="L285" s="32" t="n">
        <v>-0</v>
      </c>
      <c r="M285" s="6" t="s">
        <f>=I285+J285+K285+L285</f>
      </c>
      <c r="N285" s="30"/>
    </row>
    <row collapsed="false" customFormat="false" customHeight="false" hidden="false" ht="12.1" outlineLevel="0" r="286">
      <c r="A286" s="20" t="n">
        <v>46050.947696759</v>
      </c>
      <c r="B286" s="16" t="s">
        <v>114</v>
      </c>
      <c r="C286" s="16" t="s">
        <v>184</v>
      </c>
      <c r="D286" s="16" t="s">
        <v>81</v>
      </c>
      <c r="E286" s="16" t="s">
        <v>24</v>
      </c>
      <c r="F286" s="16" t="s">
        <v>19</v>
      </c>
      <c r="G286" s="7" t="n">
        <v>34</v>
      </c>
      <c r="H286" s="6" t="n">
        <v>101.22</v>
      </c>
      <c r="I286" s="6" t="n">
        <v>-3441.48</v>
      </c>
      <c r="J286" s="6" t="n">
        <v>-0</v>
      </c>
      <c r="K286" s="6" t="n">
        <v>-0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0" t="n">
        <v>46050.947893519</v>
      </c>
      <c r="B287" s="16" t="s">
        <v>114</v>
      </c>
      <c r="C287" s="16" t="s">
        <v>184</v>
      </c>
      <c r="D287" s="16" t="s">
        <v>81</v>
      </c>
      <c r="E287" s="16" t="s">
        <v>24</v>
      </c>
      <c r="F287" s="16" t="s">
        <v>19</v>
      </c>
      <c r="G287" s="7" t="n">
        <v>1</v>
      </c>
      <c r="H287" s="6" t="n">
        <v>101.22</v>
      </c>
      <c r="I287" s="6" t="n">
        <v>-101.22</v>
      </c>
      <c r="J287" s="6" t="n">
        <v>-0</v>
      </c>
      <c r="K287" s="6" t="n">
        <v>-0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1" t="n">
        <v>46050.95056713</v>
      </c>
      <c r="B288" s="22" t="s">
        <v>143</v>
      </c>
      <c r="C288" s="22" t="s">
        <v>50</v>
      </c>
      <c r="D288" s="22" t="s">
        <v>143</v>
      </c>
      <c r="E288" s="22" t="s">
        <v>143</v>
      </c>
      <c r="F288" s="22" t="s">
        <v>19</v>
      </c>
      <c r="G288" s="23" t="n">
        <v>1</v>
      </c>
      <c r="H288" s="24" t="n">
        <v>1</v>
      </c>
      <c r="I288" s="24" t="n">
        <v>38002.53</v>
      </c>
      <c r="J288" s="24" t="n">
        <v>0</v>
      </c>
      <c r="K288" s="24" t="n">
        <v>-0</v>
      </c>
      <c r="L288" s="24" t="n">
        <v>-0</v>
      </c>
      <c r="M288" s="6" t="s">
        <f>=I288+J288+K288+L288</f>
      </c>
      <c r="N288" s="22"/>
    </row>
    <row collapsed="false" customFormat="false" customHeight="false" hidden="false" ht="12.1" outlineLevel="0" r="289">
      <c r="A289" s="20" t="n">
        <v>46050.950694444</v>
      </c>
      <c r="B289" s="16" t="s">
        <v>114</v>
      </c>
      <c r="C289" s="16" t="s">
        <v>184</v>
      </c>
      <c r="D289" s="16" t="s">
        <v>81</v>
      </c>
      <c r="E289" s="16" t="s">
        <v>24</v>
      </c>
      <c r="F289" s="16" t="s">
        <v>19</v>
      </c>
      <c r="G289" s="7" t="n">
        <v>365</v>
      </c>
      <c r="H289" s="6" t="n">
        <v>101.22</v>
      </c>
      <c r="I289" s="6" t="n">
        <v>-36945.3</v>
      </c>
      <c r="J289" s="6" t="n">
        <v>-0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0" t="n">
        <v>46050.950914352</v>
      </c>
      <c r="B290" s="16" t="s">
        <v>114</v>
      </c>
      <c r="C290" s="16" t="s">
        <v>184</v>
      </c>
      <c r="D290" s="16" t="s">
        <v>81</v>
      </c>
      <c r="E290" s="16" t="s">
        <v>24</v>
      </c>
      <c r="F290" s="16" t="s">
        <v>19</v>
      </c>
      <c r="G290" s="7" t="n">
        <v>11</v>
      </c>
      <c r="H290" s="6" t="n">
        <v>101.22</v>
      </c>
      <c r="I290" s="6" t="n">
        <v>-1113.42</v>
      </c>
      <c r="J290" s="6" t="n">
        <v>-0</v>
      </c>
      <c r="K290" s="6" t="n">
        <v>-0</v>
      </c>
      <c r="L290" s="6" t="n">
        <v>-0</v>
      </c>
      <c r="M290" s="6" t="s">
        <f>=I290+J290+K290+L290</f>
      </c>
      <c r="N290" s="16"/>
    </row>
    <row collapsed="false" customFormat="false" customHeight="false" hidden="false" ht="12.1" outlineLevel="0" r="291">
      <c r="A291" s="20" t="n">
        <v>46050.952731481</v>
      </c>
      <c r="B291" s="16" t="s">
        <v>133</v>
      </c>
      <c r="C291" s="16" t="s">
        <v>217</v>
      </c>
      <c r="D291" s="16" t="s">
        <v>81</v>
      </c>
      <c r="E291" s="16" t="s">
        <v>24</v>
      </c>
      <c r="F291" s="16" t="s">
        <v>19</v>
      </c>
      <c r="G291" s="7" t="n">
        <v>3</v>
      </c>
      <c r="H291" s="6" t="n">
        <v>13.54</v>
      </c>
      <c r="I291" s="6" t="n">
        <v>-40.62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16"/>
    </row>
    <row collapsed="false" customFormat="false" customHeight="false" hidden="false" ht="12.1" outlineLevel="0" r="292">
      <c r="A292" s="21" t="n">
        <v>46062.668043981</v>
      </c>
      <c r="B292" s="22" t="s">
        <v>169</v>
      </c>
      <c r="C292" s="22" t="s">
        <v>188</v>
      </c>
      <c r="D292" s="22" t="s">
        <v>169</v>
      </c>
      <c r="E292" s="22" t="s">
        <v>169</v>
      </c>
      <c r="F292" s="22" t="s">
        <v>19</v>
      </c>
      <c r="G292" s="23" t="n">
        <v>1</v>
      </c>
      <c r="H292" s="24" t="n">
        <v>1</v>
      </c>
      <c r="I292" s="24" t="n">
        <v>474.2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2"/>
    </row>
    <row collapsed="false" customFormat="false" customHeight="false" hidden="false" ht="12.1" outlineLevel="0" r="293">
      <c r="A293" s="20" t="n">
        <v>46062.765439815</v>
      </c>
      <c r="B293" s="16" t="s">
        <v>133</v>
      </c>
      <c r="C293" s="16" t="s">
        <v>217</v>
      </c>
      <c r="D293" s="16" t="s">
        <v>81</v>
      </c>
      <c r="E293" s="16" t="s">
        <v>24</v>
      </c>
      <c r="F293" s="16" t="s">
        <v>19</v>
      </c>
      <c r="G293" s="7" t="n">
        <v>34</v>
      </c>
      <c r="H293" s="6" t="n">
        <v>13.51</v>
      </c>
      <c r="I293" s="6" t="n">
        <v>-459.34</v>
      </c>
      <c r="J293" s="6" t="n">
        <v>-0</v>
      </c>
      <c r="K293" s="6" t="n">
        <v>-0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1" t="n">
        <v>46069.54474537</v>
      </c>
      <c r="B294" s="22" t="s">
        <v>143</v>
      </c>
      <c r="C294" s="22" t="s">
        <v>50</v>
      </c>
      <c r="D294" s="22" t="s">
        <v>143</v>
      </c>
      <c r="E294" s="22" t="s">
        <v>143</v>
      </c>
      <c r="F294" s="22" t="s">
        <v>19</v>
      </c>
      <c r="G294" s="23" t="n">
        <v>1</v>
      </c>
      <c r="H294" s="24" t="n">
        <v>1</v>
      </c>
      <c r="I294" s="24" t="n">
        <v>40.7</v>
      </c>
      <c r="J294" s="24" t="n">
        <v>0</v>
      </c>
      <c r="K294" s="24" t="n">
        <v>-0</v>
      </c>
      <c r="L294" s="24" t="n">
        <v>-0</v>
      </c>
      <c r="M294" s="6" t="s">
        <f>=I294+J294+K294+L294</f>
      </c>
      <c r="N294" s="22"/>
    </row>
    <row collapsed="false" customFormat="false" customHeight="false" hidden="false" ht="12.1" outlineLevel="0" r="295">
      <c r="A295" s="21" t="n">
        <v>46091.664270833</v>
      </c>
      <c r="B295" s="22" t="s">
        <v>169</v>
      </c>
      <c r="C295" s="22" t="s">
        <v>188</v>
      </c>
      <c r="D295" s="22" t="s">
        <v>169</v>
      </c>
      <c r="E295" s="22" t="s">
        <v>169</v>
      </c>
      <c r="F295" s="22" t="s">
        <v>19</v>
      </c>
      <c r="G295" s="23" t="n">
        <v>1</v>
      </c>
      <c r="H295" s="24" t="n">
        <v>1</v>
      </c>
      <c r="I295" s="24" t="n">
        <v>391.27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/>
    </row>
    <row collapsed="false" customFormat="false" customHeight="false" hidden="false" ht="12.1" outlineLevel="0" r="296">
      <c r="A296" s="20" t="n">
        <v>46091.74212963</v>
      </c>
      <c r="B296" s="16" t="s">
        <v>114</v>
      </c>
      <c r="C296" s="16" t="s">
        <v>184</v>
      </c>
      <c r="D296" s="16" t="s">
        <v>81</v>
      </c>
      <c r="E296" s="16" t="s">
        <v>24</v>
      </c>
      <c r="F296" s="16" t="s">
        <v>19</v>
      </c>
      <c r="G296" s="7" t="n">
        <v>4</v>
      </c>
      <c r="H296" s="6" t="n">
        <v>100.58</v>
      </c>
      <c r="I296" s="6" t="n">
        <v>-402.32</v>
      </c>
      <c r="J296" s="6" t="n">
        <v>-0</v>
      </c>
      <c r="K296" s="6" t="n">
        <v>-0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0" t="n">
        <v>46091.742511574</v>
      </c>
      <c r="B297" s="16" t="s">
        <v>133</v>
      </c>
      <c r="C297" s="16" t="s">
        <v>217</v>
      </c>
      <c r="D297" s="16" t="s">
        <v>81</v>
      </c>
      <c r="E297" s="16" t="s">
        <v>24</v>
      </c>
      <c r="F297" s="16" t="s">
        <v>19</v>
      </c>
      <c r="G297" s="7" t="n">
        <v>3</v>
      </c>
      <c r="H297" s="6" t="n">
        <v>13.84</v>
      </c>
      <c r="I297" s="6" t="n">
        <v>-41.52</v>
      </c>
      <c r="J297" s="6" t="n">
        <v>-0</v>
      </c>
      <c r="K297" s="6" t="n">
        <v>-0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9" t="n">
        <v>46099.523819444</v>
      </c>
      <c r="B298" s="30" t="s">
        <v>114</v>
      </c>
      <c r="C298" s="30" t="s">
        <v>184</v>
      </c>
      <c r="D298" s="30" t="s">
        <v>82</v>
      </c>
      <c r="E298" s="30" t="s">
        <v>24</v>
      </c>
      <c r="F298" s="30" t="s">
        <v>19</v>
      </c>
      <c r="G298" s="31" t="n">
        <v>-418</v>
      </c>
      <c r="H298" s="32" t="n">
        <v>100.83</v>
      </c>
      <c r="I298" s="32" t="n">
        <v>42146.94</v>
      </c>
      <c r="J298" s="32" t="n">
        <v>0</v>
      </c>
      <c r="K298" s="32" t="n">
        <v>-0</v>
      </c>
      <c r="L298" s="32" t="n">
        <v>-0</v>
      </c>
      <c r="M298" s="6" t="s">
        <f>=I298+J298+K298+L298</f>
      </c>
      <c r="N298" s="30"/>
    </row>
    <row collapsed="false" customFormat="false" customHeight="false" hidden="false" ht="12.1" outlineLevel="0" r="299">
      <c r="A299" s="29" t="n">
        <v>46099.523993056</v>
      </c>
      <c r="B299" s="30" t="s">
        <v>133</v>
      </c>
      <c r="C299" s="30" t="s">
        <v>217</v>
      </c>
      <c r="D299" s="30" t="s">
        <v>82</v>
      </c>
      <c r="E299" s="30" t="s">
        <v>24</v>
      </c>
      <c r="F299" s="30" t="s">
        <v>19</v>
      </c>
      <c r="G299" s="31" t="n">
        <v>-40</v>
      </c>
      <c r="H299" s="32" t="n">
        <v>14.01</v>
      </c>
      <c r="I299" s="32" t="n">
        <v>560.4</v>
      </c>
      <c r="J299" s="32" t="n">
        <v>0</v>
      </c>
      <c r="K299" s="32" t="n">
        <v>-0</v>
      </c>
      <c r="L299" s="32" t="n">
        <v>-0</v>
      </c>
      <c r="M299" s="6" t="s">
        <f>=I299+J299+K299+L299</f>
      </c>
      <c r="N299" s="30"/>
    </row>
    <row collapsed="false" customFormat="false" customHeight="false" hidden="false" ht="12.1" outlineLevel="0" r="300">
      <c r="A300" s="33" t="n">
        <v>46099.524166667</v>
      </c>
      <c r="B300" s="34" t="s">
        <v>167</v>
      </c>
      <c r="C300" s="34" t="s">
        <v>50</v>
      </c>
      <c r="D300" s="34" t="s">
        <v>167</v>
      </c>
      <c r="E300" s="34" t="s">
        <v>167</v>
      </c>
      <c r="F300" s="34" t="s">
        <v>19</v>
      </c>
      <c r="G300" s="35" t="n">
        <v>1</v>
      </c>
      <c r="H300" s="36" t="n">
        <v>-1</v>
      </c>
      <c r="I300" s="36" t="n">
        <v>-42693.83</v>
      </c>
      <c r="J300" s="36" t="n">
        <v>0</v>
      </c>
      <c r="K300" s="36" t="n">
        <v>-0</v>
      </c>
      <c r="L300" s="36" t="n">
        <v>-0</v>
      </c>
      <c r="M300" s="6" t="s">
        <f>=I300+J300+K300+L300</f>
      </c>
      <c r="N300" s="34"/>
    </row>
    <row collapsed="false" customFormat="false" customHeight="false" hidden="false" ht="12.1" outlineLevel="0" r="301">
      <c r="A301" s="25" t="n">
        <v>46099.524166667</v>
      </c>
      <c r="B301" s="26" t="s">
        <v>168</v>
      </c>
      <c r="C301" s="26" t="s">
        <v>50</v>
      </c>
      <c r="D301" s="26" t="s">
        <v>168</v>
      </c>
      <c r="E301" s="26" t="s">
        <v>168</v>
      </c>
      <c r="F301" s="26" t="s">
        <v>19</v>
      </c>
      <c r="G301" s="27" t="n">
        <v>1</v>
      </c>
      <c r="H301" s="28" t="n">
        <v>-21</v>
      </c>
      <c r="I301" s="28" t="n">
        <v>-21</v>
      </c>
      <c r="J301" s="28" t="n">
        <v>0</v>
      </c>
      <c r="K301" s="28" t="n">
        <v>-0</v>
      </c>
      <c r="L301" s="28" t="n">
        <v>-0</v>
      </c>
      <c r="M301" s="6" t="s">
        <f>=I301+J301+K301+L301</f>
      </c>
      <c r="N301" s="26"/>
    </row>
    <row collapsed="false" customFormat="false" customHeight="false" hidden="false" ht="12.1" outlineLevel="0" r="302">
      <c r="A302" s="21" t="n">
        <v>46100.115729167</v>
      </c>
      <c r="B302" s="22" t="s">
        <v>168</v>
      </c>
      <c r="C302" s="22" t="s">
        <v>50</v>
      </c>
      <c r="D302" s="22" t="s">
        <v>169</v>
      </c>
      <c r="E302" s="22" t="s">
        <v>169</v>
      </c>
      <c r="F302" s="22" t="s">
        <v>19</v>
      </c>
      <c r="G302" s="23" t="n">
        <v>1</v>
      </c>
      <c r="H302" s="24" t="n">
        <v>18</v>
      </c>
      <c r="I302" s="24" t="n">
        <v>18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2"/>
    </row>
    <row collapsed="false" customFormat="false" customHeight="false" hidden="false" ht="12.1" outlineLevel="0" r="303">
      <c r="A303" s="33" t="n">
        <v>46100.745358796</v>
      </c>
      <c r="B303" s="34" t="s">
        <v>167</v>
      </c>
      <c r="C303" s="34" t="s">
        <v>50</v>
      </c>
      <c r="D303" s="34" t="s">
        <v>167</v>
      </c>
      <c r="E303" s="34" t="s">
        <v>167</v>
      </c>
      <c r="F303" s="34" t="s">
        <v>19</v>
      </c>
      <c r="G303" s="35" t="n">
        <v>1</v>
      </c>
      <c r="H303" s="36" t="n">
        <v>-1</v>
      </c>
      <c r="I303" s="36" t="n">
        <v>-18</v>
      </c>
      <c r="J303" s="36" t="n">
        <v>0</v>
      </c>
      <c r="K303" s="36" t="n">
        <v>-0</v>
      </c>
      <c r="L303" s="36" t="n">
        <v>-0</v>
      </c>
      <c r="M303" s="6" t="s">
        <f>=I303+J303+K303+L303</f>
      </c>
      <c r="N303" s="34"/>
    </row>
    <row collapsed="false" customFormat="false" customHeight="false" hidden="false" ht="12.1" outlineLevel="0" r="304">
      <c r="A304" s="21" t="n">
        <v>46129.291331019</v>
      </c>
      <c r="B304" s="22" t="s">
        <v>143</v>
      </c>
      <c r="C304" s="22" t="s">
        <v>50</v>
      </c>
      <c r="D304" s="22" t="s">
        <v>143</v>
      </c>
      <c r="E304" s="22" t="s">
        <v>143</v>
      </c>
      <c r="F304" s="22" t="s">
        <v>19</v>
      </c>
      <c r="G304" s="23" t="n">
        <v>1</v>
      </c>
      <c r="H304" s="24" t="n">
        <v>1</v>
      </c>
      <c r="I304" s="24" t="n">
        <v>1332.31</v>
      </c>
      <c r="J304" s="24" t="n">
        <v>0</v>
      </c>
      <c r="K304" s="24" t="n">
        <v>-0</v>
      </c>
      <c r="L304" s="24" t="n">
        <v>-0</v>
      </c>
      <c r="M304" s="6" t="s">
        <f>=I304+J304+K304+L304</f>
      </c>
      <c r="N304" s="22"/>
    </row>
    <row collapsed="false" customFormat="false" customHeight="false" hidden="false" ht="12.1" outlineLevel="0" r="305">
      <c r="A305" s="20" t="n">
        <v>46129.421840278</v>
      </c>
      <c r="B305" s="16" t="s">
        <v>16</v>
      </c>
      <c r="C305" s="16" t="s">
        <v>154</v>
      </c>
      <c r="D305" s="16" t="s">
        <v>81</v>
      </c>
      <c r="E305" s="16" t="s">
        <v>17</v>
      </c>
      <c r="F305" s="16" t="s">
        <v>19</v>
      </c>
      <c r="G305" s="7" t="n">
        <v>3</v>
      </c>
      <c r="H305" s="6" t="n">
        <v>326.1</v>
      </c>
      <c r="I305" s="6" t="n">
        <v>-978.3</v>
      </c>
      <c r="J305" s="6" t="n">
        <v>-0</v>
      </c>
      <c r="K305" s="6" t="n">
        <v>-0</v>
      </c>
      <c r="L305" s="6" t="n">
        <v>-0</v>
      </c>
      <c r="M305" s="6" t="s">
        <f>=I305+J305+K305+L305</f>
      </c>
      <c r="N305" s="16"/>
    </row>
    <row collapsed="false" customFormat="false" customHeight="false" hidden="false" ht="12.1" outlineLevel="0" r="306">
      <c r="A306" s="20" t="n">
        <v>46129.422048611</v>
      </c>
      <c r="B306" s="16" t="s">
        <v>16</v>
      </c>
      <c r="C306" s="16" t="s">
        <v>154</v>
      </c>
      <c r="D306" s="16" t="s">
        <v>81</v>
      </c>
      <c r="E306" s="16" t="s">
        <v>17</v>
      </c>
      <c r="F306" s="16" t="s">
        <v>19</v>
      </c>
      <c r="G306" s="7" t="n">
        <v>1</v>
      </c>
      <c r="H306" s="6" t="n">
        <v>326.4</v>
      </c>
      <c r="I306" s="6" t="n">
        <v>-326.4</v>
      </c>
      <c r="J306" s="6" t="n">
        <v>-0</v>
      </c>
      <c r="K306" s="6" t="n">
        <v>-0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1" t="n">
        <v>46147.887222222</v>
      </c>
      <c r="B307" s="22" t="s">
        <v>143</v>
      </c>
      <c r="C307" s="22" t="s">
        <v>50</v>
      </c>
      <c r="D307" s="22" t="s">
        <v>143</v>
      </c>
      <c r="E307" s="22" t="s">
        <v>143</v>
      </c>
      <c r="F307" s="22" t="s">
        <v>19</v>
      </c>
      <c r="G307" s="23" t="n">
        <v>1</v>
      </c>
      <c r="H307" s="24" t="n">
        <v>1</v>
      </c>
      <c r="I307" s="24" t="n">
        <v>822.97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2"/>
    </row>
    <row collapsed="false" customFormat="false" customHeight="false" hidden="false" ht="12.1" outlineLevel="0" r="308">
      <c r="A308" s="20" t="n">
        <v>46147.887407407</v>
      </c>
      <c r="B308" s="16" t="s">
        <v>16</v>
      </c>
      <c r="C308" s="16" t="s">
        <v>154</v>
      </c>
      <c r="D308" s="16" t="s">
        <v>81</v>
      </c>
      <c r="E308" s="16" t="s">
        <v>17</v>
      </c>
      <c r="F308" s="16" t="s">
        <v>19</v>
      </c>
      <c r="G308" s="7" t="n">
        <v>2</v>
      </c>
      <c r="H308" s="6" t="n">
        <v>309.1</v>
      </c>
      <c r="I308" s="6" t="n">
        <v>-618.2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1" t="n">
        <v>46147.895243056</v>
      </c>
      <c r="B309" s="22" t="s">
        <v>143</v>
      </c>
      <c r="C309" s="22" t="s">
        <v>50</v>
      </c>
      <c r="D309" s="22" t="s">
        <v>143</v>
      </c>
      <c r="E309" s="22" t="s">
        <v>143</v>
      </c>
      <c r="F309" s="22" t="s">
        <v>19</v>
      </c>
      <c r="G309" s="23" t="n">
        <v>1</v>
      </c>
      <c r="H309" s="24" t="n">
        <v>1</v>
      </c>
      <c r="I309" s="24" t="n">
        <v>80</v>
      </c>
      <c r="J309" s="24" t="n">
        <v>0</v>
      </c>
      <c r="K309" s="24" t="n">
        <v>-0</v>
      </c>
      <c r="L309" s="24" t="n">
        <v>-0</v>
      </c>
      <c r="M309" s="6" t="s">
        <f>=I309+J309+K309+L309</f>
      </c>
      <c r="N309" s="22"/>
    </row>
    <row collapsed="false" customFormat="false" customHeight="false" hidden="false" ht="12.1" outlineLevel="0" r="310">
      <c r="A310" s="20" t="n">
        <v>46147.896099537</v>
      </c>
      <c r="B310" s="16" t="s">
        <v>16</v>
      </c>
      <c r="C310" s="16" t="s">
        <v>154</v>
      </c>
      <c r="D310" s="16" t="s">
        <v>81</v>
      </c>
      <c r="E310" s="16" t="s">
        <v>17</v>
      </c>
      <c r="F310" s="16" t="s">
        <v>19</v>
      </c>
      <c r="G310" s="7" t="n">
        <v>1</v>
      </c>
      <c r="H310" s="6" t="n">
        <v>309.38</v>
      </c>
      <c r="I310" s="6" t="n">
        <v>-309.38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5" t="n">
        <v>46170.447175926</v>
      </c>
      <c r="B311" s="26" t="s">
        <v>168</v>
      </c>
      <c r="C311" s="26" t="s">
        <v>218</v>
      </c>
      <c r="D311" s="26" t="s">
        <v>168</v>
      </c>
      <c r="E311" s="26" t="s">
        <v>168</v>
      </c>
      <c r="F311" s="26" t="s">
        <v>19</v>
      </c>
      <c r="G311" s="27" t="n">
        <v>1</v>
      </c>
      <c r="H311" s="28" t="n">
        <v>-4</v>
      </c>
      <c r="I311" s="28" t="n">
        <v>-4</v>
      </c>
      <c r="J311" s="28" t="n">
        <v>0</v>
      </c>
      <c r="K311" s="28" t="n">
        <v>-0</v>
      </c>
      <c r="L311" s="28" t="n">
        <v>-0</v>
      </c>
      <c r="M311" s="6" t="s">
        <f>=I311+J311+K311+L311</f>
      </c>
      <c r="N311" s="26"/>
    </row>
    <row collapsed="false" customFormat="false" customHeight="false" hidden="false" ht="12.1" outlineLevel="0" r="312">
      <c r="A312" s="21" t="n">
        <v>46170.447175926</v>
      </c>
      <c r="B312" s="22" t="s">
        <v>169</v>
      </c>
      <c r="C312" s="22" t="s">
        <v>218</v>
      </c>
      <c r="D312" s="22" t="s">
        <v>169</v>
      </c>
      <c r="E312" s="22" t="s">
        <v>169</v>
      </c>
      <c r="F312" s="22" t="s">
        <v>19</v>
      </c>
      <c r="G312" s="23" t="n">
        <v>1</v>
      </c>
      <c r="H312" s="24" t="n">
        <v>1</v>
      </c>
      <c r="I312" s="24" t="n">
        <v>31.5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</row>
    <row collapsed="false" customFormat="false" customHeight="false" hidden="false" ht="12.1" outlineLevel="0" r="313">
      <c r="A313" s="21" t="n">
        <v>46178.560810185</v>
      </c>
      <c r="B313" s="22" t="s">
        <v>143</v>
      </c>
      <c r="C313" s="22" t="s">
        <v>50</v>
      </c>
      <c r="D313" s="22" t="s">
        <v>143</v>
      </c>
      <c r="E313" s="22" t="s">
        <v>143</v>
      </c>
      <c r="F313" s="22" t="s">
        <v>19</v>
      </c>
      <c r="G313" s="23" t="n">
        <v>1</v>
      </c>
      <c r="H313" s="24" t="n">
        <v>1</v>
      </c>
      <c r="I313" s="24" t="n">
        <v>1120.57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0" t="n">
        <v>46178.561041667</v>
      </c>
      <c r="B314" s="16" t="s">
        <v>16</v>
      </c>
      <c r="C314" s="16" t="s">
        <v>154</v>
      </c>
      <c r="D314" s="16" t="s">
        <v>81</v>
      </c>
      <c r="E314" s="16" t="s">
        <v>17</v>
      </c>
      <c r="F314" s="16" t="s">
        <v>19</v>
      </c>
      <c r="G314" s="7" t="n">
        <v>3</v>
      </c>
      <c r="H314" s="6" t="n">
        <v>299.76</v>
      </c>
      <c r="I314" s="6" t="n">
        <v>-899.28</v>
      </c>
      <c r="J314" s="6" t="n">
        <v>-0</v>
      </c>
      <c r="K314" s="6" t="n">
        <v>-0</v>
      </c>
      <c r="L314" s="6" t="n">
        <v>-0</v>
      </c>
      <c r="M314" s="6" t="s">
        <f>=I314+J314+K314+L314</f>
      </c>
      <c r="N314" s="16"/>
    </row>
    <row collapsed="false" customFormat="false" customHeight="false" hidden="false" ht="12.1" outlineLevel="0" r="315">
      <c r="A315" s="20" t="n">
        <v>46178.561990741</v>
      </c>
      <c r="B315" s="16" t="s">
        <v>114</v>
      </c>
      <c r="C315" s="16" t="s">
        <v>184</v>
      </c>
      <c r="D315" s="16" t="s">
        <v>81</v>
      </c>
      <c r="E315" s="16" t="s">
        <v>24</v>
      </c>
      <c r="F315" s="16" t="s">
        <v>19</v>
      </c>
      <c r="G315" s="7" t="n">
        <v>2</v>
      </c>
      <c r="H315" s="6" t="n">
        <v>101.3</v>
      </c>
      <c r="I315" s="6" t="n">
        <v>-202.6</v>
      </c>
      <c r="J315" s="6" t="n">
        <v>-0</v>
      </c>
      <c r="K315" s="6" t="n">
        <v>-0</v>
      </c>
      <c r="L315" s="6" t="n">
        <v>-0</v>
      </c>
      <c r="M315" s="6" t="s">
        <f>=I315+J315+K315+L315</f>
      </c>
      <c r="N315" s="16"/>
    </row>
    <row collapsed="false" customFormat="false" customHeight="false" hidden="false" ht="12.1" outlineLevel="0" r="316">
      <c r="A316" s="20" t="n">
        <v>46178.562615741</v>
      </c>
      <c r="B316" s="16" t="s">
        <v>133</v>
      </c>
      <c r="C316" s="16" t="s">
        <v>217</v>
      </c>
      <c r="D316" s="16" t="s">
        <v>81</v>
      </c>
      <c r="E316" s="16" t="s">
        <v>24</v>
      </c>
      <c r="F316" s="16" t="s">
        <v>19</v>
      </c>
      <c r="G316" s="7" t="n">
        <v>3</v>
      </c>
      <c r="H316" s="6" t="n">
        <v>14.27</v>
      </c>
      <c r="I316" s="6" t="n">
        <v>-42.81</v>
      </c>
      <c r="J316" s="6" t="n">
        <v>-0</v>
      </c>
      <c r="K316" s="6" t="n">
        <v>-0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46178.931539352</v>
      </c>
      <c r="B317" s="16" t="s">
        <v>23</v>
      </c>
      <c r="C317" s="16" t="s">
        <v>202</v>
      </c>
      <c r="D317" s="16" t="s">
        <v>81</v>
      </c>
      <c r="E317" s="16" t="s">
        <v>24</v>
      </c>
      <c r="F317" s="16" t="s">
        <v>19</v>
      </c>
      <c r="G317" s="7" t="n">
        <v>1</v>
      </c>
      <c r="H317" s="6" t="n">
        <v>6.12</v>
      </c>
      <c r="I317" s="6" t="n">
        <v>-6.12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1" t="n">
        <v>46186.653784722</v>
      </c>
      <c r="B318" s="22" t="s">
        <v>143</v>
      </c>
      <c r="C318" s="22" t="s">
        <v>50</v>
      </c>
      <c r="D318" s="22" t="s">
        <v>143</v>
      </c>
      <c r="E318" s="22" t="s">
        <v>143</v>
      </c>
      <c r="F318" s="22" t="s">
        <v>19</v>
      </c>
      <c r="G318" s="23" t="n">
        <v>1</v>
      </c>
      <c r="H318" s="24" t="n">
        <v>1</v>
      </c>
      <c r="I318" s="24" t="n">
        <v>52.4</v>
      </c>
      <c r="J318" s="24" t="n">
        <v>0</v>
      </c>
      <c r="K318" s="24" t="n">
        <v>-0</v>
      </c>
      <c r="L318" s="24" t="n">
        <v>-0</v>
      </c>
      <c r="M318" s="6" t="s">
        <f>=I318+J318+K318+L318</f>
      </c>
      <c r="N318" s="22"/>
    </row>
    <row collapsed="false" customFormat="false" customHeight="false" hidden="false" ht="12.1" outlineLevel="0" r="319">
      <c r="A319" s="20" t="n">
        <v>46186.654074074</v>
      </c>
      <c r="B319" s="16" t="s">
        <v>23</v>
      </c>
      <c r="C319" s="16" t="s">
        <v>202</v>
      </c>
      <c r="D319" s="16" t="s">
        <v>81</v>
      </c>
      <c r="E319" s="16" t="s">
        <v>24</v>
      </c>
      <c r="F319" s="16" t="s">
        <v>19</v>
      </c>
      <c r="G319" s="7" t="n">
        <v>8</v>
      </c>
      <c r="H319" s="6" t="n">
        <v>6.03</v>
      </c>
      <c r="I319" s="6" t="n">
        <v>-48.24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1" t="n">
        <v>46189.270289352</v>
      </c>
      <c r="B320" s="22" t="s">
        <v>143</v>
      </c>
      <c r="C320" s="22" t="s">
        <v>50</v>
      </c>
      <c r="D320" s="22" t="s">
        <v>143</v>
      </c>
      <c r="E320" s="22" t="s">
        <v>143</v>
      </c>
      <c r="F320" s="22" t="s">
        <v>19</v>
      </c>
      <c r="G320" s="23" t="n">
        <v>1</v>
      </c>
      <c r="H320" s="24" t="n">
        <v>1</v>
      </c>
      <c r="I320" s="24" t="n">
        <v>136</v>
      </c>
      <c r="J320" s="24" t="n">
        <v>0</v>
      </c>
      <c r="K320" s="24" t="n">
        <v>-0</v>
      </c>
      <c r="L320" s="24" t="n">
        <v>-0</v>
      </c>
      <c r="M320" s="6" t="s">
        <f>=I320+J320+K320+L320</f>
      </c>
      <c r="N320" s="22"/>
    </row>
    <row collapsed="false" customFormat="false" customHeight="false" hidden="false" ht="12.1" outlineLevel="0" r="321">
      <c r="A321" s="20" t="n">
        <v>46189.45318287</v>
      </c>
      <c r="B321" s="16" t="s">
        <v>133</v>
      </c>
      <c r="C321" s="16" t="s">
        <v>217</v>
      </c>
      <c r="D321" s="16" t="s">
        <v>81</v>
      </c>
      <c r="E321" s="16" t="s">
        <v>24</v>
      </c>
      <c r="F321" s="16" t="s">
        <v>19</v>
      </c>
      <c r="G321" s="7" t="n">
        <v>9</v>
      </c>
      <c r="H321" s="6" t="n">
        <v>14.26</v>
      </c>
      <c r="I321" s="6" t="n">
        <v>-128.34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0" t="n">
        <v>46189.950775463</v>
      </c>
      <c r="B322" s="16" t="s">
        <v>23</v>
      </c>
      <c r="C322" s="16" t="s">
        <v>202</v>
      </c>
      <c r="D322" s="16" t="s">
        <v>81</v>
      </c>
      <c r="E322" s="16" t="s">
        <v>24</v>
      </c>
      <c r="F322" s="16" t="s">
        <v>19</v>
      </c>
      <c r="G322" s="7" t="n">
        <v>2</v>
      </c>
      <c r="H322" s="6" t="n">
        <v>5.97</v>
      </c>
      <c r="I322" s="6" t="n">
        <v>-11.94</v>
      </c>
      <c r="J322" s="6" t="n">
        <v>-0</v>
      </c>
      <c r="K322" s="6" t="n">
        <v>-0</v>
      </c>
      <c r="L322" s="6" t="n">
        <v>-0</v>
      </c>
      <c r="M322" s="6" t="s">
        <f>=I322+J322+K322+L322</f>
      </c>
      <c r="N322" s="16"/>
    </row>
    <row collapsed="false" customFormat="false" customHeight="false" hidden="false" ht="12.1" outlineLevel="0" r="323">
      <c r="A323" s="21" t="n">
        <v>46209.493125</v>
      </c>
      <c r="B323" s="22" t="s">
        <v>143</v>
      </c>
      <c r="C323" s="22" t="s">
        <v>50</v>
      </c>
      <c r="D323" s="22" t="s">
        <v>143</v>
      </c>
      <c r="E323" s="22" t="s">
        <v>143</v>
      </c>
      <c r="F323" s="22" t="s">
        <v>19</v>
      </c>
      <c r="G323" s="23" t="n">
        <v>1</v>
      </c>
      <c r="H323" s="24" t="n">
        <v>1</v>
      </c>
      <c r="I323" s="24" t="n">
        <v>4107.84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2"/>
    </row>
    <row collapsed="false" customFormat="false" customHeight="false" hidden="false" ht="12.1" outlineLevel="0" r="324">
      <c r="A324" s="20" t="n">
        <v>46209.493263889</v>
      </c>
      <c r="B324" s="16" t="s">
        <v>16</v>
      </c>
      <c r="C324" s="16" t="s">
        <v>154</v>
      </c>
      <c r="D324" s="16" t="s">
        <v>81</v>
      </c>
      <c r="E324" s="16" t="s">
        <v>17</v>
      </c>
      <c r="F324" s="16" t="s">
        <v>19</v>
      </c>
      <c r="G324" s="7" t="n">
        <v>15</v>
      </c>
      <c r="H324" s="6" t="n">
        <v>253.72</v>
      </c>
      <c r="I324" s="6" t="n">
        <v>-3805.8</v>
      </c>
      <c r="J324" s="6" t="n">
        <v>-0</v>
      </c>
      <c r="K324" s="6" t="n">
        <v>-0</v>
      </c>
      <c r="L324" s="6" t="n">
        <v>-0</v>
      </c>
      <c r="M324" s="6" t="s">
        <f>=I324+J324+K324+L324</f>
      </c>
      <c r="N324" s="16"/>
    </row>
    <row collapsed="false" customFormat="false" customHeight="false" hidden="false" ht="12.1" outlineLevel="0" r="325">
      <c r="A325" s="20" t="n">
        <v>46209.493449074</v>
      </c>
      <c r="B325" s="16" t="s">
        <v>16</v>
      </c>
      <c r="C325" s="16" t="s">
        <v>154</v>
      </c>
      <c r="D325" s="16" t="s">
        <v>81</v>
      </c>
      <c r="E325" s="16" t="s">
        <v>17</v>
      </c>
      <c r="F325" s="16" t="s">
        <v>19</v>
      </c>
      <c r="G325" s="7" t="n">
        <v>1</v>
      </c>
      <c r="H325" s="6" t="n">
        <v>253.58</v>
      </c>
      <c r="I325" s="6" t="n">
        <v>-253.58</v>
      </c>
      <c r="J325" s="6" t="n">
        <v>-0</v>
      </c>
      <c r="K325" s="6" t="n">
        <v>-0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0" t="n">
        <v>46209.493611111</v>
      </c>
      <c r="B326" s="16" t="s">
        <v>23</v>
      </c>
      <c r="C326" s="16" t="s">
        <v>202</v>
      </c>
      <c r="D326" s="16" t="s">
        <v>81</v>
      </c>
      <c r="E326" s="16" t="s">
        <v>24</v>
      </c>
      <c r="F326" s="16" t="s">
        <v>19</v>
      </c>
      <c r="G326" s="7" t="n">
        <v>8</v>
      </c>
      <c r="H326" s="6" t="n">
        <v>5.4</v>
      </c>
      <c r="I326" s="6" t="n">
        <v>-43.2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0" t="n">
        <v>46209.912743056</v>
      </c>
      <c r="B327" s="16" t="s">
        <v>23</v>
      </c>
      <c r="C327" s="16" t="s">
        <v>202</v>
      </c>
      <c r="D327" s="16" t="s">
        <v>81</v>
      </c>
      <c r="E327" s="16" t="s">
        <v>24</v>
      </c>
      <c r="F327" s="16" t="s">
        <v>19</v>
      </c>
      <c r="G327" s="7" t="n">
        <v>1</v>
      </c>
      <c r="H327" s="6" t="n">
        <v>5.23</v>
      </c>
      <c r="I327" s="6" t="n">
        <v>-5.23</v>
      </c>
      <c r="J327" s="6" t="n">
        <v>-0</v>
      </c>
      <c r="K327" s="6" t="n">
        <v>-0</v>
      </c>
      <c r="L327" s="6" t="n">
        <v>-0</v>
      </c>
      <c r="M327" s="6" t="s">
        <f>=I327+J327+K327+L327</f>
      </c>
      <c r="N327" s="16"/>
    </row>
    <row collapsed="false" customFormat="false" customHeight="false" hidden="false" ht="12.1" outlineLevel="0" r="328">
      <c r="A328" s="21" t="n">
        <v>46212.262256944</v>
      </c>
      <c r="B328" s="22" t="s">
        <v>143</v>
      </c>
      <c r="C328" s="22" t="s">
        <v>50</v>
      </c>
      <c r="D328" s="22" t="s">
        <v>143</v>
      </c>
      <c r="E328" s="22" t="s">
        <v>143</v>
      </c>
      <c r="F328" s="22" t="s">
        <v>19</v>
      </c>
      <c r="G328" s="23" t="n">
        <v>1</v>
      </c>
      <c r="H328" s="24" t="n">
        <v>1</v>
      </c>
      <c r="I328" s="24" t="n">
        <v>400</v>
      </c>
      <c r="J328" s="24" t="n">
        <v>0</v>
      </c>
      <c r="K328" s="24" t="n">
        <v>-0</v>
      </c>
      <c r="L328" s="24" t="n">
        <v>-0</v>
      </c>
      <c r="M328" s="6" t="s">
        <f>=I328+J328+K328+L328</f>
      </c>
      <c r="N328" s="22"/>
    </row>
    <row collapsed="false" customFormat="false" customHeight="false" hidden="false" ht="12.1" outlineLevel="0" r="329">
      <c r="A329" s="20" t="n">
        <v>46212.316608796</v>
      </c>
      <c r="B329" s="16" t="s">
        <v>16</v>
      </c>
      <c r="C329" s="16" t="s">
        <v>154</v>
      </c>
      <c r="D329" s="16" t="s">
        <v>81</v>
      </c>
      <c r="E329" s="16" t="s">
        <v>17</v>
      </c>
      <c r="F329" s="16" t="s">
        <v>19</v>
      </c>
      <c r="G329" s="7" t="n">
        <v>1</v>
      </c>
      <c r="H329" s="6" t="n">
        <v>254.98</v>
      </c>
      <c r="I329" s="6" t="n">
        <v>-254.98</v>
      </c>
      <c r="J329" s="6" t="n">
        <v>-0</v>
      </c>
      <c r="K329" s="6" t="n">
        <v>-0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1" t="n">
        <v>46212.471747685</v>
      </c>
      <c r="B330" s="22" t="s">
        <v>169</v>
      </c>
      <c r="C330" s="22" t="s">
        <v>188</v>
      </c>
      <c r="D330" s="22" t="s">
        <v>169</v>
      </c>
      <c r="E330" s="22" t="s">
        <v>169</v>
      </c>
      <c r="F330" s="22" t="s">
        <v>19</v>
      </c>
      <c r="G330" s="23" t="n">
        <v>1</v>
      </c>
      <c r="H330" s="24" t="n">
        <v>1</v>
      </c>
      <c r="I330" s="24" t="n">
        <v>1.37</v>
      </c>
      <c r="J330" s="24" t="n">
        <v>0</v>
      </c>
      <c r="K330" s="24" t="n">
        <v>-0</v>
      </c>
      <c r="L330" s="24" t="n">
        <v>-0</v>
      </c>
      <c r="M330" s="6" t="s">
        <f>=I330+J330+K330+L330</f>
      </c>
      <c r="N330" s="22"/>
    </row>
    <row collapsed="false" customFormat="false" customHeight="false" hidden="false" ht="12.1" outlineLevel="0" r="331">
      <c r="A331" s="20" t="n">
        <v>46212.501030093</v>
      </c>
      <c r="B331" s="16" t="s">
        <v>23</v>
      </c>
      <c r="C331" s="16" t="s">
        <v>202</v>
      </c>
      <c r="D331" s="16" t="s">
        <v>81</v>
      </c>
      <c r="E331" s="16" t="s">
        <v>24</v>
      </c>
      <c r="F331" s="16" t="s">
        <v>19</v>
      </c>
      <c r="G331" s="7" t="n">
        <v>26</v>
      </c>
      <c r="H331" s="6" t="n">
        <v>5.35</v>
      </c>
      <c r="I331" s="6" t="n">
        <v>-139.1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46212.501157407</v>
      </c>
      <c r="B332" s="16" t="s">
        <v>23</v>
      </c>
      <c r="C332" s="16" t="s">
        <v>202</v>
      </c>
      <c r="D332" s="16" t="s">
        <v>81</v>
      </c>
      <c r="E332" s="16" t="s">
        <v>24</v>
      </c>
      <c r="F332" s="16" t="s">
        <v>19</v>
      </c>
      <c r="G332" s="7" t="n">
        <v>1</v>
      </c>
      <c r="H332" s="6" t="n">
        <v>5.35</v>
      </c>
      <c r="I332" s="6" t="n">
        <v>-5.35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1" t="n">
        <v>46219.391446759</v>
      </c>
      <c r="B333" s="22" t="s">
        <v>143</v>
      </c>
      <c r="C333" s="22" t="s">
        <v>50</v>
      </c>
      <c r="D333" s="22" t="s">
        <v>143</v>
      </c>
      <c r="E333" s="22" t="s">
        <v>143</v>
      </c>
      <c r="F333" s="22" t="s">
        <v>19</v>
      </c>
      <c r="G333" s="23" t="n">
        <v>1</v>
      </c>
      <c r="H333" s="24" t="n">
        <v>1</v>
      </c>
      <c r="I333" s="24" t="n">
        <v>273</v>
      </c>
      <c r="J333" s="24" t="n">
        <v>0</v>
      </c>
      <c r="K333" s="24" t="n">
        <v>-0</v>
      </c>
      <c r="L333" s="24" t="n">
        <v>-0</v>
      </c>
      <c r="M333" s="6" t="s">
        <f>=I333+J333+K333+L333</f>
      </c>
      <c r="N333" s="22"/>
    </row>
    <row collapsed="false" customFormat="false" customHeight="false" hidden="false" ht="12.1" outlineLevel="0" r="334">
      <c r="A334" s="20" t="n">
        <v>46219.391851852</v>
      </c>
      <c r="B334" s="16" t="s">
        <v>16</v>
      </c>
      <c r="C334" s="16" t="s">
        <v>154</v>
      </c>
      <c r="D334" s="16" t="s">
        <v>81</v>
      </c>
      <c r="E334" s="16" t="s">
        <v>17</v>
      </c>
      <c r="F334" s="16" t="s">
        <v>19</v>
      </c>
      <c r="G334" s="7" t="n">
        <v>1</v>
      </c>
      <c r="H334" s="6" t="n">
        <v>240.92</v>
      </c>
      <c r="I334" s="6" t="n">
        <v>-240.92</v>
      </c>
      <c r="J334" s="6" t="n">
        <v>-0</v>
      </c>
      <c r="K334" s="6" t="n">
        <v>-0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46222.758888889</v>
      </c>
      <c r="B335" s="16" t="s">
        <v>23</v>
      </c>
      <c r="C335" s="16" t="s">
        <v>202</v>
      </c>
      <c r="D335" s="16" t="s">
        <v>81</v>
      </c>
      <c r="E335" s="16" t="s">
        <v>24</v>
      </c>
      <c r="F335" s="16" t="s">
        <v>19</v>
      </c>
      <c r="G335" s="7" t="n">
        <v>6</v>
      </c>
      <c r="H335" s="6" t="n">
        <v>4.78</v>
      </c>
      <c r="I335" s="6" t="n">
        <v>-28.68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0" t="n">
        <v>46222.75912037</v>
      </c>
      <c r="B336" s="16" t="s">
        <v>23</v>
      </c>
      <c r="C336" s="16" t="s">
        <v>202</v>
      </c>
      <c r="D336" s="16" t="s">
        <v>81</v>
      </c>
      <c r="E336" s="16" t="s">
        <v>24</v>
      </c>
      <c r="F336" s="16" t="s">
        <v>19</v>
      </c>
      <c r="G336" s="7" t="n">
        <v>1</v>
      </c>
      <c r="H336" s="6" t="n">
        <v>4.78</v>
      </c>
      <c r="I336" s="6" t="n">
        <v>-4.78</v>
      </c>
      <c r="J336" s="6" t="n">
        <v>-0</v>
      </c>
      <c r="K336" s="6" t="n">
        <v>-0</v>
      </c>
      <c r="L336" s="6" t="n">
        <v>-0</v>
      </c>
      <c r="M336" s="6" t="s">
        <f>=I336+J336+K336+L336</f>
      </c>
      <c r="N336" s="16"/>
    </row>
    <row collapsed="false" customFormat="false" customHeight="false" hidden="false" ht="12.1" outlineLevel="0" r="337">
      <c r="A337" s="21" t="n">
        <v>46239.42224537</v>
      </c>
      <c r="B337" s="22" t="s">
        <v>143</v>
      </c>
      <c r="C337" s="22" t="s">
        <v>50</v>
      </c>
      <c r="D337" s="22" t="s">
        <v>143</v>
      </c>
      <c r="E337" s="22" t="s">
        <v>143</v>
      </c>
      <c r="F337" s="22" t="s">
        <v>19</v>
      </c>
      <c r="G337" s="23" t="n">
        <v>1</v>
      </c>
      <c r="H337" s="24" t="n">
        <v>1</v>
      </c>
      <c r="I337" s="24" t="n">
        <v>682.5</v>
      </c>
      <c r="J337" s="24" t="n">
        <v>0</v>
      </c>
      <c r="K337" s="24" t="n">
        <v>-0</v>
      </c>
      <c r="L337" s="24" t="n">
        <v>-0</v>
      </c>
      <c r="M337" s="6" t="s">
        <f>=I337+J337+K337+L337</f>
      </c>
      <c r="N337" s="22"/>
    </row>
    <row collapsed="false" customFormat="false" customHeight="false" hidden="false" ht="12.1" outlineLevel="0" r="338">
      <c r="A338" s="20" t="n">
        <v>46239.42244213</v>
      </c>
      <c r="B338" s="16" t="s">
        <v>16</v>
      </c>
      <c r="C338" s="16" t="s">
        <v>154</v>
      </c>
      <c r="D338" s="16" t="s">
        <v>81</v>
      </c>
      <c r="E338" s="16" t="s">
        <v>17</v>
      </c>
      <c r="F338" s="16" t="s">
        <v>19</v>
      </c>
      <c r="G338" s="7" t="n">
        <v>2</v>
      </c>
      <c r="H338" s="6" t="n">
        <v>274.36</v>
      </c>
      <c r="I338" s="6" t="n">
        <v>-548.72</v>
      </c>
      <c r="J338" s="6" t="n">
        <v>-0</v>
      </c>
      <c r="K338" s="6" t="n">
        <v>-0</v>
      </c>
      <c r="L338" s="6" t="n">
        <v>-0</v>
      </c>
      <c r="M338" s="6" t="s">
        <f>=I338+J338+K338+L338</f>
      </c>
      <c r="N338" s="16"/>
    </row>
    <row collapsed="false" customFormat="false" customHeight="false" hidden="false" ht="12.1" outlineLevel="0" r="339">
      <c r="A339" s="29" t="n">
        <v>46239.422696759</v>
      </c>
      <c r="B339" s="30" t="s">
        <v>133</v>
      </c>
      <c r="C339" s="30" t="s">
        <v>217</v>
      </c>
      <c r="D339" s="30" t="s">
        <v>82</v>
      </c>
      <c r="E339" s="30" t="s">
        <v>24</v>
      </c>
      <c r="F339" s="30" t="s">
        <v>19</v>
      </c>
      <c r="G339" s="31" t="n">
        <v>-12</v>
      </c>
      <c r="H339" s="32" t="n">
        <v>13.97</v>
      </c>
      <c r="I339" s="32" t="n">
        <v>167.64</v>
      </c>
      <c r="J339" s="32" t="n">
        <v>0</v>
      </c>
      <c r="K339" s="32" t="n">
        <v>-0</v>
      </c>
      <c r="L339" s="32" t="n">
        <v>-0</v>
      </c>
      <c r="M339" s="6" t="s">
        <f>=I339+J339+K339+L339</f>
      </c>
      <c r="N339" s="30"/>
    </row>
    <row collapsed="false" customFormat="false" customHeight="false" hidden="false" ht="12.1" outlineLevel="0" r="340">
      <c r="A340" s="20" t="n">
        <v>46239.4228125</v>
      </c>
      <c r="B340" s="16" t="s">
        <v>16</v>
      </c>
      <c r="C340" s="16" t="s">
        <v>154</v>
      </c>
      <c r="D340" s="16" t="s">
        <v>81</v>
      </c>
      <c r="E340" s="16" t="s">
        <v>17</v>
      </c>
      <c r="F340" s="16" t="s">
        <v>19</v>
      </c>
      <c r="G340" s="7" t="n">
        <v>1</v>
      </c>
      <c r="H340" s="6" t="n">
        <v>274.38</v>
      </c>
      <c r="I340" s="6" t="n">
        <v>-274.38</v>
      </c>
      <c r="J340" s="6" t="n">
        <v>-0</v>
      </c>
      <c r="K340" s="6" t="n">
        <v>-0</v>
      </c>
      <c r="L340" s="6" t="n">
        <v>-0</v>
      </c>
      <c r="M340" s="6" t="s">
        <f>=I340+J340+K340+L340</f>
      </c>
      <c r="N340" s="16"/>
    </row>
    <row collapsed="false" customFormat="false" customHeight="false" hidden="false" ht="12.1" outlineLevel="0" r="341">
      <c r="A341" s="20" t="n">
        <v>46239.422974537</v>
      </c>
      <c r="B341" s="16" t="s">
        <v>23</v>
      </c>
      <c r="C341" s="16" t="s">
        <v>202</v>
      </c>
      <c r="D341" s="16" t="s">
        <v>81</v>
      </c>
      <c r="E341" s="16" t="s">
        <v>24</v>
      </c>
      <c r="F341" s="16" t="s">
        <v>19</v>
      </c>
      <c r="G341" s="7" t="n">
        <v>4</v>
      </c>
      <c r="H341" s="6" t="n">
        <v>5.68</v>
      </c>
      <c r="I341" s="6" t="n">
        <v>-22.72</v>
      </c>
      <c r="J341" s="6" t="n">
        <v>-0</v>
      </c>
      <c r="K341" s="6" t="n">
        <v>-0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1" t="n">
        <v>46239.423321759</v>
      </c>
      <c r="B342" s="22" t="s">
        <v>143</v>
      </c>
      <c r="C342" s="22" t="s">
        <v>50</v>
      </c>
      <c r="D342" s="22" t="s">
        <v>143</v>
      </c>
      <c r="E342" s="22" t="s">
        <v>143</v>
      </c>
      <c r="F342" s="22" t="s">
        <v>19</v>
      </c>
      <c r="G342" s="23" t="n">
        <v>1</v>
      </c>
      <c r="H342" s="24" t="n">
        <v>1</v>
      </c>
      <c r="I342" s="24" t="n">
        <v>1</v>
      </c>
      <c r="J342" s="24" t="n">
        <v>0</v>
      </c>
      <c r="K342" s="24" t="n">
        <v>-0</v>
      </c>
      <c r="L342" s="24" t="n">
        <v>-0</v>
      </c>
      <c r="M342" s="6" t="s">
        <f>=I342+J342+K342+L342</f>
      </c>
      <c r="N342" s="22"/>
    </row>
    <row collapsed="false" customFormat="false" customHeight="false" hidden="false" ht="12.1" outlineLevel="0" r="343">
      <c r="A343" s="20" t="n">
        <v>46239.423414352</v>
      </c>
      <c r="B343" s="16" t="s">
        <v>23</v>
      </c>
      <c r="C343" s="16" t="s">
        <v>202</v>
      </c>
      <c r="D343" s="16" t="s">
        <v>81</v>
      </c>
      <c r="E343" s="16" t="s">
        <v>24</v>
      </c>
      <c r="F343" s="16" t="s">
        <v>19</v>
      </c>
      <c r="G343" s="7" t="n">
        <v>1</v>
      </c>
      <c r="H343" s="6" t="n">
        <v>5.69</v>
      </c>
      <c r="I343" s="6" t="n">
        <v>-5.69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1" t="n">
        <v>46244.744884259</v>
      </c>
      <c r="B344" s="22" t="s">
        <v>169</v>
      </c>
      <c r="C344" s="22" t="s">
        <v>188</v>
      </c>
      <c r="D344" s="22" t="s">
        <v>169</v>
      </c>
      <c r="E344" s="22" t="s">
        <v>169</v>
      </c>
      <c r="F344" s="22" t="s">
        <v>19</v>
      </c>
      <c r="G344" s="23" t="n">
        <v>1</v>
      </c>
      <c r="H344" s="24" t="n">
        <v>1</v>
      </c>
      <c r="I344" s="24" t="n">
        <v>2.41</v>
      </c>
      <c r="J344" s="24" t="n">
        <v>0</v>
      </c>
      <c r="K344" s="24" t="n">
        <v>-0</v>
      </c>
      <c r="L344" s="24" t="n">
        <v>-0</v>
      </c>
      <c r="M344" s="6" t="s">
        <f>=I344+J344+K344+L344</f>
      </c>
      <c r="N344" s="22"/>
    </row>
    <row collapsed="false" customFormat="false" customHeight="false" hidden="false" ht="12.1" outlineLevel="0" r="345">
      <c r="A345" s="25" t="n">
        <v>46247.439259259</v>
      </c>
      <c r="B345" s="26" t="s">
        <v>168</v>
      </c>
      <c r="C345" s="26" t="s">
        <v>218</v>
      </c>
      <c r="D345" s="26" t="s">
        <v>168</v>
      </c>
      <c r="E345" s="26" t="s">
        <v>168</v>
      </c>
      <c r="F345" s="26" t="s">
        <v>19</v>
      </c>
      <c r="G345" s="27" t="n">
        <v>1</v>
      </c>
      <c r="H345" s="28" t="n">
        <v>-19</v>
      </c>
      <c r="I345" s="28" t="n">
        <v>-19</v>
      </c>
      <c r="J345" s="28" t="n">
        <v>0</v>
      </c>
      <c r="K345" s="28" t="n">
        <v>-0</v>
      </c>
      <c r="L345" s="28" t="n">
        <v>-0</v>
      </c>
      <c r="M345" s="6" t="s">
        <f>=I345+J345+K345+L345</f>
      </c>
      <c r="N345" s="26"/>
    </row>
    <row collapsed="false" customFormat="false" customHeight="false" hidden="false" ht="12.1" outlineLevel="0" r="346">
      <c r="A346" s="21" t="n">
        <v>46247.439259259</v>
      </c>
      <c r="B346" s="22" t="s">
        <v>169</v>
      </c>
      <c r="C346" s="22" t="s">
        <v>218</v>
      </c>
      <c r="D346" s="22" t="s">
        <v>169</v>
      </c>
      <c r="E346" s="22" t="s">
        <v>169</v>
      </c>
      <c r="F346" s="22" t="s">
        <v>19</v>
      </c>
      <c r="G346" s="23" t="n">
        <v>1</v>
      </c>
      <c r="H346" s="24" t="n">
        <v>1</v>
      </c>
      <c r="I346" s="24" t="n">
        <v>142.6</v>
      </c>
      <c r="J346" s="24" t="n">
        <v>0</v>
      </c>
      <c r="K346" s="24" t="n">
        <v>-0</v>
      </c>
      <c r="L346" s="24" t="n">
        <v>-0</v>
      </c>
      <c r="M346" s="6" t="s">
        <f>=I346+J346+K346+L346</f>
      </c>
      <c r="N346" s="22"/>
    </row>
    <row collapsed="false" customFormat="false" customHeight="false" hidden="false" ht="12.1" outlineLevel="0" r="347">
      <c r="A347" s="29" t="n">
        <v>46247.467337963</v>
      </c>
      <c r="B347" s="30" t="s">
        <v>23</v>
      </c>
      <c r="C347" s="30" t="s">
        <v>202</v>
      </c>
      <c r="D347" s="30" t="s">
        <v>82</v>
      </c>
      <c r="E347" s="30" t="s">
        <v>24</v>
      </c>
      <c r="F347" s="30" t="s">
        <v>19</v>
      </c>
      <c r="G347" s="31" t="n">
        <v>-59</v>
      </c>
      <c r="H347" s="32" t="n">
        <v>5.63</v>
      </c>
      <c r="I347" s="32" t="n">
        <v>332.17</v>
      </c>
      <c r="J347" s="32" t="n">
        <v>0</v>
      </c>
      <c r="K347" s="32" t="n">
        <v>-1.99</v>
      </c>
      <c r="L347" s="32" t="n">
        <v>-0</v>
      </c>
      <c r="M347" s="6" t="s">
        <f>=I347+J347+K347+L347</f>
      </c>
      <c r="N347" s="30"/>
    </row>
    <row collapsed="false" customFormat="false" customHeight="false" hidden="false" ht="12.1" outlineLevel="0" r="348">
      <c r="A348" s="29" t="n">
        <v>46247.467858796</v>
      </c>
      <c r="B348" s="30" t="s">
        <v>114</v>
      </c>
      <c r="C348" s="30" t="s">
        <v>184</v>
      </c>
      <c r="D348" s="30" t="s">
        <v>82</v>
      </c>
      <c r="E348" s="30" t="s">
        <v>24</v>
      </c>
      <c r="F348" s="30" t="s">
        <v>19</v>
      </c>
      <c r="G348" s="31" t="n">
        <v>-1</v>
      </c>
      <c r="H348" s="32" t="n">
        <v>102.12</v>
      </c>
      <c r="I348" s="32" t="n">
        <v>102.12</v>
      </c>
      <c r="J348" s="32" t="n">
        <v>0</v>
      </c>
      <c r="K348" s="32" t="n">
        <v>-0</v>
      </c>
      <c r="L348" s="32" t="n">
        <v>-0</v>
      </c>
      <c r="M348" s="6" t="s">
        <f>=I348+J348+K348+L348</f>
      </c>
      <c r="N348" s="30"/>
    </row>
    <row collapsed="false" customFormat="false" customHeight="false" hidden="false" ht="12.1" outlineLevel="0" r="349">
      <c r="A349" s="20" t="n">
        <v>46247.468055556</v>
      </c>
      <c r="B349" s="16" t="s">
        <v>16</v>
      </c>
      <c r="C349" s="16" t="s">
        <v>154</v>
      </c>
      <c r="D349" s="16" t="s">
        <v>81</v>
      </c>
      <c r="E349" s="16" t="s">
        <v>17</v>
      </c>
      <c r="F349" s="16" t="s">
        <v>19</v>
      </c>
      <c r="G349" s="7" t="n">
        <v>2</v>
      </c>
      <c r="H349" s="6" t="n">
        <v>276.34</v>
      </c>
      <c r="I349" s="6" t="n">
        <v>-552.68</v>
      </c>
      <c r="J349" s="6" t="n">
        <v>-0</v>
      </c>
      <c r="K349" s="6" t="n">
        <v>-0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0" t="n">
        <v>46247.468518519</v>
      </c>
      <c r="B350" s="16" t="s">
        <v>23</v>
      </c>
      <c r="C350" s="16" t="s">
        <v>202</v>
      </c>
      <c r="D350" s="16" t="s">
        <v>81</v>
      </c>
      <c r="E350" s="16" t="s">
        <v>24</v>
      </c>
      <c r="F350" s="16" t="s">
        <v>19</v>
      </c>
      <c r="G350" s="7" t="n">
        <v>1</v>
      </c>
      <c r="H350" s="6" t="n">
        <v>5.64</v>
      </c>
      <c r="I350" s="6" t="n">
        <v>-5.64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1" t="n">
        <v>46250.389548611</v>
      </c>
      <c r="B351" s="22" t="s">
        <v>143</v>
      </c>
      <c r="C351" s="22" t="s">
        <v>50</v>
      </c>
      <c r="D351" s="22" t="s">
        <v>143</v>
      </c>
      <c r="E351" s="22" t="s">
        <v>143</v>
      </c>
      <c r="F351" s="22" t="s">
        <v>19</v>
      </c>
      <c r="G351" s="23" t="n">
        <v>1</v>
      </c>
      <c r="H351" s="24" t="n">
        <v>1</v>
      </c>
      <c r="I351" s="24" t="n">
        <v>223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2"/>
    </row>
    <row collapsed="false" customFormat="false" customHeight="false" hidden="false" ht="12.1" outlineLevel="0" r="352">
      <c r="A352" s="29" t="n">
        <v>46251.458113426</v>
      </c>
      <c r="B352" s="30" t="s">
        <v>114</v>
      </c>
      <c r="C352" s="30" t="s">
        <v>184</v>
      </c>
      <c r="D352" s="30" t="s">
        <v>82</v>
      </c>
      <c r="E352" s="30" t="s">
        <v>24</v>
      </c>
      <c r="F352" s="30" t="s">
        <v>19</v>
      </c>
      <c r="G352" s="31" t="n">
        <v>-1</v>
      </c>
      <c r="H352" s="32" t="n">
        <v>102.08</v>
      </c>
      <c r="I352" s="32" t="n">
        <v>102.08</v>
      </c>
      <c r="J352" s="32" t="n">
        <v>0</v>
      </c>
      <c r="K352" s="32" t="n">
        <v>-0</v>
      </c>
      <c r="L352" s="32" t="n">
        <v>-0</v>
      </c>
      <c r="M352" s="6" t="s">
        <f>=I352+J352+K352+L352</f>
      </c>
      <c r="N352" s="30"/>
    </row>
    <row collapsed="false" customFormat="false" customHeight="false" hidden="false" ht="12.1" outlineLevel="0" r="353">
      <c r="A353" s="20" t="n">
        <v>46251.458333333</v>
      </c>
      <c r="B353" s="16" t="s">
        <v>16</v>
      </c>
      <c r="C353" s="16" t="s">
        <v>154</v>
      </c>
      <c r="D353" s="16" t="s">
        <v>81</v>
      </c>
      <c r="E353" s="16" t="s">
        <v>17</v>
      </c>
      <c r="F353" s="16" t="s">
        <v>19</v>
      </c>
      <c r="G353" s="7" t="n">
        <v>1</v>
      </c>
      <c r="H353" s="6" t="n">
        <v>252.86</v>
      </c>
      <c r="I353" s="6" t="n">
        <v>-252.86</v>
      </c>
      <c r="J353" s="6" t="n">
        <v>-0</v>
      </c>
      <c r="K353" s="6" t="n">
        <v>-0</v>
      </c>
      <c r="L353" s="6" t="n">
        <v>-0</v>
      </c>
      <c r="M353" s="6" t="s">
        <f>=I353+J353+K353+L353</f>
      </c>
      <c r="N353" s="16"/>
    </row>
    <row collapsed="false" customFormat="false" customHeight="false" hidden="false" ht="12.1" outlineLevel="0" r="354">
      <c r="A354" s="20" t="n">
        <v>46251.458449074</v>
      </c>
      <c r="B354" s="16" t="s">
        <v>23</v>
      </c>
      <c r="C354" s="16" t="s">
        <v>202</v>
      </c>
      <c r="D354" s="16" t="s">
        <v>81</v>
      </c>
      <c r="E354" s="16" t="s">
        <v>24</v>
      </c>
      <c r="F354" s="16" t="s">
        <v>19</v>
      </c>
      <c r="G354" s="7" t="n">
        <v>13</v>
      </c>
      <c r="H354" s="6" t="n">
        <v>5.3</v>
      </c>
      <c r="I354" s="6" t="n">
        <v>-68.9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1" t="n">
        <v>46259.932893519</v>
      </c>
      <c r="B355" s="22" t="s">
        <v>143</v>
      </c>
      <c r="C355" s="22" t="s">
        <v>50</v>
      </c>
      <c r="D355" s="22" t="s">
        <v>143</v>
      </c>
      <c r="E355" s="22" t="s">
        <v>143</v>
      </c>
      <c r="F355" s="22" t="s">
        <v>19</v>
      </c>
      <c r="G355" s="23" t="n">
        <v>1</v>
      </c>
      <c r="H355" s="24" t="n">
        <v>1</v>
      </c>
      <c r="I355" s="24" t="n">
        <v>18.02</v>
      </c>
      <c r="J355" s="24" t="n">
        <v>0</v>
      </c>
      <c r="K355" s="24" t="n">
        <v>-0</v>
      </c>
      <c r="L355" s="24" t="n">
        <v>-0</v>
      </c>
      <c r="M355" s="6" t="s">
        <f>=I355+J355+K355+L355</f>
      </c>
      <c r="N355" s="22"/>
    </row>
    <row collapsed="false" customFormat="false" customHeight="false" hidden="false" ht="12.1" outlineLevel="0" r="356">
      <c r="A356" s="20" t="n">
        <v>46259.933032407</v>
      </c>
      <c r="B356" s="16" t="s">
        <v>23</v>
      </c>
      <c r="C356" s="16" t="s">
        <v>202</v>
      </c>
      <c r="D356" s="16" t="s">
        <v>81</v>
      </c>
      <c r="E356" s="16" t="s">
        <v>24</v>
      </c>
      <c r="F356" s="16" t="s">
        <v>19</v>
      </c>
      <c r="G356" s="7" t="n">
        <v>3</v>
      </c>
      <c r="H356" s="6" t="n">
        <v>5.27</v>
      </c>
      <c r="I356" s="6" t="n">
        <v>-15.81</v>
      </c>
      <c r="J356" s="6" t="n">
        <v>-0</v>
      </c>
      <c r="K356" s="6" t="n">
        <v>-0</v>
      </c>
      <c r="L356" s="6" t="n">
        <v>-0</v>
      </c>
      <c r="M356" s="6" t="s">
        <f>=I356+J356+K356+L356</f>
      </c>
      <c r="N356" s="16"/>
    </row>
    <row collapsed="false" customFormat="false" customHeight="false" hidden="false" ht="12.1" outlineLevel="0" r="357">
      <c r="A357" s="20" t="n">
        <v>46259.933171296</v>
      </c>
      <c r="B357" s="16" t="s">
        <v>23</v>
      </c>
      <c r="C357" s="16" t="s">
        <v>202</v>
      </c>
      <c r="D357" s="16" t="s">
        <v>81</v>
      </c>
      <c r="E357" s="16" t="s">
        <v>24</v>
      </c>
      <c r="F357" s="16" t="s">
        <v>19</v>
      </c>
      <c r="G357" s="7" t="n">
        <v>1</v>
      </c>
      <c r="H357" s="6" t="n">
        <v>5.27</v>
      </c>
      <c r="I357" s="6" t="n">
        <v>-5.27</v>
      </c>
      <c r="J357" s="6" t="n">
        <v>-0</v>
      </c>
      <c r="K357" s="6" t="n">
        <v>-0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1" t="n">
        <v>46269.474895833</v>
      </c>
      <c r="B358" s="22" t="s">
        <v>143</v>
      </c>
      <c r="C358" s="22" t="s">
        <v>50</v>
      </c>
      <c r="D358" s="22" t="s">
        <v>143</v>
      </c>
      <c r="E358" s="22" t="s">
        <v>143</v>
      </c>
      <c r="F358" s="22" t="s">
        <v>19</v>
      </c>
      <c r="G358" s="23" t="n">
        <v>1</v>
      </c>
      <c r="H358" s="24" t="n">
        <v>1</v>
      </c>
      <c r="I358" s="24" t="n">
        <v>945.86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2"/>
    </row>
    <row collapsed="false" customFormat="false" customHeight="false" hidden="false" ht="12.1" outlineLevel="0" r="359">
      <c r="A359" s="20" t="n">
        <v>46269.476770833</v>
      </c>
      <c r="B359" s="16" t="s">
        <v>16</v>
      </c>
      <c r="C359" s="16" t="s">
        <v>154</v>
      </c>
      <c r="D359" s="16" t="s">
        <v>81</v>
      </c>
      <c r="E359" s="16" t="s">
        <v>17</v>
      </c>
      <c r="F359" s="16" t="s">
        <v>19</v>
      </c>
      <c r="G359" s="7" t="n">
        <v>3</v>
      </c>
      <c r="H359" s="6" t="n">
        <v>263.56</v>
      </c>
      <c r="I359" s="6" t="n">
        <v>-790.68</v>
      </c>
      <c r="J359" s="6" t="n">
        <v>-0</v>
      </c>
      <c r="K359" s="6" t="n">
        <v>-0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0" t="n">
        <v>46269.477511574</v>
      </c>
      <c r="B360" s="16" t="s">
        <v>16</v>
      </c>
      <c r="C360" s="16" t="s">
        <v>154</v>
      </c>
      <c r="D360" s="16" t="s">
        <v>81</v>
      </c>
      <c r="E360" s="16" t="s">
        <v>17</v>
      </c>
      <c r="F360" s="16" t="s">
        <v>19</v>
      </c>
      <c r="G360" s="7" t="n">
        <v>1</v>
      </c>
      <c r="H360" s="6" t="n">
        <v>263.46</v>
      </c>
      <c r="I360" s="6" t="n">
        <v>-263.46</v>
      </c>
      <c r="J360" s="6" t="n">
        <v>-0</v>
      </c>
      <c r="K360" s="6" t="n">
        <v>-0</v>
      </c>
      <c r="L360" s="6" t="n">
        <v>-0</v>
      </c>
      <c r="M360" s="6" t="s">
        <f>=I360+J360+K360+L360</f>
      </c>
      <c r="N360" s="16"/>
    </row>
    <row collapsed="false" customFormat="false" customHeight="false" hidden="false" ht="12.1" outlineLevel="0" r="361">
      <c r="A361" s="21" t="n">
        <v>46269.477835648</v>
      </c>
      <c r="B361" s="22" t="s">
        <v>143</v>
      </c>
      <c r="C361" s="22" t="s">
        <v>50</v>
      </c>
      <c r="D361" s="22" t="s">
        <v>143</v>
      </c>
      <c r="E361" s="22" t="s">
        <v>143</v>
      </c>
      <c r="F361" s="22" t="s">
        <v>19</v>
      </c>
      <c r="G361" s="23" t="n">
        <v>1</v>
      </c>
      <c r="H361" s="24" t="n">
        <v>1</v>
      </c>
      <c r="I361" s="24" t="n">
        <v>108</v>
      </c>
      <c r="J361" s="24" t="n">
        <v>0</v>
      </c>
      <c r="K361" s="24" t="n">
        <v>-0</v>
      </c>
      <c r="L361" s="24" t="n">
        <v>-0</v>
      </c>
      <c r="M361" s="6" t="s">
        <f>=I361+J361+K361+L361</f>
      </c>
      <c r="N361" s="22"/>
    </row>
    <row collapsed="false" customFormat="false" customHeight="false" hidden="false" ht="12.1" outlineLevel="0"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 t="s">
        <v>219</v>
      </c>
      <c r="M362" s="5" t="s">
        <f>=SUM(M2:M361)</f>
      </c>
      <c r="N362" s="4"/>
    </row>
  </sheetData>
  <autoFilter ref="A1:N3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43</v>
      </c>
      <c r="B1" s="38" t="s">
        <v>220</v>
      </c>
      <c r="C1" s="38" t="s">
        <v>0</v>
      </c>
      <c r="D1" s="38" t="s">
        <v>2</v>
      </c>
      <c r="E1" s="38" t="s">
        <v>221</v>
      </c>
      <c r="F1" s="38" t="s">
        <v>3</v>
      </c>
      <c r="G1" s="38" t="s">
        <v>222</v>
      </c>
      <c r="H1" s="38" t="s">
        <v>223</v>
      </c>
      <c r="I1" s="38" t="s">
        <v>224</v>
      </c>
      <c r="J1" s="38" t="s">
        <v>225</v>
      </c>
      <c r="K1" s="38" t="s">
        <v>226</v>
      </c>
      <c r="L1" s="38" t="s">
        <v>227</v>
      </c>
      <c r="M1" s="38" t="s">
        <v>228</v>
      </c>
      <c r="N1" s="38" t="s">
        <v>229</v>
      </c>
    </row>
    <row collapsed="false" customFormat="false" customHeight="false" hidden="false" ht="12.1" outlineLevel="0" r="2">
      <c r="A2" s="37" t="n">
        <v>45869</v>
      </c>
      <c r="B2" s="16" t="s">
        <v>230</v>
      </c>
      <c r="C2" s="16" t="s">
        <v>114</v>
      </c>
      <c r="D2" s="16" t="s">
        <v>231</v>
      </c>
      <c r="E2" s="7" t="n">
        <v>102</v>
      </c>
      <c r="F2" s="16" t="s">
        <v>19</v>
      </c>
      <c r="G2" s="6" t="n">
        <v>1.65</v>
      </c>
      <c r="H2" s="6" t="n">
        <v>99.91</v>
      </c>
      <c r="I2" s="6" t="n">
        <v>101.19</v>
      </c>
      <c r="J2" s="6" t="n">
        <v>22</v>
      </c>
      <c r="K2" s="6" t="n">
        <v>168.3</v>
      </c>
      <c r="L2" s="6" t="n">
        <v>146.3</v>
      </c>
      <c r="M2" s="6" t="n">
        <v>1.42</v>
      </c>
      <c r="N2" s="6" t="n">
        <v>1.44</v>
      </c>
    </row>
    <row collapsed="false" customFormat="false" customHeight="false" hidden="false" ht="12.1" outlineLevel="0" r="3">
      <c r="A3" s="37" t="n">
        <v>46051</v>
      </c>
      <c r="B3" s="16" t="s">
        <v>230</v>
      </c>
      <c r="C3" s="16" t="s">
        <v>114</v>
      </c>
      <c r="D3" s="16" t="s">
        <v>231</v>
      </c>
      <c r="E3" s="7" t="n">
        <v>414</v>
      </c>
      <c r="F3" s="16" t="s">
        <v>19</v>
      </c>
      <c r="G3" s="6" t="n">
        <v>1.32</v>
      </c>
      <c r="H3" s="6" t="n">
        <v>101.23</v>
      </c>
      <c r="I3" s="6" t="n">
        <v>101.22</v>
      </c>
      <c r="J3" s="6" t="n">
        <v>71</v>
      </c>
      <c r="K3" s="6" t="n">
        <v>546.48</v>
      </c>
      <c r="L3" s="6" t="n">
        <v>475.48</v>
      </c>
      <c r="M3" s="6" t="n">
        <v>1.13</v>
      </c>
      <c r="N3" s="6" t="n">
        <v>1.13</v>
      </c>
    </row>
    <row collapsed="false" customFormat="false" customHeight="false" hidden="false" ht="12.1" outlineLevel="0" r="4">
      <c r="A4" s="37" t="n">
        <v>46080</v>
      </c>
      <c r="B4" s="16" t="s">
        <v>230</v>
      </c>
      <c r="C4" s="16" t="s">
        <v>114</v>
      </c>
      <c r="D4" s="16" t="s">
        <v>231</v>
      </c>
      <c r="E4" s="7" t="n">
        <v>414</v>
      </c>
      <c r="F4" s="16" t="s">
        <v>19</v>
      </c>
      <c r="G4" s="6" t="n">
        <v>1.09</v>
      </c>
      <c r="H4" s="6" t="n">
        <v>100.15</v>
      </c>
      <c r="I4" s="6" t="n">
        <v>101.22</v>
      </c>
      <c r="J4" s="6" t="n">
        <v>59</v>
      </c>
      <c r="K4" s="6" t="n">
        <v>451.26</v>
      </c>
      <c r="L4" s="6" t="n">
        <v>392.26</v>
      </c>
      <c r="M4" s="6" t="n">
        <v>0.94</v>
      </c>
      <c r="N4" s="6" t="n">
        <v>0.95</v>
      </c>
    </row>
    <row collapsed="false" customFormat="false" customHeight="false" hidden="false" ht="12.1" outlineLevel="0" r="5">
      <c r="A5" s="37" t="n">
        <v>46167</v>
      </c>
      <c r="B5" s="16" t="s">
        <v>230</v>
      </c>
      <c r="C5" s="16" t="s">
        <v>16</v>
      </c>
      <c r="D5" s="16" t="s">
        <v>18</v>
      </c>
      <c r="E5" s="7" t="n">
        <v>7</v>
      </c>
      <c r="F5" s="16" t="s">
        <v>19</v>
      </c>
      <c r="G5" s="6" t="n">
        <v>4.5</v>
      </c>
      <c r="H5" s="6" t="n">
        <v>303.22</v>
      </c>
      <c r="I5" s="6" t="n">
        <v>318.9</v>
      </c>
      <c r="J5" s="6" t="n">
        <v>4</v>
      </c>
      <c r="K5" s="6" t="n">
        <v>31.5</v>
      </c>
      <c r="L5" s="6" t="n">
        <v>27.5</v>
      </c>
      <c r="M5" s="6" t="n">
        <v>1.23</v>
      </c>
      <c r="N5" s="6" t="n">
        <v>1.3</v>
      </c>
    </row>
    <row collapsed="false" customFormat="false" customHeight="false" hidden="false" ht="12.1" outlineLevel="0" r="6">
      <c r="A6" s="37" t="n">
        <v>46203</v>
      </c>
      <c r="B6" s="16" t="s">
        <v>230</v>
      </c>
      <c r="C6" s="16" t="s">
        <v>114</v>
      </c>
      <c r="D6" s="16" t="s">
        <v>231</v>
      </c>
      <c r="E6" s="7" t="n">
        <v>2</v>
      </c>
      <c r="F6" s="16" t="s">
        <v>19</v>
      </c>
      <c r="G6" s="6" t="n">
        <v>1.19</v>
      </c>
      <c r="H6" s="6" t="n">
        <v>101.27</v>
      </c>
      <c r="I6" s="6" t="n">
        <v>101.3</v>
      </c>
      <c r="J6" s="6" t="n">
        <v>0</v>
      </c>
      <c r="K6" s="6" t="n">
        <v>2.38</v>
      </c>
      <c r="L6" s="6" t="n">
        <v>2.38</v>
      </c>
      <c r="M6" s="6" t="n">
        <v>1.17</v>
      </c>
      <c r="N6" s="6" t="n">
        <v>1.18</v>
      </c>
    </row>
    <row collapsed="false" customFormat="false" customHeight="false" hidden="false" ht="12.1" outlineLevel="0" r="7">
      <c r="A7" s="37" t="n">
        <v>46234</v>
      </c>
      <c r="B7" s="16" t="s">
        <v>230</v>
      </c>
      <c r="C7" s="16" t="s">
        <v>114</v>
      </c>
      <c r="D7" s="16" t="s">
        <v>231</v>
      </c>
      <c r="E7" s="7" t="n">
        <v>2</v>
      </c>
      <c r="F7" s="16" t="s">
        <v>19</v>
      </c>
      <c r="G7" s="6" t="n">
        <v>1.2</v>
      </c>
      <c r="H7" s="6" t="n">
        <v>101.39</v>
      </c>
      <c r="I7" s="6" t="n">
        <v>101.3</v>
      </c>
      <c r="J7" s="6" t="n">
        <v>0</v>
      </c>
      <c r="K7" s="6" t="n">
        <v>2.4</v>
      </c>
      <c r="L7" s="6" t="n">
        <v>2.4</v>
      </c>
      <c r="M7" s="6" t="n">
        <v>1.18</v>
      </c>
      <c r="N7" s="6" t="n">
        <v>1.18</v>
      </c>
    </row>
    <row collapsed="false" customFormat="false" customHeight="false" hidden="false" ht="12.1" outlineLevel="0" r="8">
      <c r="A8" s="37" t="n">
        <v>46244</v>
      </c>
      <c r="B8" s="16" t="s">
        <v>230</v>
      </c>
      <c r="C8" s="16" t="s">
        <v>16</v>
      </c>
      <c r="D8" s="16" t="s">
        <v>18</v>
      </c>
      <c r="E8" s="7" t="n">
        <v>31</v>
      </c>
      <c r="F8" s="16" t="s">
        <v>19</v>
      </c>
      <c r="G8" s="6" t="n">
        <v>4.6</v>
      </c>
      <c r="H8" s="6" t="n">
        <v>278.88</v>
      </c>
      <c r="I8" s="6" t="n">
        <v>274.51</v>
      </c>
      <c r="J8" s="6" t="n">
        <v>19</v>
      </c>
      <c r="K8" s="6" t="n">
        <v>142.6</v>
      </c>
      <c r="L8" s="6" t="n">
        <v>123.6</v>
      </c>
      <c r="M8" s="6" t="n">
        <v>1.45</v>
      </c>
      <c r="N8" s="6" t="n">
        <v>1.43</v>
      </c>
    </row>
    <row collapsed="false" customFormat="false" customHeight="false" hidden="false" ht="12.1" outlineLevel="0" r="9">
      <c r="A9" s="37"/>
      <c r="B9" s="16"/>
      <c r="C9" s="16"/>
      <c r="D9" s="16"/>
      <c r="E9" s="7"/>
      <c r="F9" s="16"/>
      <c r="G9" s="6"/>
      <c r="H9" s="6"/>
      <c r="I9" s="6"/>
      <c r="J9" s="6"/>
      <c r="K9" s="6"/>
      <c r="L9" s="6"/>
      <c r="M9" s="6"/>
      <c r="N9" s="6"/>
    </row>
    <row collapsed="false" customFormat="false" customHeight="false" hidden="false" ht="12.1" outlineLevel="0" r="10">
      <c r="A10" s="37" t="n">
        <v>46307</v>
      </c>
      <c r="B10" s="16" t="s">
        <v>230</v>
      </c>
      <c r="C10" s="16" t="s">
        <v>16</v>
      </c>
      <c r="D10" s="16" t="s">
        <v>18</v>
      </c>
      <c r="E10" s="7" t="n">
        <v>38</v>
      </c>
      <c r="F10" s="16" t="s">
        <v>19</v>
      </c>
      <c r="G10" s="6" t="n">
        <v>4.7</v>
      </c>
      <c r="H10" s="6" t="n">
        <v>262.1</v>
      </c>
      <c r="I10" s="6" t="n">
        <v>272.88</v>
      </c>
      <c r="J10" s="6" t="n">
        <v>23</v>
      </c>
      <c r="K10" s="6" t="n">
        <v>178.6</v>
      </c>
      <c r="L10" s="6" t="n">
        <v>155.6</v>
      </c>
      <c r="M10" s="6" t="n">
        <v>1.5</v>
      </c>
      <c r="N10" s="6" t="n">
        <v>1.56</v>
      </c>
    </row>
  </sheetData>
  <autoFilter ref="A1:N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43</v>
      </c>
      <c r="B1" s="38" t="s">
        <v>220</v>
      </c>
      <c r="C1" s="38" t="s">
        <v>0</v>
      </c>
      <c r="D1" s="38" t="s">
        <v>2</v>
      </c>
      <c r="E1" s="38" t="s">
        <v>6</v>
      </c>
      <c r="F1" s="38" t="s">
        <v>221</v>
      </c>
      <c r="G1" s="38" t="s">
        <v>232</v>
      </c>
      <c r="H1" s="38" t="s">
        <v>225</v>
      </c>
      <c r="I1" s="38" t="s">
        <v>226</v>
      </c>
      <c r="J1" s="38" t="s">
        <v>227</v>
      </c>
    </row>
    <row collapsed="false" customFormat="false" customHeight="false" hidden="false" ht="12.1" outlineLevel="0" r="2">
      <c r="A2" s="39" t="n">
        <v>45865</v>
      </c>
      <c r="B2" s="16" t="s">
        <v>230</v>
      </c>
      <c r="C2" s="16" t="s">
        <v>104</v>
      </c>
      <c r="D2" s="16" t="s">
        <v>233</v>
      </c>
      <c r="E2" s="6" t="n">
        <v>1000</v>
      </c>
      <c r="F2" s="7" t="n">
        <v>2</v>
      </c>
      <c r="G2" s="6" t="n">
        <v>19.48</v>
      </c>
      <c r="H2" s="6" t="n">
        <v>5</v>
      </c>
      <c r="I2" s="6" t="n">
        <v>38.96</v>
      </c>
      <c r="J2" s="6" t="n">
        <v>33.96</v>
      </c>
    </row>
    <row collapsed="false" customFormat="false" customHeight="false" hidden="false" ht="12.1" outlineLevel="0" r="3">
      <c r="A3" s="39" t="n">
        <v>45875</v>
      </c>
      <c r="B3" s="16" t="s">
        <v>230</v>
      </c>
      <c r="C3" s="16" t="s">
        <v>110</v>
      </c>
      <c r="D3" s="16" t="s">
        <v>234</v>
      </c>
      <c r="E3" s="6" t="n">
        <v>1000</v>
      </c>
      <c r="F3" s="7" t="n">
        <v>1</v>
      </c>
      <c r="G3" s="6" t="n">
        <v>20.96</v>
      </c>
      <c r="H3" s="6" t="n">
        <v>3</v>
      </c>
      <c r="I3" s="6" t="n">
        <v>20.96</v>
      </c>
      <c r="J3" s="6" t="n">
        <v>17.96</v>
      </c>
    </row>
    <row collapsed="false" customFormat="false" customHeight="false" hidden="false" ht="12.1" outlineLevel="0" r="4">
      <c r="A4" s="39" t="n">
        <v>45878</v>
      </c>
      <c r="B4" s="16" t="s">
        <v>230</v>
      </c>
      <c r="C4" s="16" t="s">
        <v>113</v>
      </c>
      <c r="D4" s="16" t="s">
        <v>235</v>
      </c>
      <c r="E4" s="6" t="n">
        <v>1000</v>
      </c>
      <c r="F4" s="7" t="n">
        <v>1</v>
      </c>
      <c r="G4" s="6" t="n">
        <v>20.55</v>
      </c>
      <c r="H4" s="6" t="n">
        <v>3</v>
      </c>
      <c r="I4" s="6" t="n">
        <v>20.55</v>
      </c>
      <c r="J4" s="6" t="n">
        <v>17.55</v>
      </c>
    </row>
    <row collapsed="false" customFormat="false" customHeight="false" hidden="false" ht="12.1" outlineLevel="0" r="5">
      <c r="A5" s="39" t="n">
        <v>45880</v>
      </c>
      <c r="B5" s="16" t="s">
        <v>230</v>
      </c>
      <c r="C5" s="16" t="s">
        <v>108</v>
      </c>
      <c r="D5" s="16" t="s">
        <v>236</v>
      </c>
      <c r="E5" s="6" t="n">
        <v>1000</v>
      </c>
      <c r="F5" s="7" t="n">
        <v>1</v>
      </c>
      <c r="G5" s="6" t="n">
        <v>20.75</v>
      </c>
      <c r="H5" s="6" t="n">
        <v>3</v>
      </c>
      <c r="I5" s="6" t="n">
        <v>20.75</v>
      </c>
      <c r="J5" s="6" t="n">
        <v>17.75</v>
      </c>
    </row>
    <row collapsed="false" customFormat="false" customHeight="false" hidden="false" ht="12.1" outlineLevel="0" r="6">
      <c r="A6" s="39" t="n">
        <v>45880</v>
      </c>
      <c r="B6" s="16" t="s">
        <v>230</v>
      </c>
      <c r="C6" s="16" t="s">
        <v>109</v>
      </c>
      <c r="D6" s="16" t="s">
        <v>237</v>
      </c>
      <c r="E6" s="6" t="n">
        <v>1000</v>
      </c>
      <c r="F6" s="7" t="n">
        <v>1</v>
      </c>
      <c r="G6" s="6" t="n">
        <v>129.64</v>
      </c>
      <c r="H6" s="6" t="n">
        <v>17</v>
      </c>
      <c r="I6" s="6" t="n">
        <v>129.64</v>
      </c>
      <c r="J6" s="6" t="n">
        <v>112.64</v>
      </c>
    </row>
    <row collapsed="false" customFormat="false" customHeight="false" hidden="false" ht="12.1" outlineLevel="0" r="7">
      <c r="A7" s="39" t="n">
        <v>45895</v>
      </c>
      <c r="B7" s="16" t="s">
        <v>230</v>
      </c>
      <c r="C7" s="16" t="s">
        <v>116</v>
      </c>
      <c r="D7" s="16" t="s">
        <v>238</v>
      </c>
      <c r="E7" s="6" t="n">
        <v>1000</v>
      </c>
      <c r="F7" s="7" t="n">
        <v>10</v>
      </c>
      <c r="G7" s="6" t="n">
        <v>20.96</v>
      </c>
      <c r="H7" s="6" t="n">
        <v>27</v>
      </c>
      <c r="I7" s="6" t="n">
        <v>209.6</v>
      </c>
      <c r="J7" s="6" t="n">
        <v>182.6</v>
      </c>
    </row>
    <row collapsed="false" customFormat="false" customHeight="false" hidden="false" ht="12.1" outlineLevel="0" r="8">
      <c r="A8" s="39" t="n">
        <v>46017</v>
      </c>
      <c r="B8" s="16" t="s">
        <v>230</v>
      </c>
      <c r="C8" s="16" t="s">
        <v>126</v>
      </c>
      <c r="D8" s="16" t="s">
        <v>239</v>
      </c>
      <c r="E8" s="6" t="n">
        <v>1000</v>
      </c>
      <c r="F8" s="7" t="n">
        <v>1</v>
      </c>
      <c r="G8" s="6" t="n">
        <v>15.21</v>
      </c>
      <c r="H8" s="6" t="n">
        <v>2</v>
      </c>
      <c r="I8" s="6" t="n">
        <v>15.21</v>
      </c>
      <c r="J8" s="6" t="n">
        <v>13.21</v>
      </c>
    </row>
    <row collapsed="false" customFormat="false" customHeight="false" hidden="false" ht="12.1" outlineLevel="0" r="9">
      <c r="A9" s="39" t="n">
        <v>46018</v>
      </c>
      <c r="B9" s="16" t="s">
        <v>230</v>
      </c>
      <c r="C9" s="16" t="s">
        <v>127</v>
      </c>
      <c r="D9" s="16" t="s">
        <v>240</v>
      </c>
      <c r="E9" s="6" t="n">
        <v>1000</v>
      </c>
      <c r="F9" s="7" t="n">
        <v>1</v>
      </c>
      <c r="G9" s="6" t="n">
        <v>23.84</v>
      </c>
      <c r="H9" s="6" t="n">
        <v>3</v>
      </c>
      <c r="I9" s="6" t="n">
        <v>23.84</v>
      </c>
      <c r="J9" s="6" t="n">
        <v>20.84</v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43</v>
      </c>
      <c r="B1" s="38" t="s">
        <v>220</v>
      </c>
      <c r="C1" s="38" t="s">
        <v>0</v>
      </c>
      <c r="D1" s="38" t="s">
        <v>2</v>
      </c>
      <c r="E1" s="38" t="s">
        <v>221</v>
      </c>
      <c r="F1" s="38" t="s">
        <v>241</v>
      </c>
      <c r="G1" s="38" t="s">
        <v>242</v>
      </c>
      <c r="H1" s="38" t="s">
        <v>47</v>
      </c>
      <c r="I1" s="38" t="s">
        <v>243</v>
      </c>
      <c r="J1" s="38" t="s">
        <v>244</v>
      </c>
      <c r="K1" s="38" t="s">
        <v>245</v>
      </c>
      <c r="L1" s="38" t="s">
        <v>246</v>
      </c>
      <c r="M1" s="38" t="s">
        <v>247</v>
      </c>
      <c r="N1" s="38" t="s">
        <v>248</v>
      </c>
      <c r="O1" s="38" t="s">
        <v>249</v>
      </c>
    </row>
    <row collapsed="false" customFormat="false" customHeight="false" hidden="false" ht="12.1" outlineLevel="0" r="2">
      <c r="A2" s="40" t="n">
        <v>46129</v>
      </c>
      <c r="B2" s="16" t="s">
        <v>230</v>
      </c>
      <c r="C2" s="16" t="s">
        <v>16</v>
      </c>
      <c r="D2" s="16" t="s">
        <v>18</v>
      </c>
      <c r="E2" s="17" t="n">
        <v>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145</v>
      </c>
      <c r="J2" s="17" t="n">
        <v>326.1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46129</v>
      </c>
      <c r="B3" s="16" t="s">
        <v>230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145</v>
      </c>
      <c r="J3" s="17" t="n">
        <v>326.4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46147</v>
      </c>
      <c r="B4" s="16" t="s">
        <v>230</v>
      </c>
      <c r="C4" s="16" t="s">
        <v>16</v>
      </c>
      <c r="D4" s="16" t="s">
        <v>18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127</v>
      </c>
      <c r="J4" s="17" t="n">
        <v>309.1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46147</v>
      </c>
      <c r="B5" s="16" t="s">
        <v>230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127</v>
      </c>
      <c r="J5" s="17" t="n">
        <v>309.38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46178</v>
      </c>
      <c r="B6" s="16" t="s">
        <v>230</v>
      </c>
      <c r="C6" s="16" t="s">
        <v>16</v>
      </c>
      <c r="D6" s="16" t="s">
        <v>18</v>
      </c>
      <c r="E6" s="17" t="n">
        <v>3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96</v>
      </c>
      <c r="J6" s="17" t="n">
        <v>299.76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46209</v>
      </c>
      <c r="B7" s="16" t="s">
        <v>230</v>
      </c>
      <c r="C7" s="16" t="s">
        <v>16</v>
      </c>
      <c r="D7" s="16" t="s">
        <v>18</v>
      </c>
      <c r="E7" s="17" t="n">
        <v>15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65</v>
      </c>
      <c r="J7" s="17" t="n">
        <v>253.72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46209</v>
      </c>
      <c r="B8" s="16" t="s">
        <v>230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65</v>
      </c>
      <c r="J8" s="17" t="n">
        <v>253.58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46212</v>
      </c>
      <c r="B9" s="16" t="s">
        <v>230</v>
      </c>
      <c r="C9" s="16" t="s">
        <v>16</v>
      </c>
      <c r="D9" s="16" t="s">
        <v>18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63</v>
      </c>
      <c r="J9" s="17" t="n">
        <v>254.98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46219</v>
      </c>
      <c r="B10" s="16" t="s">
        <v>230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55</v>
      </c>
      <c r="J10" s="17" t="n">
        <v>240.92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46239</v>
      </c>
      <c r="B11" s="16" t="s">
        <v>230</v>
      </c>
      <c r="C11" s="16" t="s">
        <v>16</v>
      </c>
      <c r="D11" s="16" t="s">
        <v>18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35</v>
      </c>
      <c r="J11" s="17" t="n">
        <v>274.36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46239</v>
      </c>
      <c r="B12" s="16" t="s">
        <v>230</v>
      </c>
      <c r="C12" s="16" t="s">
        <v>16</v>
      </c>
      <c r="D12" s="16" t="s">
        <v>18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35</v>
      </c>
      <c r="J12" s="17" t="n">
        <v>274.38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46247</v>
      </c>
      <c r="B13" s="16" t="s">
        <v>230</v>
      </c>
      <c r="C13" s="16" t="s">
        <v>16</v>
      </c>
      <c r="D13" s="16" t="s">
        <v>18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</v>
      </c>
      <c r="J13" s="17" t="n">
        <v>276.34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46251</v>
      </c>
      <c r="B14" s="16" t="s">
        <v>230</v>
      </c>
      <c r="C14" s="16" t="s">
        <v>16</v>
      </c>
      <c r="D14" s="16" t="s">
        <v>18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23</v>
      </c>
      <c r="J14" s="17" t="n">
        <v>252.86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46269</v>
      </c>
      <c r="B15" s="16" t="s">
        <v>230</v>
      </c>
      <c r="C15" s="16" t="s">
        <v>16</v>
      </c>
      <c r="D15" s="16" t="s">
        <v>18</v>
      </c>
      <c r="E15" s="17" t="n">
        <v>3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</v>
      </c>
      <c r="J15" s="17" t="n">
        <v>263.56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46269</v>
      </c>
      <c r="B16" s="16" t="s">
        <v>230</v>
      </c>
      <c r="C16" s="16" t="s">
        <v>16</v>
      </c>
      <c r="D16" s="16" t="s">
        <v>18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5</v>
      </c>
      <c r="J16" s="17" t="n">
        <v>263.46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46247</v>
      </c>
      <c r="B17" s="16" t="s">
        <v>230</v>
      </c>
      <c r="C17" s="16" t="s">
        <v>23</v>
      </c>
      <c r="D17" s="16" t="s">
        <v>25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27</v>
      </c>
      <c r="J17" s="17" t="n">
        <v>5.64</v>
      </c>
      <c r="K17" s="6" t="s">
        <f>=Портфель!F4*Портфель!$Q$13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46251</v>
      </c>
      <c r="B18" s="16" t="s">
        <v>230</v>
      </c>
      <c r="C18" s="16" t="s">
        <v>23</v>
      </c>
      <c r="D18" s="16" t="s">
        <v>25</v>
      </c>
      <c r="E18" s="17" t="n">
        <v>13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</v>
      </c>
      <c r="J18" s="17" t="n">
        <v>5.3</v>
      </c>
      <c r="K18" s="6" t="s">
        <f>=Портфель!F4*Портфель!$Q$13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46259</v>
      </c>
      <c r="B19" s="16" t="s">
        <v>230</v>
      </c>
      <c r="C19" s="16" t="s">
        <v>23</v>
      </c>
      <c r="D19" s="16" t="s">
        <v>25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15</v>
      </c>
      <c r="J19" s="17" t="n">
        <v>5.27</v>
      </c>
      <c r="K19" s="6" t="s">
        <f>=Портфель!F4*Портфель!$Q$13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46259</v>
      </c>
      <c r="B20" s="16" t="s">
        <v>230</v>
      </c>
      <c r="C20" s="16" t="s">
        <v>23</v>
      </c>
      <c r="D20" s="16" t="s">
        <v>25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15</v>
      </c>
      <c r="J20" s="17" t="n">
        <v>5.27</v>
      </c>
      <c r="K20" s="6" t="s">
        <f>=Портфель!F4*Портфель!$Q$13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/>
      <c r="B21" s="16"/>
      <c r="C21" s="16"/>
      <c r="D21" s="16"/>
      <c r="E21" s="17"/>
      <c r="F21" s="7"/>
      <c r="G21" s="17"/>
      <c r="H21" s="16"/>
      <c r="I21" s="7"/>
      <c r="J21" s="17"/>
      <c r="K21" s="4" t="s">
        <v>33</v>
      </c>
      <c r="L21" s="8" t="s">
        <f>=SUBTOTAL(109,L2:L20)</f>
      </c>
      <c r="M21" s="8" t="s">
        <f>=SUBTOTAL(109,M2:M20)</f>
      </c>
      <c r="N21" s="8" t="s">
        <f>=MAX(0,M21*0.13)</f>
      </c>
    </row>
  </sheetData>
  <autoFilter ref="A1:O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2026-09-09T08:05:43.00Z</dcterms:created>
  <dc:creator>izi-invest.ru</dc:creator>
  <cp:revision>0</cp:revision>
</cp:coreProperties>
</file>