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Возраст" sheetId="7" state="visible" r:id="rId8"/>
    <sheet name="FIFO" sheetId="8" state="visible" r:id="rId9"/>
  </sheets>
  <calcPr iterateCount="100" refMode="A1" iterate="false" iterateDelta="0.001"/>
</workbook>
</file>

<file path=xl/sharedStrings.xml><?xml version="1.0" encoding="utf-8"?>
<sst xmlns="http://schemas.openxmlformats.org/spreadsheetml/2006/main" count="2023" uniqueCount="97">
  <si>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</si>
  <si>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</si>
  <si>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</si>
  <si>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</si>
  <si>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</si>
  <si>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</si>
  <si>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</si>
  <si>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</si>
  <si>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</si>
  <si>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</si>
  <si>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</si>
  <si>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</si>
  <si>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</si>
  <si>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</si>
  <si>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</si>
  <si>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</si>
  <si>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AKMP</t>
  </si>
  <si>
    <t>etf</t>
  </si>
  <si>
    <t>AKMP ETF</t>
  </si>
  <si>
    <t>RUR</t>
  </si>
  <si>
    <t>AMD</t>
  </si>
  <si>
    <t>Сумма по фондам:</t>
  </si>
  <si>
    <t>BYN</t>
  </si>
  <si>
    <t>Рубль</t>
  </si>
  <si>
    <t>CAD</t>
  </si>
  <si>
    <t>Сумма по валютам:</t>
  </si>
  <si>
    <t>CHF</t>
  </si>
  <si>
    <t>Сумма:</t>
  </si>
  <si>
    <t>CNY</t>
  </si>
  <si>
    <t>EUR</t>
  </si>
  <si>
    <t>GBP</t>
  </si>
  <si>
    <t>GLD</t>
  </si>
  <si>
    <t>HKD</t>
  </si>
  <si>
    <t>JPY</t>
  </si>
  <si>
    <t>KZT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</si>
  <si>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</si>
  <si>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</si>
  <si>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</si>
  <si>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</si>
  <si>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</si>
  <si>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</si>
  <si>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</si>
  <si>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</si>
  <si>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</si>
  <si>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</si>
  <si>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</si>
  <si>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Ввод ДС</t>
  </si>
  <si>
    <t>Перевод из АО Альфа-Банк</t>
  </si>
  <si>
    <t>Перевод Возврат средств по дог. № 11145819 от 04.09.2025. Горин Евгений Николаевич. Без НДС</t>
  </si>
  <si>
    <t>Перевод на субсчет 12733366-000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</si>
  <si>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</si>
  <si>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</si>
  <si>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</si>
  <si>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</si>
  <si>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</si>
  <si>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</si>
  <si>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sell</t>
  </si>
  <si>
    <t>Стоимость сейчас</t>
  </si>
  <si>
    <t>Полный доход</t>
  </si>
  <si>
    <t>AKMB</t>
  </si>
  <si>
    <t>AKMP
AKMP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</si>
  <si>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</si>
  <si>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</si>
  <si>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</si>
  <si>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</si>
  <si>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</si>
  <si>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</si>
  <si>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</si>
  <si>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</si>
  <si>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БПИФ Альфа Денежный рынок Плюс</t>
  </si>
  <si>
    <t>БПИФ Альфа Управляем облигации</t>
  </si>
  <si>
    <t>output</t>
  </si>
  <si>
    <t>repo</t>
  </si>
  <si>
    <t>Убыток от сделок РЕПО 0 RUR</t>
  </si>
  <si>
    <t>dohod</t>
  </si>
  <si>
    <t>Остаток:</t>
  </si>
  <si>
    <t>Портфель</t>
  </si>
  <si>
    <t>Кол.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</si>
  <si>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</si>
  <si>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</si>
  <si>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</si>
  <si>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</si>
  <si>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</si>
  <si>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</si>
  <si>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</si>
  <si>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</si>
  <si>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</si>
  <si>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Альфа инвесткопилка</t>
  </si>
  <si>
    <t>Покупка</t>
  </si>
  <si>
    <t>Продажа</t>
  </si>
  <si>
    <t>Цена покупки</t>
  </si>
  <si>
    <t>Цена продажи</t>
  </si>
  <si>
    <t>Результат</t>
  </si>
  <si>
    <t>Доходность сделки</t>
  </si>
  <si>
    <t>Срок</t>
  </si>
  <si>
    <t>Доходность годовых</t>
  </si>
  <si>
    <t>ETF AKMB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</si>
</sst>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FFEDD3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7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2235</v>
      </c>
      <c r="F2" s="6" t="n">
        <v>1.2675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0.136</v>
      </c>
      <c r="L2" s="6" t="n">
        <v>1.25</v>
      </c>
      <c r="M2" s="17" t="n">
        <v>99.96</v>
      </c>
      <c r="N2" s="16"/>
      <c r="O2" s="16" t="s">
        <v>20</v>
      </c>
      <c r="P2" s="17" t="n">
        <v>0.238025</v>
      </c>
      <c r="Q2" s="6" t="s">
        <f>=P2/$P$13</f>
      </c>
    </row>
    <row collapsed="false" customFormat="false" customHeight="false" hidden="false" ht="12.1" outlineLevel="0" r="3">
      <c r="A3" s="16"/>
      <c r="B3" s="16"/>
      <c r="C3" s="16"/>
      <c r="D3" s="16"/>
      <c r="E3" s="7"/>
      <c r="F3" s="6"/>
      <c r="G3" s="4"/>
      <c r="H3" s="4" t="s">
        <v>21</v>
      </c>
      <c r="I3" s="4"/>
      <c r="J3" s="5" t="s">
        <f>=SUM(J2:J2)</f>
      </c>
      <c r="K3" s="4"/>
      <c r="L3" s="4"/>
      <c r="M3" s="10" t="s">
        <f>=J3/J6</f>
      </c>
      <c r="N3" s="16"/>
      <c r="O3" s="16" t="s">
        <v>22</v>
      </c>
      <c r="P3" s="17" t="n">
        <v>27.87</v>
      </c>
      <c r="Q3" s="6" t="s">
        <f>=P3/$P$13</f>
      </c>
    </row>
    <row collapsed="false" customFormat="false" customHeight="false" hidden="false" ht="12.1" outlineLevel="0" r="4">
      <c r="A4" s="16" t="s">
        <v>19</v>
      </c>
      <c r="B4" s="16" t="s">
        <v>3</v>
      </c>
      <c r="C4" s="16" t="s">
        <v>23</v>
      </c>
      <c r="D4" s="16" t="s">
        <v>19</v>
      </c>
      <c r="E4" s="7" t="n">
        <v>1.13</v>
      </c>
      <c r="F4" s="6" t="n">
        <v>1</v>
      </c>
      <c r="G4" s="17" t="n">
        <v>0</v>
      </c>
      <c r="H4" s="6" t="n">
        <v>0</v>
      </c>
      <c r="I4" s="16"/>
      <c r="J4" s="6" t="s">
        <f>=E4*F4</f>
      </c>
      <c r="K4" s="17"/>
      <c r="L4" s="6"/>
      <c r="M4" s="17"/>
      <c r="N4" s="16"/>
      <c r="O4" s="16" t="s">
        <v>24</v>
      </c>
      <c r="P4" s="17" t="n">
        <v>60.406933523946</v>
      </c>
      <c r="Q4" s="6" t="s">
        <f>=P4/$P$13</f>
      </c>
    </row>
    <row collapsed="false" customFormat="false" customHeight="false" hidden="false" ht="12.1" outlineLevel="0" r="5">
      <c r="A5" s="16"/>
      <c r="B5" s="16"/>
      <c r="C5" s="16"/>
      <c r="D5" s="16"/>
      <c r="E5" s="7"/>
      <c r="F5" s="6"/>
      <c r="G5" s="4"/>
      <c r="H5" s="4" t="s">
        <v>25</v>
      </c>
      <c r="I5" s="4"/>
      <c r="J5" s="5" t="s">
        <f>=SUM(J4:J4)</f>
      </c>
      <c r="K5" s="4"/>
      <c r="L5" s="4"/>
      <c r="M5" s="10" t="s">
        <f>=J5/J6</f>
      </c>
      <c r="N5" s="16"/>
      <c r="O5" s="16" t="s">
        <v>26</v>
      </c>
      <c r="P5" s="17" t="n">
        <v>102.3983</v>
      </c>
      <c r="Q5" s="6" t="s">
        <f>=P5/$P$13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4"/>
      <c r="H6" s="4" t="s">
        <v>27</v>
      </c>
      <c r="I6" s="4"/>
      <c r="J6" s="5" t="s">
        <f>=J3+J5</f>
      </c>
      <c r="K6" s="17"/>
      <c r="L6" s="6"/>
      <c r="M6" s="17"/>
      <c r="N6" s="16"/>
      <c r="O6" s="16" t="s">
        <v>28</v>
      </c>
      <c r="P6" s="17" t="n">
        <v>12.5788</v>
      </c>
      <c r="Q6" s="6" t="s">
        <f>=P6/$P$13</f>
      </c>
    </row>
    <row collapsed="false" customFormat="false" customHeight="false" hidden="false" ht="12.1" outlineLevel="0" r="7">
      <c r="A7" s="16"/>
      <c r="B7" s="16"/>
      <c r="C7" s="16"/>
      <c r="D7" s="16"/>
      <c r="E7" s="7"/>
      <c r="F7" s="6"/>
      <c r="G7" s="17"/>
      <c r="H7" s="6"/>
      <c r="I7" s="16"/>
      <c r="J7" s="6"/>
      <c r="K7" s="17"/>
      <c r="L7" s="6"/>
      <c r="M7" s="17"/>
      <c r="N7" s="16"/>
      <c r="O7" s="16" t="s">
        <v>29</v>
      </c>
      <c r="P7" s="17" t="n">
        <v>97.4984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17"/>
      <c r="H8" s="6"/>
      <c r="I8" s="16"/>
      <c r="J8" s="6"/>
      <c r="K8" s="17"/>
      <c r="L8" s="6"/>
      <c r="M8" s="17"/>
      <c r="N8" s="16"/>
      <c r="O8" s="16" t="s">
        <v>30</v>
      </c>
      <c r="P8" s="17" t="n">
        <v>113.6988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17"/>
      <c r="H9" s="6"/>
      <c r="I9" s="16"/>
      <c r="J9" s="6"/>
      <c r="K9" s="17"/>
      <c r="L9" s="6"/>
      <c r="M9" s="17"/>
      <c r="N9" s="16"/>
      <c r="O9" s="16" t="s">
        <v>31</v>
      </c>
      <c r="P9" s="17" t="n">
        <v>11850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17"/>
      <c r="H10" s="6"/>
      <c r="I10" s="16"/>
      <c r="J10" s="6"/>
      <c r="K10" s="17"/>
      <c r="L10" s="6"/>
      <c r="M10" s="17"/>
      <c r="N10" s="16"/>
      <c r="O10" s="16" t="s">
        <v>32</v>
      </c>
      <c r="P10" s="17" t="n">
        <v>10.771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33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34</v>
      </c>
      <c r="P12" s="17" t="n">
        <v>0.192725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35</v>
      </c>
      <c r="P14" s="17" t="n">
        <v>175.05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36</v>
      </c>
      <c r="P15" s="17" t="n">
        <v>1.766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37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38</v>
      </c>
      <c r="P17" s="17" t="n">
        <v>84.5093</v>
      </c>
      <c r="Q17" s="6" t="s">
        <f>=P17/$P$13</f>
      </c>
    </row>
  </sheetData>
  <mergeCells>
    <mergeCell ref="H3:I3"/>
    <mergeCell ref="H5:I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39</v>
      </c>
      <c r="B1" s="18" t="s">
        <v>9</v>
      </c>
      <c r="C1" s="18" t="s">
        <v>40</v>
      </c>
      <c r="D1" s="18" t="s">
        <v>41</v>
      </c>
      <c r="E1" s="18" t="s">
        <v>42</v>
      </c>
      <c r="F1" s="18" t="s">
        <v>43</v>
      </c>
      <c r="G1" s="18" t="s">
        <v>44</v>
      </c>
      <c r="H1" s="18" t="s">
        <v>45</v>
      </c>
    </row>
    <row collapsed="false" customFormat="false" customHeight="false" hidden="false" ht="12.1" outlineLevel="0" r="2">
      <c r="A2" s="13" t="n">
        <v>45904</v>
      </c>
      <c r="B2" s="6" t="n">
        <v>1838.52</v>
      </c>
      <c r="C2" s="16" t="s">
        <v>46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45904.961226852</v>
      </c>
      <c r="B3" s="6" t="n">
        <v>300</v>
      </c>
      <c r="C3" s="16" t="s">
        <v>47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45904.961793981</v>
      </c>
      <c r="B4" s="6" t="n">
        <v>400</v>
      </c>
      <c r="C4" s="16" t="s">
        <v>47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45908</v>
      </c>
      <c r="B5" s="6" t="n">
        <v>100</v>
      </c>
      <c r="C5" s="16" t="s">
        <v>47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45915</v>
      </c>
      <c r="B6" s="6" t="n">
        <v>100</v>
      </c>
      <c r="C6" s="16" t="s">
        <v>47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45918.626921296</v>
      </c>
      <c r="B7" s="6" t="n">
        <v>-906.24</v>
      </c>
      <c r="C7" s="16" t="s">
        <v>48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45953.901782407</v>
      </c>
      <c r="B8" s="6" t="n">
        <v>100</v>
      </c>
      <c r="C8" s="16" t="s">
        <v>47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45957.83875</v>
      </c>
      <c r="B9" s="6" t="n">
        <v>200</v>
      </c>
      <c r="C9" s="16" t="s">
        <v>47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45958.992407407</v>
      </c>
      <c r="B10" s="6" t="n">
        <v>100</v>
      </c>
      <c r="C10" s="16" t="s">
        <v>47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45963</v>
      </c>
      <c r="B11" s="6" t="n">
        <v>100</v>
      </c>
      <c r="C11" s="16" t="s">
        <v>47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45964</v>
      </c>
      <c r="B12" s="6" t="n">
        <v>163</v>
      </c>
      <c r="C12" s="16" t="s">
        <v>47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45971.689143519</v>
      </c>
      <c r="B13" s="6" t="n">
        <v>400</v>
      </c>
      <c r="C13" s="16" t="s">
        <v>47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45973</v>
      </c>
      <c r="B14" s="6" t="n">
        <v>100</v>
      </c>
      <c r="C14" s="16" t="s">
        <v>47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45975</v>
      </c>
      <c r="B15" s="6" t="n">
        <v>100</v>
      </c>
      <c r="C15" s="16" t="s">
        <v>47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45975.421215278</v>
      </c>
      <c r="B16" s="6" t="n">
        <v>100</v>
      </c>
      <c r="C16" s="16" t="s">
        <v>47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45985</v>
      </c>
      <c r="B17" s="6" t="n">
        <v>100</v>
      </c>
      <c r="C17" s="16" t="s">
        <v>47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45992</v>
      </c>
      <c r="B18" s="6" t="n">
        <v>300</v>
      </c>
      <c r="C18" s="16" t="s">
        <v>47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46005</v>
      </c>
      <c r="B19" s="6" t="n">
        <v>100</v>
      </c>
      <c r="C19" s="16" t="s">
        <v>47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46006.828078704</v>
      </c>
      <c r="B20" s="6" t="n">
        <v>200</v>
      </c>
      <c r="C20" s="16" t="s">
        <v>47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46013.871585648</v>
      </c>
      <c r="B21" s="6" t="n">
        <v>100</v>
      </c>
      <c r="C21" s="16" t="s">
        <v>47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46020.445590278</v>
      </c>
      <c r="B22" s="6" t="n">
        <v>200</v>
      </c>
      <c r="C22" s="16" t="s">
        <v>47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46034.887476852</v>
      </c>
      <c r="B23" s="6" t="n">
        <v>300</v>
      </c>
      <c r="C23" s="16" t="s">
        <v>47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46036</v>
      </c>
      <c r="B24" s="6" t="n">
        <v>100</v>
      </c>
      <c r="C24" s="16" t="s">
        <v>47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46041</v>
      </c>
      <c r="B25" s="6" t="n">
        <v>400</v>
      </c>
      <c r="C25" s="16" t="s">
        <v>47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46055.825173611</v>
      </c>
      <c r="B26" s="6" t="n">
        <v>400</v>
      </c>
      <c r="C26" s="16" t="s">
        <v>47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46062</v>
      </c>
      <c r="B27" s="6" t="n">
        <v>200</v>
      </c>
      <c r="C27" s="16" t="s">
        <v>47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46069.595023148</v>
      </c>
      <c r="B28" s="6" t="n">
        <v>300</v>
      </c>
      <c r="C28" s="16" t="s">
        <v>47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46072</v>
      </c>
      <c r="B29" s="6" t="n">
        <v>100</v>
      </c>
      <c r="C29" s="16" t="s">
        <v>47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46083.731458333</v>
      </c>
      <c r="B30" s="6" t="n">
        <v>200</v>
      </c>
      <c r="C30" s="16" t="s">
        <v>47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46090</v>
      </c>
      <c r="B31" s="6" t="n">
        <v>300</v>
      </c>
      <c r="C31" s="16" t="s">
        <v>47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46097</v>
      </c>
      <c r="B32" s="6" t="n">
        <v>200</v>
      </c>
      <c r="C32" s="16" t="s">
        <v>47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46113</v>
      </c>
      <c r="B33" s="6" t="n">
        <v>100</v>
      </c>
      <c r="C33" s="16" t="s">
        <v>47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46118.598761574</v>
      </c>
      <c r="B34" s="6" t="n">
        <v>400</v>
      </c>
      <c r="C34" s="16" t="s">
        <v>47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46125</v>
      </c>
      <c r="B35" s="6" t="n">
        <v>100</v>
      </c>
      <c r="C35" s="16" t="s">
        <v>47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46132.511458333</v>
      </c>
      <c r="B36" s="6" t="n">
        <v>400</v>
      </c>
      <c r="C36" s="16" t="s">
        <v>47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46136.448113426</v>
      </c>
      <c r="B37" s="6" t="n">
        <v>200</v>
      </c>
      <c r="C37" s="16" t="s">
        <v>47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46141.474976852</v>
      </c>
      <c r="B38" s="6" t="n">
        <v>200</v>
      </c>
      <c r="C38" s="16" t="s">
        <v>47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46152</v>
      </c>
      <c r="B39" s="6" t="n">
        <v>300</v>
      </c>
      <c r="C39" s="16" t="s">
        <v>47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46153</v>
      </c>
      <c r="B40" s="6" t="n">
        <v>400</v>
      </c>
      <c r="C40" s="16" t="s">
        <v>47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46168.921747685</v>
      </c>
      <c r="B41" s="6" t="n">
        <v>200</v>
      </c>
      <c r="C41" s="16" t="s">
        <v>47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46174.475081019</v>
      </c>
      <c r="B42" s="6" t="n">
        <v>-9297.96</v>
      </c>
      <c r="C42" s="16" t="s">
        <v>49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46181</v>
      </c>
      <c r="B43" s="6" t="n">
        <v>300</v>
      </c>
      <c r="C43" s="16" t="s">
        <v>47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46188.59568287</v>
      </c>
      <c r="B44" s="6" t="n">
        <v>400</v>
      </c>
      <c r="C44" s="16" t="s">
        <v>47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46195</v>
      </c>
      <c r="B45" s="6" t="n">
        <v>300</v>
      </c>
      <c r="C45" s="16" t="s">
        <v>47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46207.878275463</v>
      </c>
      <c r="B46" s="6" t="n">
        <v>200</v>
      </c>
      <c r="C46" s="16" t="s">
        <v>47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46209.91599537</v>
      </c>
      <c r="B47" s="6" t="n">
        <v>300</v>
      </c>
      <c r="C47" s="16" t="s">
        <v>47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46219.605266204</v>
      </c>
      <c r="B48" s="6" t="n">
        <v>100</v>
      </c>
      <c r="C48" s="16" t="s">
        <v>47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46223.558796296</v>
      </c>
      <c r="B49" s="6" t="n">
        <v>300</v>
      </c>
      <c r="C49" s="16" t="s">
        <v>47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46225.55568287</v>
      </c>
      <c r="B50" s="6" t="n">
        <v>-1984.95</v>
      </c>
      <c r="C50" s="16" t="s">
        <v>49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46229</v>
      </c>
      <c r="B51" s="6" t="n">
        <v>1000</v>
      </c>
      <c r="C51" s="16" t="s">
        <v>47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46232.599768519</v>
      </c>
      <c r="B52" s="6" t="n">
        <v>200</v>
      </c>
      <c r="C52" s="16" t="s">
        <v>47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46244.503923611</v>
      </c>
      <c r="B53" s="6" t="n">
        <v>400</v>
      </c>
      <c r="C53" s="16" t="s">
        <v>47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46251</v>
      </c>
      <c r="B54" s="6" t="n">
        <v>100</v>
      </c>
      <c r="C54" s="16" t="s">
        <v>47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46259.767800926</v>
      </c>
      <c r="B55" s="6" t="n">
        <v>400</v>
      </c>
      <c r="C55" s="16" t="s">
        <v>47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46268.710775463</v>
      </c>
      <c r="B56" s="6" t="n">
        <v>100</v>
      </c>
      <c r="C56" s="16" t="s">
        <v>47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46268.712835648</v>
      </c>
      <c r="B57" s="6" t="n">
        <v>100.09</v>
      </c>
      <c r="C57" s="16" t="s">
        <v>47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46273.432847222</v>
      </c>
      <c r="B58" s="6" t="n">
        <v>300</v>
      </c>
      <c r="C58" s="16" t="s">
        <v>47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46279.45900463</v>
      </c>
      <c r="B59" s="6" t="n">
        <v>200</v>
      </c>
      <c r="C59" s="16" t="s">
        <v>47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46281</v>
      </c>
      <c r="B60" s="6" t="n">
        <v>5</v>
      </c>
      <c r="C60" s="16" t="s">
        <v>47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2" t="n">
        <v>46283</v>
      </c>
      <c r="B61" s="5" t="n">
        <v>-2833.99</v>
      </c>
      <c r="C61" s="14" t="s">
        <v>50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/>
      <c r="B62" s="9" t="s">
        <f>=XIRR(B2:B61,A2:A61)</f>
      </c>
      <c r="C62" s="16" t="s">
        <v>51</v>
      </c>
      <c r="D62" s="16"/>
      <c r="E62" s="16"/>
      <c r="F62" s="7"/>
      <c r="G62" s="2" t="s">
        <v>52</v>
      </c>
      <c r="H62" s="6" t="s">
        <f>=SUM(I2:H61)/365</f>
      </c>
    </row>
    <row collapsed="false" customFormat="false" customHeight="false" hidden="false" ht="12.1" outlineLevel="0" r="63">
      <c r="A63" s="13"/>
      <c r="B63" s="5" t="s">
        <f>=-SUM(B2:B61)</f>
      </c>
      <c r="C63" s="16" t="s">
        <v>53</v>
      </c>
      <c r="D63" s="16"/>
      <c r="E63" s="16"/>
      <c r="F63" s="7"/>
      <c r="G63" s="14" t="s">
        <v>54</v>
      </c>
      <c r="H63" s="9" t="s">
        <f>=B63/H62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7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</row>
    <row collapsed="false" customFormat="false" customHeight="false" hidden="false" ht="12.1" outlineLevel="0" r="2">
      <c r="A2" s="11" t="n">
        <v>45905</v>
      </c>
      <c r="B2" s="6" t="n">
        <v>693.22</v>
      </c>
      <c r="C2" s="0" t="s">
        <v>55</v>
      </c>
    </row>
    <row collapsed="false" customFormat="false" customHeight="false" hidden="false" ht="12.1" outlineLevel="0" r="3">
      <c r="A3" s="11" t="n">
        <v>45905</v>
      </c>
      <c r="B3" s="6" t="n">
        <v>6.61</v>
      </c>
      <c r="C3" s="0" t="s">
        <v>55</v>
      </c>
    </row>
    <row collapsed="false" customFormat="false" customHeight="false" hidden="false" ht="12.1" outlineLevel="0" r="4">
      <c r="A4" s="11" t="n">
        <v>45908</v>
      </c>
      <c r="B4" s="6" t="n">
        <v>98.15</v>
      </c>
      <c r="C4" s="0" t="s">
        <v>55</v>
      </c>
    </row>
    <row collapsed="false" customFormat="false" customHeight="false" hidden="false" ht="12.1" outlineLevel="0" r="5">
      <c r="A5" s="11" t="n">
        <v>45908</v>
      </c>
      <c r="B5" s="6" t="n">
        <v>1.1</v>
      </c>
      <c r="C5" s="0" t="s">
        <v>55</v>
      </c>
    </row>
    <row collapsed="false" customFormat="false" customHeight="false" hidden="false" ht="12.1" outlineLevel="0" r="6">
      <c r="A6" s="11" t="n">
        <v>45918</v>
      </c>
      <c r="B6" s="6" t="n">
        <v>-802.07</v>
      </c>
      <c r="C6" s="0" t="s">
        <v>56</v>
      </c>
    </row>
    <row collapsed="false" customFormat="false" customHeight="false" hidden="false" ht="12.1" outlineLevel="0" r="7">
      <c r="A7" s="11" t="n">
        <v>46006</v>
      </c>
      <c r="B7" s="6" t="n">
        <v>98.75</v>
      </c>
      <c r="C7" s="0" t="s">
        <v>55</v>
      </c>
    </row>
    <row collapsed="false" customFormat="false" customHeight="false" hidden="false" ht="12.1" outlineLevel="0" r="8">
      <c r="A8" s="11" t="n">
        <v>46006</v>
      </c>
      <c r="B8" s="6" t="n">
        <v>1.15</v>
      </c>
      <c r="C8" s="0" t="s">
        <v>55</v>
      </c>
    </row>
    <row collapsed="false" customFormat="false" customHeight="false" hidden="false" ht="12.1" outlineLevel="0" r="9">
      <c r="A9" s="11" t="n">
        <v>46007</v>
      </c>
      <c r="B9" s="6" t="n">
        <v>197.61</v>
      </c>
      <c r="C9" s="0" t="s">
        <v>55</v>
      </c>
    </row>
    <row collapsed="false" customFormat="false" customHeight="false" hidden="false" ht="12.1" outlineLevel="0" r="10">
      <c r="A10" s="11" t="n">
        <v>46007</v>
      </c>
      <c r="B10" s="6" t="n">
        <v>2.3</v>
      </c>
      <c r="C10" s="0" t="s">
        <v>55</v>
      </c>
    </row>
    <row collapsed="false" customFormat="false" customHeight="false" hidden="false" ht="12.1" outlineLevel="0" r="11">
      <c r="A11" s="11" t="n">
        <v>46008</v>
      </c>
      <c r="B11" s="6" t="n">
        <v>9.19</v>
      </c>
      <c r="C11" s="0" t="s">
        <v>55</v>
      </c>
    </row>
    <row collapsed="false" customFormat="false" customHeight="false" hidden="false" ht="12.1" outlineLevel="0" r="12">
      <c r="A12" s="11" t="n">
        <v>46008</v>
      </c>
      <c r="B12" s="6" t="n">
        <v>1.15</v>
      </c>
      <c r="C12" s="0" t="s">
        <v>55</v>
      </c>
    </row>
    <row collapsed="false" customFormat="false" customHeight="false" hidden="false" ht="12.1" outlineLevel="0" r="13">
      <c r="A13" s="11" t="n">
        <v>46009</v>
      </c>
      <c r="B13" s="6" t="n">
        <v>5.75</v>
      </c>
      <c r="C13" s="0" t="s">
        <v>55</v>
      </c>
    </row>
    <row collapsed="false" customFormat="false" customHeight="false" hidden="false" ht="12.1" outlineLevel="0" r="14">
      <c r="A14" s="11" t="n">
        <v>46010</v>
      </c>
      <c r="B14" s="6" t="n">
        <v>9.21</v>
      </c>
      <c r="C14" s="0" t="s">
        <v>55</v>
      </c>
    </row>
    <row collapsed="false" customFormat="false" customHeight="false" hidden="false" ht="12.1" outlineLevel="0" r="15">
      <c r="A15" s="11" t="n">
        <v>46013</v>
      </c>
      <c r="B15" s="6" t="n">
        <v>4.61</v>
      </c>
      <c r="C15" s="0" t="s">
        <v>55</v>
      </c>
    </row>
    <row collapsed="false" customFormat="false" customHeight="false" hidden="false" ht="12.1" outlineLevel="0" r="16">
      <c r="A16" s="11" t="n">
        <v>46014</v>
      </c>
      <c r="B16" s="6" t="n">
        <v>99.07</v>
      </c>
      <c r="C16" s="0" t="s">
        <v>55</v>
      </c>
    </row>
    <row collapsed="false" customFormat="false" customHeight="false" hidden="false" ht="12.1" outlineLevel="0" r="17">
      <c r="A17" s="11" t="n">
        <v>46014</v>
      </c>
      <c r="B17" s="6" t="n">
        <v>1.15</v>
      </c>
      <c r="C17" s="0" t="s">
        <v>55</v>
      </c>
    </row>
    <row collapsed="false" customFormat="false" customHeight="false" hidden="false" ht="12.1" outlineLevel="0" r="18">
      <c r="A18" s="11" t="n">
        <v>46020</v>
      </c>
      <c r="B18" s="6" t="n">
        <v>198.59</v>
      </c>
      <c r="C18" s="0" t="s">
        <v>55</v>
      </c>
    </row>
    <row collapsed="false" customFormat="false" customHeight="false" hidden="false" ht="12.1" outlineLevel="0" r="19">
      <c r="A19" s="11" t="n">
        <v>46020</v>
      </c>
      <c r="B19" s="6" t="n">
        <v>1.15</v>
      </c>
      <c r="C19" s="0" t="s">
        <v>55</v>
      </c>
    </row>
    <row collapsed="false" customFormat="false" customHeight="false" hidden="false" ht="12.1" outlineLevel="0" r="20">
      <c r="A20" s="11" t="n">
        <v>46020</v>
      </c>
      <c r="B20" s="6" t="n">
        <v>1.15</v>
      </c>
      <c r="C20" s="0" t="s">
        <v>55</v>
      </c>
    </row>
    <row collapsed="false" customFormat="false" customHeight="false" hidden="false" ht="12.1" outlineLevel="0" r="21">
      <c r="A21" s="11" t="n">
        <v>46027</v>
      </c>
      <c r="B21" s="6" t="n">
        <v>5.79</v>
      </c>
      <c r="C21" s="0" t="s">
        <v>55</v>
      </c>
    </row>
    <row collapsed="false" customFormat="false" customHeight="false" hidden="false" ht="12.1" outlineLevel="0" r="22">
      <c r="A22" s="11" t="n">
        <v>46028</v>
      </c>
      <c r="B22" s="6" t="n">
        <v>5.79</v>
      </c>
      <c r="C22" s="0" t="s">
        <v>55</v>
      </c>
    </row>
    <row collapsed="false" customFormat="false" customHeight="false" hidden="false" ht="12.1" outlineLevel="0" r="23">
      <c r="A23" s="11" t="n">
        <v>46028</v>
      </c>
      <c r="B23" s="6" t="n">
        <v>6.95</v>
      </c>
      <c r="C23" s="0" t="s">
        <v>55</v>
      </c>
    </row>
    <row collapsed="false" customFormat="false" customHeight="false" hidden="false" ht="12.1" outlineLevel="0" r="24">
      <c r="A24" s="11" t="n">
        <v>46030</v>
      </c>
      <c r="B24" s="6" t="n">
        <v>19.7</v>
      </c>
      <c r="C24" s="0" t="s">
        <v>55</v>
      </c>
    </row>
    <row collapsed="false" customFormat="false" customHeight="false" hidden="false" ht="12.1" outlineLevel="0" r="25">
      <c r="A25" s="11" t="n">
        <v>46030</v>
      </c>
      <c r="B25" s="6" t="n">
        <v>1.16</v>
      </c>
      <c r="C25" s="0" t="s">
        <v>55</v>
      </c>
    </row>
    <row collapsed="false" customFormat="false" customHeight="false" hidden="false" ht="12.1" outlineLevel="0" r="26">
      <c r="A26" s="11" t="n">
        <v>46031</v>
      </c>
      <c r="B26" s="6" t="n">
        <v>6.96</v>
      </c>
      <c r="C26" s="0" t="s">
        <v>55</v>
      </c>
    </row>
    <row collapsed="false" customFormat="false" customHeight="false" hidden="false" ht="12.1" outlineLevel="0" r="27">
      <c r="A27" s="11" t="n">
        <v>46034</v>
      </c>
      <c r="B27" s="6" t="n">
        <v>23.22</v>
      </c>
      <c r="C27" s="0" t="s">
        <v>55</v>
      </c>
    </row>
    <row collapsed="false" customFormat="false" customHeight="false" hidden="false" ht="12.1" outlineLevel="0" r="28">
      <c r="A28" s="11" t="n">
        <v>46035</v>
      </c>
      <c r="B28" s="6" t="n">
        <v>306.53</v>
      </c>
      <c r="C28" s="0" t="s">
        <v>55</v>
      </c>
    </row>
    <row collapsed="false" customFormat="false" customHeight="false" hidden="false" ht="12.1" outlineLevel="0" r="29">
      <c r="A29" s="11" t="n">
        <v>46035</v>
      </c>
      <c r="B29" s="6" t="n">
        <v>2.32</v>
      </c>
      <c r="C29" s="0" t="s">
        <v>55</v>
      </c>
    </row>
    <row collapsed="false" customFormat="false" customHeight="false" hidden="false" ht="12.1" outlineLevel="0" r="30">
      <c r="A30" s="11" t="n">
        <v>46036</v>
      </c>
      <c r="B30" s="6" t="n">
        <v>109.21</v>
      </c>
      <c r="C30" s="0" t="s">
        <v>55</v>
      </c>
    </row>
    <row collapsed="false" customFormat="false" customHeight="false" hidden="false" ht="12.1" outlineLevel="0" r="31">
      <c r="A31" s="11" t="n">
        <v>46036</v>
      </c>
      <c r="B31" s="6" t="n">
        <v>1.16</v>
      </c>
      <c r="C31" s="0" t="s">
        <v>55</v>
      </c>
    </row>
    <row collapsed="false" customFormat="false" customHeight="false" hidden="false" ht="12.1" outlineLevel="0" r="32">
      <c r="A32" s="11" t="n">
        <v>46037</v>
      </c>
      <c r="B32" s="6" t="n">
        <v>4.65</v>
      </c>
      <c r="C32" s="0" t="s">
        <v>55</v>
      </c>
    </row>
    <row collapsed="false" customFormat="false" customHeight="false" hidden="false" ht="12.1" outlineLevel="0" r="33">
      <c r="A33" s="11" t="n">
        <v>46038</v>
      </c>
      <c r="B33" s="6" t="n">
        <v>6.98</v>
      </c>
      <c r="C33" s="0" t="s">
        <v>55</v>
      </c>
    </row>
    <row collapsed="false" customFormat="false" customHeight="false" hidden="false" ht="12.1" outlineLevel="0" r="34">
      <c r="A34" s="11" t="n">
        <v>46041</v>
      </c>
      <c r="B34" s="6" t="n">
        <v>423.81</v>
      </c>
      <c r="C34" s="0" t="s">
        <v>55</v>
      </c>
    </row>
    <row collapsed="false" customFormat="false" customHeight="false" hidden="false" ht="12.1" outlineLevel="0" r="35">
      <c r="A35" s="11" t="n">
        <v>46041</v>
      </c>
      <c r="B35" s="6" t="n">
        <v>3.49</v>
      </c>
      <c r="C35" s="0" t="s">
        <v>55</v>
      </c>
    </row>
    <row collapsed="false" customFormat="false" customHeight="false" hidden="false" ht="12.1" outlineLevel="0" r="36">
      <c r="A36" s="11" t="n">
        <v>46043</v>
      </c>
      <c r="B36" s="6" t="n">
        <v>4.66</v>
      </c>
      <c r="C36" s="0" t="s">
        <v>55</v>
      </c>
    </row>
    <row collapsed="false" customFormat="false" customHeight="false" hidden="false" ht="12.1" outlineLevel="0" r="37">
      <c r="A37" s="11" t="n">
        <v>46043</v>
      </c>
      <c r="B37" s="6" t="n">
        <v>4.66</v>
      </c>
      <c r="C37" s="0" t="s">
        <v>55</v>
      </c>
    </row>
    <row collapsed="false" customFormat="false" customHeight="false" hidden="false" ht="12.1" outlineLevel="0" r="38">
      <c r="A38" s="11" t="n">
        <v>46044</v>
      </c>
      <c r="B38" s="6" t="n">
        <v>6.99</v>
      </c>
      <c r="C38" s="0" t="s">
        <v>55</v>
      </c>
    </row>
    <row collapsed="false" customFormat="false" customHeight="false" hidden="false" ht="12.1" outlineLevel="0" r="39">
      <c r="A39" s="11" t="n">
        <v>46045</v>
      </c>
      <c r="B39" s="6" t="n">
        <v>10.5</v>
      </c>
      <c r="C39" s="0" t="s">
        <v>55</v>
      </c>
    </row>
    <row collapsed="false" customFormat="false" customHeight="false" hidden="false" ht="12.1" outlineLevel="0" r="40">
      <c r="A40" s="11" t="n">
        <v>46048</v>
      </c>
      <c r="B40" s="6" t="n">
        <v>21.02</v>
      </c>
      <c r="C40" s="0" t="s">
        <v>55</v>
      </c>
    </row>
    <row collapsed="false" customFormat="false" customHeight="false" hidden="false" ht="12.1" outlineLevel="0" r="41">
      <c r="A41" s="11" t="n">
        <v>46049</v>
      </c>
      <c r="B41" s="6" t="n">
        <v>7.01</v>
      </c>
      <c r="C41" s="0" t="s">
        <v>55</v>
      </c>
    </row>
    <row collapsed="false" customFormat="false" customHeight="false" hidden="false" ht="12.1" outlineLevel="0" r="42">
      <c r="A42" s="11" t="n">
        <v>46051</v>
      </c>
      <c r="B42" s="6" t="n">
        <v>22.2</v>
      </c>
      <c r="C42" s="0" t="s">
        <v>55</v>
      </c>
    </row>
    <row collapsed="false" customFormat="false" customHeight="false" hidden="false" ht="12.1" outlineLevel="0" r="43">
      <c r="A43" s="11" t="n">
        <v>46051</v>
      </c>
      <c r="B43" s="6" t="n">
        <v>1.17</v>
      </c>
      <c r="C43" s="0" t="s">
        <v>55</v>
      </c>
    </row>
    <row collapsed="false" customFormat="false" customHeight="false" hidden="false" ht="12.1" outlineLevel="0" r="44">
      <c r="A44" s="11" t="n">
        <v>46052</v>
      </c>
      <c r="B44" s="6" t="n">
        <v>7.02</v>
      </c>
      <c r="C44" s="0" t="s">
        <v>55</v>
      </c>
    </row>
    <row collapsed="false" customFormat="false" customHeight="false" hidden="false" ht="12.1" outlineLevel="0" r="45">
      <c r="A45" s="11" t="n">
        <v>46055</v>
      </c>
      <c r="B45" s="6" t="n">
        <v>19.9</v>
      </c>
      <c r="C45" s="0" t="s">
        <v>55</v>
      </c>
    </row>
    <row collapsed="false" customFormat="false" customHeight="false" hidden="false" ht="12.1" outlineLevel="0" r="46">
      <c r="A46" s="11" t="n">
        <v>46056</v>
      </c>
      <c r="B46" s="6" t="n">
        <v>395.76</v>
      </c>
      <c r="C46" s="0" t="s">
        <v>55</v>
      </c>
    </row>
    <row collapsed="false" customFormat="false" customHeight="false" hidden="false" ht="12.1" outlineLevel="0" r="47">
      <c r="A47" s="11" t="n">
        <v>46056</v>
      </c>
      <c r="B47" s="6" t="n">
        <v>3.51</v>
      </c>
      <c r="C47" s="0" t="s">
        <v>55</v>
      </c>
    </row>
    <row collapsed="false" customFormat="false" customHeight="false" hidden="false" ht="12.1" outlineLevel="0" r="48">
      <c r="A48" s="11" t="n">
        <v>46056</v>
      </c>
      <c r="B48" s="6" t="n">
        <v>5.86</v>
      </c>
      <c r="C48" s="0" t="s">
        <v>55</v>
      </c>
    </row>
    <row collapsed="false" customFormat="false" customHeight="false" hidden="false" ht="12.1" outlineLevel="0" r="49">
      <c r="A49" s="11" t="n">
        <v>46057</v>
      </c>
      <c r="B49" s="6" t="n">
        <v>18.74</v>
      </c>
      <c r="C49" s="0" t="s">
        <v>55</v>
      </c>
    </row>
    <row collapsed="false" customFormat="false" customHeight="false" hidden="false" ht="12.1" outlineLevel="0" r="50">
      <c r="A50" s="11" t="n">
        <v>46059</v>
      </c>
      <c r="B50" s="6" t="n">
        <v>7.04</v>
      </c>
      <c r="C50" s="0" t="s">
        <v>55</v>
      </c>
    </row>
    <row collapsed="false" customFormat="false" customHeight="false" hidden="false" ht="12.1" outlineLevel="0" r="51">
      <c r="A51" s="11" t="n">
        <v>46062</v>
      </c>
      <c r="B51" s="6" t="n">
        <v>228.87</v>
      </c>
      <c r="C51" s="0" t="s">
        <v>55</v>
      </c>
    </row>
    <row collapsed="false" customFormat="false" customHeight="false" hidden="false" ht="12.1" outlineLevel="0" r="52">
      <c r="A52" s="11" t="n">
        <v>46062</v>
      </c>
      <c r="B52" s="6" t="n">
        <v>2.35</v>
      </c>
      <c r="C52" s="0" t="s">
        <v>55</v>
      </c>
    </row>
    <row collapsed="false" customFormat="false" customHeight="false" hidden="false" ht="12.1" outlineLevel="0" r="53">
      <c r="A53" s="11" t="n">
        <v>46064</v>
      </c>
      <c r="B53" s="6" t="n">
        <v>1.17</v>
      </c>
      <c r="C53" s="0" t="s">
        <v>55</v>
      </c>
    </row>
    <row collapsed="false" customFormat="false" customHeight="false" hidden="false" ht="12.1" outlineLevel="0" r="54">
      <c r="A54" s="11" t="n">
        <v>46065</v>
      </c>
      <c r="B54" s="6" t="n">
        <v>1.17</v>
      </c>
      <c r="C54" s="0" t="s">
        <v>55</v>
      </c>
    </row>
    <row collapsed="false" customFormat="false" customHeight="false" hidden="false" ht="12.1" outlineLevel="0" r="55">
      <c r="A55" s="11" t="n">
        <v>46066</v>
      </c>
      <c r="B55" s="6" t="n">
        <v>8.23</v>
      </c>
      <c r="C55" s="0" t="s">
        <v>55</v>
      </c>
    </row>
    <row collapsed="false" customFormat="false" customHeight="false" hidden="false" ht="12.1" outlineLevel="0" r="56">
      <c r="A56" s="11" t="n">
        <v>46069</v>
      </c>
      <c r="B56" s="6" t="n">
        <v>3.53</v>
      </c>
      <c r="C56" s="0" t="s">
        <v>55</v>
      </c>
    </row>
    <row collapsed="false" customFormat="false" customHeight="false" hidden="false" ht="12.1" outlineLevel="0" r="57">
      <c r="A57" s="11" t="n">
        <v>46069</v>
      </c>
      <c r="B57" s="6" t="n">
        <v>296.43</v>
      </c>
      <c r="C57" s="0" t="s">
        <v>55</v>
      </c>
    </row>
    <row collapsed="false" customFormat="false" customHeight="false" hidden="false" ht="12.1" outlineLevel="0" r="58">
      <c r="A58" s="11" t="n">
        <v>46069</v>
      </c>
      <c r="B58" s="6" t="n">
        <v>3.53</v>
      </c>
      <c r="C58" s="0" t="s">
        <v>55</v>
      </c>
    </row>
    <row collapsed="false" customFormat="false" customHeight="false" hidden="false" ht="12.1" outlineLevel="0" r="59">
      <c r="A59" s="11" t="n">
        <v>46071</v>
      </c>
      <c r="B59" s="6" t="n">
        <v>4.71</v>
      </c>
      <c r="C59" s="0" t="s">
        <v>55</v>
      </c>
    </row>
    <row collapsed="false" customFormat="false" customHeight="false" hidden="false" ht="12.1" outlineLevel="0" r="60">
      <c r="A60" s="11" t="n">
        <v>46072</v>
      </c>
      <c r="B60" s="6" t="n">
        <v>101.31</v>
      </c>
      <c r="C60" s="0" t="s">
        <v>55</v>
      </c>
    </row>
    <row collapsed="false" customFormat="false" customHeight="false" hidden="false" ht="12.1" outlineLevel="0" r="61">
      <c r="A61" s="11" t="n">
        <v>46072</v>
      </c>
      <c r="B61" s="6" t="n">
        <v>1.18</v>
      </c>
      <c r="C61" s="0" t="s">
        <v>55</v>
      </c>
    </row>
    <row collapsed="false" customFormat="false" customHeight="false" hidden="false" ht="12.1" outlineLevel="0" r="62">
      <c r="A62" s="11" t="n">
        <v>46073</v>
      </c>
      <c r="B62" s="6" t="n">
        <v>2.36</v>
      </c>
      <c r="C62" s="0" t="s">
        <v>55</v>
      </c>
    </row>
    <row collapsed="false" customFormat="false" customHeight="false" hidden="false" ht="12.1" outlineLevel="0" r="63">
      <c r="A63" s="11" t="n">
        <v>46076</v>
      </c>
      <c r="B63" s="6" t="n">
        <v>22.42</v>
      </c>
      <c r="C63" s="0" t="s">
        <v>55</v>
      </c>
    </row>
    <row collapsed="false" customFormat="false" customHeight="false" hidden="false" ht="12.1" outlineLevel="0" r="64">
      <c r="A64" s="11" t="n">
        <v>46076</v>
      </c>
      <c r="B64" s="6" t="n">
        <v>9.44</v>
      </c>
      <c r="C64" s="0" t="s">
        <v>55</v>
      </c>
    </row>
    <row collapsed="false" customFormat="false" customHeight="false" hidden="false" ht="12.1" outlineLevel="0" r="65">
      <c r="A65" s="11" t="n">
        <v>46077</v>
      </c>
      <c r="B65" s="6" t="n">
        <v>3.54</v>
      </c>
      <c r="C65" s="0" t="s">
        <v>55</v>
      </c>
    </row>
    <row collapsed="false" customFormat="false" customHeight="false" hidden="false" ht="12.1" outlineLevel="0" r="66">
      <c r="A66" s="11" t="n">
        <v>46077</v>
      </c>
      <c r="B66" s="6" t="n">
        <v>16.51</v>
      </c>
      <c r="C66" s="0" t="s">
        <v>55</v>
      </c>
    </row>
    <row collapsed="false" customFormat="false" customHeight="false" hidden="false" ht="12.1" outlineLevel="0" r="67">
      <c r="A67" s="11" t="n">
        <v>46078</v>
      </c>
      <c r="B67" s="6" t="n">
        <v>14.16</v>
      </c>
      <c r="C67" s="0" t="s">
        <v>55</v>
      </c>
    </row>
    <row collapsed="false" customFormat="false" customHeight="false" hidden="false" ht="12.1" outlineLevel="0" r="68">
      <c r="A68" s="11" t="n">
        <v>46079</v>
      </c>
      <c r="B68" s="6" t="n">
        <v>9.45</v>
      </c>
      <c r="C68" s="0" t="s">
        <v>55</v>
      </c>
    </row>
    <row collapsed="false" customFormat="false" customHeight="false" hidden="false" ht="12.1" outlineLevel="0" r="69">
      <c r="A69" s="11" t="n">
        <v>46083</v>
      </c>
      <c r="B69" s="6" t="n">
        <v>30.75</v>
      </c>
      <c r="C69" s="0" t="s">
        <v>55</v>
      </c>
    </row>
    <row collapsed="false" customFormat="false" customHeight="false" hidden="false" ht="12.1" outlineLevel="0" r="70">
      <c r="A70" s="11" t="n">
        <v>46083</v>
      </c>
      <c r="B70" s="6" t="n">
        <v>205.74</v>
      </c>
      <c r="C70" s="0" t="s">
        <v>55</v>
      </c>
    </row>
    <row collapsed="false" customFormat="false" customHeight="false" hidden="false" ht="12.1" outlineLevel="0" r="71">
      <c r="A71" s="11" t="n">
        <v>46084</v>
      </c>
      <c r="B71" s="6" t="n">
        <v>8.28</v>
      </c>
      <c r="C71" s="0" t="s">
        <v>55</v>
      </c>
    </row>
    <row collapsed="false" customFormat="false" customHeight="false" hidden="false" ht="12.1" outlineLevel="0" r="72">
      <c r="A72" s="11" t="n">
        <v>46084</v>
      </c>
      <c r="B72" s="6" t="n">
        <v>3.55</v>
      </c>
      <c r="C72" s="0" t="s">
        <v>55</v>
      </c>
    </row>
    <row collapsed="false" customFormat="false" customHeight="false" hidden="false" ht="12.1" outlineLevel="0" r="73">
      <c r="A73" s="11" t="n">
        <v>46087</v>
      </c>
      <c r="B73" s="6" t="n">
        <v>2.37</v>
      </c>
      <c r="C73" s="0" t="s">
        <v>55</v>
      </c>
    </row>
    <row collapsed="false" customFormat="false" customHeight="false" hidden="false" ht="12.1" outlineLevel="0" r="74">
      <c r="A74" s="11" t="n">
        <v>46090</v>
      </c>
      <c r="B74" s="6" t="n">
        <v>299.98</v>
      </c>
      <c r="C74" s="0" t="s">
        <v>55</v>
      </c>
    </row>
    <row collapsed="false" customFormat="false" customHeight="false" hidden="false" ht="12.1" outlineLevel="0" r="75">
      <c r="A75" s="11" t="n">
        <v>46090</v>
      </c>
      <c r="B75" s="6" t="n">
        <v>2.37</v>
      </c>
      <c r="C75" s="0" t="s">
        <v>55</v>
      </c>
    </row>
    <row collapsed="false" customFormat="false" customHeight="false" hidden="false" ht="12.1" outlineLevel="0" r="76">
      <c r="A76" s="11" t="n">
        <v>46092</v>
      </c>
      <c r="B76" s="6" t="n">
        <v>7.12</v>
      </c>
      <c r="C76" s="0" t="s">
        <v>55</v>
      </c>
    </row>
    <row collapsed="false" customFormat="false" customHeight="false" hidden="false" ht="12.1" outlineLevel="0" r="77">
      <c r="A77" s="11" t="n">
        <v>46093</v>
      </c>
      <c r="B77" s="6" t="n">
        <v>2.37</v>
      </c>
      <c r="C77" s="0" t="s">
        <v>55</v>
      </c>
    </row>
    <row collapsed="false" customFormat="false" customHeight="false" hidden="false" ht="12.1" outlineLevel="0" r="78">
      <c r="A78" s="11" t="n">
        <v>46094</v>
      </c>
      <c r="B78" s="6" t="n">
        <v>3.57</v>
      </c>
      <c r="C78" s="0" t="s">
        <v>55</v>
      </c>
    </row>
    <row collapsed="false" customFormat="false" customHeight="false" hidden="false" ht="12.1" outlineLevel="0" r="79">
      <c r="A79" s="11" t="n">
        <v>46094</v>
      </c>
      <c r="B79" s="6" t="n">
        <v>7.13</v>
      </c>
      <c r="C79" s="0" t="s">
        <v>55</v>
      </c>
    </row>
    <row collapsed="false" customFormat="false" customHeight="false" hidden="false" ht="12.1" outlineLevel="0" r="80">
      <c r="A80" s="11" t="n">
        <v>46097</v>
      </c>
      <c r="B80" s="6" t="n">
        <v>217.51</v>
      </c>
      <c r="C80" s="0" t="s">
        <v>55</v>
      </c>
    </row>
    <row collapsed="false" customFormat="false" customHeight="false" hidden="false" ht="12.1" outlineLevel="0" r="81">
      <c r="A81" s="11" t="n">
        <v>46097</v>
      </c>
      <c r="B81" s="6" t="n">
        <v>7.13</v>
      </c>
      <c r="C81" s="0" t="s">
        <v>55</v>
      </c>
    </row>
    <row collapsed="false" customFormat="false" customHeight="false" hidden="false" ht="12.1" outlineLevel="0" r="82">
      <c r="A82" s="11" t="n">
        <v>46099</v>
      </c>
      <c r="B82" s="6" t="n">
        <v>2.38</v>
      </c>
      <c r="C82" s="0" t="s">
        <v>55</v>
      </c>
    </row>
    <row collapsed="false" customFormat="false" customHeight="false" hidden="false" ht="12.1" outlineLevel="0" r="83">
      <c r="A83" s="11" t="n">
        <v>46104</v>
      </c>
      <c r="B83" s="6" t="n">
        <v>4.77</v>
      </c>
      <c r="C83" s="0" t="s">
        <v>55</v>
      </c>
    </row>
    <row collapsed="false" customFormat="false" customHeight="false" hidden="false" ht="12.1" outlineLevel="0" r="84">
      <c r="A84" s="11" t="n">
        <v>46105</v>
      </c>
      <c r="B84" s="6" t="n">
        <v>9.53</v>
      </c>
      <c r="C84" s="0" t="s">
        <v>55</v>
      </c>
    </row>
    <row collapsed="false" customFormat="false" customHeight="false" hidden="false" ht="12.1" outlineLevel="0" r="85">
      <c r="A85" s="11" t="n">
        <v>46106</v>
      </c>
      <c r="B85" s="6" t="n">
        <v>1.19</v>
      </c>
      <c r="C85" s="0" t="s">
        <v>55</v>
      </c>
    </row>
    <row collapsed="false" customFormat="false" customHeight="false" hidden="false" ht="12.1" outlineLevel="0" r="86">
      <c r="A86" s="11" t="n">
        <v>46107</v>
      </c>
      <c r="B86" s="6" t="n">
        <v>2.39</v>
      </c>
      <c r="C86" s="0" t="s">
        <v>55</v>
      </c>
    </row>
    <row collapsed="false" customFormat="false" customHeight="false" hidden="false" ht="12.1" outlineLevel="0" r="87">
      <c r="A87" s="11" t="n">
        <v>46108</v>
      </c>
      <c r="B87" s="6" t="n">
        <v>8.36</v>
      </c>
      <c r="C87" s="0" t="s">
        <v>55</v>
      </c>
    </row>
    <row collapsed="false" customFormat="false" customHeight="false" hidden="false" ht="12.1" outlineLevel="0" r="88">
      <c r="A88" s="11" t="n">
        <v>46112</v>
      </c>
      <c r="B88" s="6" t="n">
        <v>4.78</v>
      </c>
      <c r="C88" s="0" t="s">
        <v>55</v>
      </c>
    </row>
    <row collapsed="false" customFormat="false" customHeight="false" hidden="false" ht="12.1" outlineLevel="0" r="89">
      <c r="A89" s="11" t="n">
        <v>46113</v>
      </c>
      <c r="B89" s="6" t="n">
        <v>103.98</v>
      </c>
      <c r="C89" s="0" t="s">
        <v>55</v>
      </c>
    </row>
    <row collapsed="false" customFormat="false" customHeight="false" hidden="false" ht="12.1" outlineLevel="0" r="90">
      <c r="A90" s="11" t="n">
        <v>46113</v>
      </c>
      <c r="B90" s="6" t="n">
        <v>1.2</v>
      </c>
      <c r="C90" s="0" t="s">
        <v>55</v>
      </c>
    </row>
    <row collapsed="false" customFormat="false" customHeight="false" hidden="false" ht="12.1" outlineLevel="0" r="91">
      <c r="A91" s="11" t="n">
        <v>46114</v>
      </c>
      <c r="B91" s="6" t="n">
        <v>1.2</v>
      </c>
      <c r="C91" s="0" t="s">
        <v>55</v>
      </c>
    </row>
    <row collapsed="false" customFormat="false" customHeight="false" hidden="false" ht="12.1" outlineLevel="0" r="92">
      <c r="A92" s="11" t="n">
        <v>46118</v>
      </c>
      <c r="B92" s="6" t="n">
        <v>396.37</v>
      </c>
      <c r="C92" s="0" t="s">
        <v>55</v>
      </c>
    </row>
    <row collapsed="false" customFormat="false" customHeight="false" hidden="false" ht="12.1" outlineLevel="0" r="93">
      <c r="A93" s="11" t="n">
        <v>46118</v>
      </c>
      <c r="B93" s="6" t="n">
        <v>3.59</v>
      </c>
      <c r="C93" s="0" t="s">
        <v>55</v>
      </c>
    </row>
    <row collapsed="false" customFormat="false" customHeight="false" hidden="false" ht="12.1" outlineLevel="0" r="94">
      <c r="A94" s="11" t="n">
        <v>46119</v>
      </c>
      <c r="B94" s="6" t="n">
        <v>9.58</v>
      </c>
      <c r="C94" s="0" t="s">
        <v>55</v>
      </c>
    </row>
    <row collapsed="false" customFormat="false" customHeight="false" hidden="false" ht="12.1" outlineLevel="0" r="95">
      <c r="A95" s="11" t="n">
        <v>46120</v>
      </c>
      <c r="B95" s="6" t="n">
        <v>4.79</v>
      </c>
      <c r="C95" s="0" t="s">
        <v>55</v>
      </c>
    </row>
    <row collapsed="false" customFormat="false" customHeight="false" hidden="false" ht="12.1" outlineLevel="0" r="96">
      <c r="A96" s="11" t="n">
        <v>46122</v>
      </c>
      <c r="B96" s="6" t="n">
        <v>3.6</v>
      </c>
      <c r="C96" s="0" t="s">
        <v>55</v>
      </c>
    </row>
    <row collapsed="false" customFormat="false" customHeight="false" hidden="false" ht="12.1" outlineLevel="0" r="97">
      <c r="A97" s="11" t="n">
        <v>46125</v>
      </c>
      <c r="B97" s="6" t="n">
        <v>105.65</v>
      </c>
      <c r="C97" s="0" t="s">
        <v>55</v>
      </c>
    </row>
    <row collapsed="false" customFormat="false" customHeight="false" hidden="false" ht="12.1" outlineLevel="0" r="98">
      <c r="A98" s="11" t="n">
        <v>46125</v>
      </c>
      <c r="B98" s="6" t="n">
        <v>1.2</v>
      </c>
      <c r="C98" s="0" t="s">
        <v>55</v>
      </c>
    </row>
    <row collapsed="false" customFormat="false" customHeight="false" hidden="false" ht="12.1" outlineLevel="0" r="99">
      <c r="A99" s="11" t="n">
        <v>46126</v>
      </c>
      <c r="B99" s="6" t="n">
        <v>4.8</v>
      </c>
      <c r="C99" s="0" t="s">
        <v>55</v>
      </c>
    </row>
    <row collapsed="false" customFormat="false" customHeight="false" hidden="false" ht="12.1" outlineLevel="0" r="100">
      <c r="A100" s="11" t="n">
        <v>46127</v>
      </c>
      <c r="B100" s="6" t="n">
        <v>78.1</v>
      </c>
      <c r="C100" s="0" t="s">
        <v>55</v>
      </c>
    </row>
    <row collapsed="false" customFormat="false" customHeight="false" hidden="false" ht="12.1" outlineLevel="0" r="101">
      <c r="A101" s="11" t="n">
        <v>46127</v>
      </c>
      <c r="B101" s="6" t="n">
        <v>15.62</v>
      </c>
      <c r="C101" s="0" t="s">
        <v>55</v>
      </c>
    </row>
    <row collapsed="false" customFormat="false" customHeight="false" hidden="false" ht="12.1" outlineLevel="0" r="102">
      <c r="A102" s="11" t="n">
        <v>46127</v>
      </c>
      <c r="B102" s="6" t="n">
        <v>25.23</v>
      </c>
      <c r="C102" s="0" t="s">
        <v>55</v>
      </c>
    </row>
    <row collapsed="false" customFormat="false" customHeight="false" hidden="false" ht="12.1" outlineLevel="0" r="103">
      <c r="A103" s="11" t="n">
        <v>46128</v>
      </c>
      <c r="B103" s="6" t="n">
        <v>161.07</v>
      </c>
      <c r="C103" s="0" t="s">
        <v>55</v>
      </c>
    </row>
    <row collapsed="false" customFormat="false" customHeight="false" hidden="false" ht="12.1" outlineLevel="0" r="104">
      <c r="A104" s="11" t="n">
        <v>46128</v>
      </c>
      <c r="B104" s="6" t="n">
        <v>1.2</v>
      </c>
      <c r="C104" s="0" t="s">
        <v>55</v>
      </c>
    </row>
    <row collapsed="false" customFormat="false" customHeight="false" hidden="false" ht="12.1" outlineLevel="0" r="105">
      <c r="A105" s="11" t="n">
        <v>46128</v>
      </c>
      <c r="B105" s="6" t="n">
        <v>62.5</v>
      </c>
      <c r="C105" s="0" t="s">
        <v>55</v>
      </c>
    </row>
    <row collapsed="false" customFormat="false" customHeight="false" hidden="false" ht="12.1" outlineLevel="0" r="106">
      <c r="A106" s="11" t="n">
        <v>46128</v>
      </c>
      <c r="B106" s="6" t="n">
        <v>1.2</v>
      </c>
      <c r="C106" s="0" t="s">
        <v>55</v>
      </c>
    </row>
    <row collapsed="false" customFormat="false" customHeight="false" hidden="false" ht="12.1" outlineLevel="0" r="107">
      <c r="A107" s="11" t="n">
        <v>46129</v>
      </c>
      <c r="B107" s="6" t="n">
        <v>31.27</v>
      </c>
      <c r="C107" s="0" t="s">
        <v>55</v>
      </c>
    </row>
    <row collapsed="false" customFormat="false" customHeight="false" hidden="false" ht="12.1" outlineLevel="0" r="108">
      <c r="A108" s="11" t="n">
        <v>46133</v>
      </c>
      <c r="B108" s="6" t="n">
        <v>1058.4</v>
      </c>
      <c r="C108" s="0" t="s">
        <v>55</v>
      </c>
    </row>
    <row collapsed="false" customFormat="false" customHeight="false" hidden="false" ht="12.1" outlineLevel="0" r="109">
      <c r="A109" s="11" t="n">
        <v>46133</v>
      </c>
      <c r="B109" s="6" t="n">
        <v>12.04</v>
      </c>
      <c r="C109" s="0" t="s">
        <v>55</v>
      </c>
    </row>
    <row collapsed="false" customFormat="false" customHeight="false" hidden="false" ht="12.1" outlineLevel="0" r="110">
      <c r="A110" s="11" t="n">
        <v>46134</v>
      </c>
      <c r="B110" s="6" t="n">
        <v>21.68</v>
      </c>
      <c r="C110" s="0" t="s">
        <v>55</v>
      </c>
    </row>
    <row collapsed="false" customFormat="false" customHeight="false" hidden="false" ht="12.1" outlineLevel="0" r="111">
      <c r="A111" s="11" t="n">
        <v>46134</v>
      </c>
      <c r="B111" s="6" t="n">
        <v>4.82</v>
      </c>
      <c r="C111" s="0" t="s">
        <v>55</v>
      </c>
    </row>
    <row collapsed="false" customFormat="false" customHeight="false" hidden="false" ht="12.1" outlineLevel="0" r="112">
      <c r="A112" s="11" t="n">
        <v>46135</v>
      </c>
      <c r="B112" s="6" t="n">
        <v>13.25</v>
      </c>
      <c r="C112" s="0" t="s">
        <v>55</v>
      </c>
    </row>
    <row collapsed="false" customFormat="false" customHeight="false" hidden="false" ht="12.1" outlineLevel="0" r="113">
      <c r="A113" s="11" t="n">
        <v>46135</v>
      </c>
      <c r="B113" s="6" t="n">
        <v>1.2</v>
      </c>
      <c r="C113" s="0" t="s">
        <v>55</v>
      </c>
    </row>
    <row collapsed="false" customFormat="false" customHeight="false" hidden="false" ht="12.1" outlineLevel="0" r="114">
      <c r="A114" s="11" t="n">
        <v>46135</v>
      </c>
      <c r="B114" s="6" t="n">
        <v>4.82</v>
      </c>
      <c r="C114" s="0" t="s">
        <v>55</v>
      </c>
    </row>
    <row collapsed="false" customFormat="false" customHeight="false" hidden="false" ht="12.1" outlineLevel="0" r="115">
      <c r="A115" s="11" t="n">
        <v>46136</v>
      </c>
      <c r="B115" s="6" t="n">
        <v>211.07</v>
      </c>
      <c r="C115" s="0" t="s">
        <v>55</v>
      </c>
    </row>
    <row collapsed="false" customFormat="false" customHeight="false" hidden="false" ht="12.1" outlineLevel="0" r="116">
      <c r="A116" s="11" t="n">
        <v>46136</v>
      </c>
      <c r="B116" s="6" t="n">
        <v>2.41</v>
      </c>
      <c r="C116" s="0" t="s">
        <v>55</v>
      </c>
    </row>
    <row collapsed="false" customFormat="false" customHeight="false" hidden="false" ht="12.1" outlineLevel="0" r="117">
      <c r="A117" s="11" t="n">
        <v>46139</v>
      </c>
      <c r="B117" s="6" t="n">
        <v>13.27</v>
      </c>
      <c r="C117" s="0" t="s">
        <v>55</v>
      </c>
    </row>
    <row collapsed="false" customFormat="false" customHeight="false" hidden="false" ht="12.1" outlineLevel="0" r="118">
      <c r="A118" s="11" t="n">
        <v>46141</v>
      </c>
      <c r="B118" s="6" t="n">
        <v>213.66</v>
      </c>
      <c r="C118" s="0" t="s">
        <v>55</v>
      </c>
    </row>
    <row collapsed="false" customFormat="false" customHeight="false" hidden="false" ht="12.1" outlineLevel="0" r="119">
      <c r="A119" s="11" t="n">
        <v>46141</v>
      </c>
      <c r="B119" s="6" t="n">
        <v>2.41</v>
      </c>
      <c r="C119" s="0" t="s">
        <v>55</v>
      </c>
    </row>
    <row collapsed="false" customFormat="false" customHeight="false" hidden="false" ht="12.1" outlineLevel="0" r="120">
      <c r="A120" s="11" t="n">
        <v>46141</v>
      </c>
      <c r="B120" s="6" t="n">
        <v>21.74</v>
      </c>
      <c r="C120" s="0" t="s">
        <v>55</v>
      </c>
    </row>
    <row collapsed="false" customFormat="false" customHeight="false" hidden="false" ht="12.1" outlineLevel="0" r="121">
      <c r="A121" s="11" t="n">
        <v>46141</v>
      </c>
      <c r="B121" s="6" t="n">
        <v>3.62</v>
      </c>
      <c r="C121" s="0" t="s">
        <v>55</v>
      </c>
    </row>
    <row collapsed="false" customFormat="false" customHeight="false" hidden="false" ht="12.1" outlineLevel="0" r="122">
      <c r="A122" s="11" t="n">
        <v>46142</v>
      </c>
      <c r="B122" s="6" t="n">
        <v>1.21</v>
      </c>
      <c r="C122" s="0" t="s">
        <v>55</v>
      </c>
    </row>
    <row collapsed="false" customFormat="false" customHeight="false" hidden="false" ht="12.1" outlineLevel="0" r="123">
      <c r="A123" s="11" t="n">
        <v>46143</v>
      </c>
      <c r="B123" s="6" t="n">
        <v>12.1</v>
      </c>
      <c r="C123" s="0" t="s">
        <v>55</v>
      </c>
    </row>
    <row collapsed="false" customFormat="false" customHeight="false" hidden="false" ht="12.1" outlineLevel="0" r="124">
      <c r="A124" s="11" t="n">
        <v>46153</v>
      </c>
      <c r="B124" s="6" t="n">
        <v>692.39</v>
      </c>
      <c r="C124" s="0" t="s">
        <v>55</v>
      </c>
    </row>
    <row collapsed="false" customFormat="false" customHeight="false" hidden="false" ht="12.1" outlineLevel="0" r="125">
      <c r="A125" s="11" t="n">
        <v>46153</v>
      </c>
      <c r="B125" s="6" t="n">
        <v>7.28</v>
      </c>
      <c r="C125" s="0" t="s">
        <v>55</v>
      </c>
    </row>
    <row collapsed="false" customFormat="false" customHeight="false" hidden="false" ht="12.1" outlineLevel="0" r="126">
      <c r="A126" s="11" t="n">
        <v>46157</v>
      </c>
      <c r="B126" s="6" t="n">
        <v>4.86</v>
      </c>
      <c r="C126" s="0" t="s">
        <v>55</v>
      </c>
    </row>
    <row collapsed="false" customFormat="false" customHeight="false" hidden="false" ht="12.1" outlineLevel="0" r="127">
      <c r="A127" s="11" t="n">
        <v>46169</v>
      </c>
      <c r="B127" s="6" t="n">
        <v>198.71</v>
      </c>
      <c r="C127" s="0" t="s">
        <v>55</v>
      </c>
    </row>
    <row collapsed="false" customFormat="false" customHeight="false" hidden="false" ht="12.1" outlineLevel="0" r="128">
      <c r="A128" s="11" t="n">
        <v>46169</v>
      </c>
      <c r="B128" s="6" t="n">
        <v>1.22</v>
      </c>
      <c r="C128" s="0" t="s">
        <v>55</v>
      </c>
    </row>
    <row collapsed="false" customFormat="false" customHeight="false" hidden="false" ht="12.1" outlineLevel="0" r="129">
      <c r="A129" s="11" t="n">
        <v>46174</v>
      </c>
      <c r="B129" s="6" t="n">
        <v>-7376.67</v>
      </c>
      <c r="C129" s="0" t="s">
        <v>56</v>
      </c>
    </row>
    <row collapsed="false" customFormat="false" customHeight="false" hidden="false" ht="12.1" outlineLevel="0" r="130">
      <c r="A130" s="11" t="n">
        <v>46174</v>
      </c>
      <c r="B130" s="6" t="n">
        <v>9206.91</v>
      </c>
      <c r="C130" s="0" t="s">
        <v>55</v>
      </c>
    </row>
    <row collapsed="false" customFormat="false" customHeight="false" hidden="false" ht="12.1" outlineLevel="0" r="131">
      <c r="A131" s="11" t="n">
        <v>46174</v>
      </c>
      <c r="B131" s="6" t="n">
        <v>-9205.41</v>
      </c>
      <c r="C131" s="0" t="s">
        <v>56</v>
      </c>
    </row>
    <row collapsed="false" customFormat="false" customHeight="false" hidden="false" ht="12.1" outlineLevel="0" r="132">
      <c r="A132" s="11" t="n">
        <v>46174</v>
      </c>
      <c r="B132" s="6" t="n">
        <v>4.88</v>
      </c>
      <c r="C132" s="0" t="s">
        <v>55</v>
      </c>
    </row>
    <row collapsed="false" customFormat="false" customHeight="false" hidden="false" ht="12.1" outlineLevel="0" r="133">
      <c r="A133" s="11" t="n">
        <v>46176</v>
      </c>
      <c r="B133" s="6" t="n">
        <v>4.89</v>
      </c>
      <c r="C133" s="0" t="s">
        <v>55</v>
      </c>
    </row>
    <row collapsed="false" customFormat="false" customHeight="false" hidden="false" ht="12.1" outlineLevel="0" r="134">
      <c r="A134" s="11" t="n">
        <v>46177</v>
      </c>
      <c r="B134" s="6" t="n">
        <v>3.67</v>
      </c>
      <c r="C134" s="0" t="s">
        <v>55</v>
      </c>
    </row>
    <row collapsed="false" customFormat="false" customHeight="false" hidden="false" ht="12.1" outlineLevel="0" r="135">
      <c r="A135" s="11" t="n">
        <v>46177</v>
      </c>
      <c r="B135" s="6" t="n">
        <v>4.89</v>
      </c>
      <c r="C135" s="0" t="s">
        <v>55</v>
      </c>
    </row>
    <row collapsed="false" customFormat="false" customHeight="false" hidden="false" ht="12.1" outlineLevel="0" r="136">
      <c r="A136" s="11" t="n">
        <v>46177</v>
      </c>
      <c r="B136" s="6" t="n">
        <v>7.34</v>
      </c>
      <c r="C136" s="0" t="s">
        <v>55</v>
      </c>
    </row>
    <row collapsed="false" customFormat="false" customHeight="false" hidden="false" ht="12.1" outlineLevel="0" r="137">
      <c r="A137" s="11" t="n">
        <v>46181</v>
      </c>
      <c r="B137" s="6" t="n">
        <v>297.5</v>
      </c>
      <c r="C137" s="0" t="s">
        <v>55</v>
      </c>
    </row>
    <row collapsed="false" customFormat="false" customHeight="false" hidden="false" ht="12.1" outlineLevel="0" r="138">
      <c r="A138" s="11" t="n">
        <v>46181</v>
      </c>
      <c r="B138" s="6" t="n">
        <v>2.45</v>
      </c>
      <c r="C138" s="0" t="s">
        <v>55</v>
      </c>
    </row>
    <row collapsed="false" customFormat="false" customHeight="false" hidden="false" ht="12.1" outlineLevel="0" r="139">
      <c r="A139" s="11" t="n">
        <v>46181</v>
      </c>
      <c r="B139" s="6" t="n">
        <v>9.79</v>
      </c>
      <c r="C139" s="0" t="s">
        <v>55</v>
      </c>
    </row>
    <row collapsed="false" customFormat="false" customHeight="false" hidden="false" ht="12.1" outlineLevel="0" r="140">
      <c r="A140" s="11" t="n">
        <v>46182</v>
      </c>
      <c r="B140" s="6" t="n">
        <v>2.45</v>
      </c>
      <c r="C140" s="0" t="s">
        <v>55</v>
      </c>
    </row>
    <row collapsed="false" customFormat="false" customHeight="false" hidden="false" ht="12.1" outlineLevel="0" r="141">
      <c r="A141" s="11" t="n">
        <v>46182</v>
      </c>
      <c r="B141" s="6" t="n">
        <v>4.9</v>
      </c>
      <c r="C141" s="0" t="s">
        <v>55</v>
      </c>
    </row>
    <row collapsed="false" customFormat="false" customHeight="false" hidden="false" ht="12.1" outlineLevel="0" r="142">
      <c r="A142" s="11" t="n">
        <v>46183</v>
      </c>
      <c r="B142" s="6" t="n">
        <v>4.9</v>
      </c>
      <c r="C142" s="0" t="s">
        <v>55</v>
      </c>
    </row>
    <row collapsed="false" customFormat="false" customHeight="false" hidden="false" ht="12.1" outlineLevel="0" r="143">
      <c r="A143" s="11" t="n">
        <v>46188</v>
      </c>
      <c r="B143" s="6" t="n">
        <v>396.26</v>
      </c>
      <c r="C143" s="0" t="s">
        <v>55</v>
      </c>
    </row>
    <row collapsed="false" customFormat="false" customHeight="false" hidden="false" ht="12.1" outlineLevel="0" r="144">
      <c r="A144" s="11" t="n">
        <v>46188</v>
      </c>
      <c r="B144" s="6" t="n">
        <v>3.68</v>
      </c>
      <c r="C144" s="0" t="s">
        <v>55</v>
      </c>
    </row>
    <row collapsed="false" customFormat="false" customHeight="false" hidden="false" ht="12.1" outlineLevel="0" r="145">
      <c r="A145" s="11" t="n">
        <v>46192</v>
      </c>
      <c r="B145" s="6" t="n">
        <v>4.91</v>
      </c>
      <c r="C145" s="0" t="s">
        <v>55</v>
      </c>
    </row>
    <row collapsed="false" customFormat="false" customHeight="false" hidden="false" ht="12.1" outlineLevel="0" r="146">
      <c r="A146" s="11" t="n">
        <v>46195</v>
      </c>
      <c r="B146" s="6" t="n">
        <v>297.64</v>
      </c>
      <c r="C146" s="0" t="s">
        <v>55</v>
      </c>
    </row>
    <row collapsed="false" customFormat="false" customHeight="false" hidden="false" ht="12.1" outlineLevel="0" r="147">
      <c r="A147" s="11" t="n">
        <v>46195</v>
      </c>
      <c r="B147" s="6" t="n">
        <v>2.46</v>
      </c>
      <c r="C147" s="0" t="s">
        <v>55</v>
      </c>
    </row>
    <row collapsed="false" customFormat="false" customHeight="false" hidden="false" ht="12.1" outlineLevel="0" r="148">
      <c r="A148" s="11" t="n">
        <v>46197</v>
      </c>
      <c r="B148" s="6" t="n">
        <v>4.92</v>
      </c>
      <c r="C148" s="0" t="s">
        <v>55</v>
      </c>
    </row>
    <row collapsed="false" customFormat="false" customHeight="false" hidden="false" ht="12.1" outlineLevel="0" r="149">
      <c r="A149" s="11" t="n">
        <v>46198</v>
      </c>
      <c r="B149" s="6" t="n">
        <v>4.92</v>
      </c>
      <c r="C149" s="0" t="s">
        <v>55</v>
      </c>
    </row>
    <row collapsed="false" customFormat="false" customHeight="false" hidden="false" ht="12.1" outlineLevel="0" r="150">
      <c r="A150" s="11" t="n">
        <v>46209</v>
      </c>
      <c r="B150" s="6" t="n">
        <v>197.76</v>
      </c>
      <c r="C150" s="0" t="s">
        <v>55</v>
      </c>
    </row>
    <row collapsed="false" customFormat="false" customHeight="false" hidden="false" ht="12.1" outlineLevel="0" r="151">
      <c r="A151" s="11" t="n">
        <v>46209</v>
      </c>
      <c r="B151" s="6" t="n">
        <v>2.47</v>
      </c>
      <c r="C151" s="0" t="s">
        <v>55</v>
      </c>
    </row>
    <row collapsed="false" customFormat="false" customHeight="false" hidden="false" ht="12.1" outlineLevel="0" r="152">
      <c r="A152" s="11" t="n">
        <v>46210</v>
      </c>
      <c r="B152" s="6" t="n">
        <v>296.57</v>
      </c>
      <c r="C152" s="0" t="s">
        <v>55</v>
      </c>
    </row>
    <row collapsed="false" customFormat="false" customHeight="false" hidden="false" ht="12.1" outlineLevel="0" r="153">
      <c r="A153" s="11" t="n">
        <v>46210</v>
      </c>
      <c r="B153" s="6" t="n">
        <v>3.71</v>
      </c>
      <c r="C153" s="0" t="s">
        <v>55</v>
      </c>
    </row>
    <row collapsed="false" customFormat="false" customHeight="false" hidden="false" ht="12.1" outlineLevel="0" r="154">
      <c r="A154" s="11" t="n">
        <v>46219</v>
      </c>
      <c r="B154" s="6" t="n">
        <v>99.22</v>
      </c>
      <c r="C154" s="0" t="s">
        <v>55</v>
      </c>
    </row>
    <row collapsed="false" customFormat="false" customHeight="false" hidden="false" ht="12.1" outlineLevel="0" r="155">
      <c r="A155" s="11" t="n">
        <v>46220</v>
      </c>
      <c r="B155" s="6" t="n">
        <v>4.97</v>
      </c>
      <c r="C155" s="0" t="s">
        <v>55</v>
      </c>
    </row>
    <row collapsed="false" customFormat="false" customHeight="false" hidden="false" ht="12.1" outlineLevel="0" r="156">
      <c r="A156" s="11" t="n">
        <v>46223</v>
      </c>
      <c r="B156" s="6" t="n">
        <v>297.98</v>
      </c>
      <c r="C156" s="0" t="s">
        <v>55</v>
      </c>
    </row>
    <row collapsed="false" customFormat="false" customHeight="false" hidden="false" ht="12.1" outlineLevel="0" r="157">
      <c r="A157" s="11" t="n">
        <v>46223</v>
      </c>
      <c r="B157" s="6" t="n">
        <v>2.48</v>
      </c>
      <c r="C157" s="0" t="s">
        <v>55</v>
      </c>
    </row>
    <row collapsed="false" customFormat="false" customHeight="false" hidden="false" ht="12.1" outlineLevel="0" r="158">
      <c r="A158" s="11" t="n">
        <v>46225</v>
      </c>
      <c r="B158" s="6" t="n">
        <v>-1984.27</v>
      </c>
      <c r="C158" s="0" t="s">
        <v>56</v>
      </c>
    </row>
    <row collapsed="false" customFormat="false" customHeight="false" hidden="false" ht="12.1" outlineLevel="0" r="159">
      <c r="A159" s="11" t="n">
        <v>46230</v>
      </c>
      <c r="B159" s="6" t="n">
        <v>989.85</v>
      </c>
      <c r="C159" s="0" t="s">
        <v>55</v>
      </c>
    </row>
    <row collapsed="false" customFormat="false" customHeight="false" hidden="false" ht="12.1" outlineLevel="0" r="160">
      <c r="A160" s="11" t="n">
        <v>46230</v>
      </c>
      <c r="B160" s="6" t="n">
        <v>9.96</v>
      </c>
      <c r="C160" s="0" t="s">
        <v>55</v>
      </c>
    </row>
    <row collapsed="false" customFormat="false" customHeight="false" hidden="false" ht="12.1" outlineLevel="0" r="161">
      <c r="A161" s="11" t="n">
        <v>46232</v>
      </c>
      <c r="B161" s="6" t="n">
        <v>198.05</v>
      </c>
      <c r="C161" s="0" t="s">
        <v>55</v>
      </c>
    </row>
    <row collapsed="false" customFormat="false" customHeight="false" hidden="false" ht="12.1" outlineLevel="0" r="162">
      <c r="A162" s="11" t="n">
        <v>46232</v>
      </c>
      <c r="B162" s="6" t="n">
        <v>1.25</v>
      </c>
      <c r="C162" s="0" t="s">
        <v>55</v>
      </c>
    </row>
    <row collapsed="false" customFormat="false" customHeight="false" hidden="false" ht="12.1" outlineLevel="0" r="163">
      <c r="A163" s="11" t="n">
        <v>46244</v>
      </c>
      <c r="B163" s="6" t="n">
        <v>396.5</v>
      </c>
      <c r="C163" s="0" t="s">
        <v>55</v>
      </c>
    </row>
    <row collapsed="false" customFormat="false" customHeight="false" hidden="false" ht="12.1" outlineLevel="0" r="164">
      <c r="A164" s="11" t="n">
        <v>46244</v>
      </c>
      <c r="B164" s="6" t="n">
        <v>3.75</v>
      </c>
      <c r="C164" s="0" t="s">
        <v>55</v>
      </c>
    </row>
    <row collapsed="false" customFormat="false" customHeight="false" hidden="false" ht="12.1" outlineLevel="0" r="165">
      <c r="A165" s="11" t="n">
        <v>46251</v>
      </c>
      <c r="B165" s="6" t="n">
        <v>99.04</v>
      </c>
      <c r="C165" s="0" t="s">
        <v>55</v>
      </c>
    </row>
    <row collapsed="false" customFormat="false" customHeight="false" hidden="false" ht="12.1" outlineLevel="0" r="166">
      <c r="A166" s="11" t="n">
        <v>46251</v>
      </c>
      <c r="B166" s="6" t="n">
        <v>1.25</v>
      </c>
      <c r="C166" s="0" t="s">
        <v>55</v>
      </c>
    </row>
    <row collapsed="false" customFormat="false" customHeight="false" hidden="false" ht="12.1" outlineLevel="0" r="167">
      <c r="A167" s="11" t="n">
        <v>46260</v>
      </c>
      <c r="B167" s="6" t="n">
        <v>395.89</v>
      </c>
      <c r="C167" s="0" t="s">
        <v>55</v>
      </c>
    </row>
    <row collapsed="false" customFormat="false" customHeight="false" hidden="false" ht="12.1" outlineLevel="0" r="168">
      <c r="A168" s="11" t="n">
        <v>46260</v>
      </c>
      <c r="B168" s="6" t="n">
        <v>3.77</v>
      </c>
      <c r="C168" s="0" t="s">
        <v>55</v>
      </c>
    </row>
    <row collapsed="false" customFormat="false" customHeight="false" hidden="false" ht="12.1" outlineLevel="0" r="169">
      <c r="A169" s="11" t="n">
        <v>46268</v>
      </c>
      <c r="B169" s="6" t="n">
        <v>197.91</v>
      </c>
      <c r="C169" s="0" t="s">
        <v>55</v>
      </c>
    </row>
    <row collapsed="false" customFormat="false" customHeight="false" hidden="false" ht="12.1" outlineLevel="0" r="170">
      <c r="A170" s="11" t="n">
        <v>46269</v>
      </c>
      <c r="B170" s="6" t="n">
        <v>2.52</v>
      </c>
      <c r="C170" s="0" t="s">
        <v>55</v>
      </c>
    </row>
    <row collapsed="false" customFormat="false" customHeight="false" hidden="false" ht="12.1" outlineLevel="0" r="171">
      <c r="A171" s="11" t="n">
        <v>46273</v>
      </c>
      <c r="B171" s="6" t="n">
        <v>296.71</v>
      </c>
      <c r="C171" s="0" t="s">
        <v>55</v>
      </c>
    </row>
    <row collapsed="false" customFormat="false" customHeight="false" hidden="false" ht="12.1" outlineLevel="0" r="172">
      <c r="A172" s="11" t="n">
        <v>46273</v>
      </c>
      <c r="B172" s="6" t="n">
        <v>2.53</v>
      </c>
      <c r="C172" s="0" t="s">
        <v>55</v>
      </c>
    </row>
    <row collapsed="false" customFormat="false" customHeight="false" hidden="false" ht="12.1" outlineLevel="0" r="173">
      <c r="A173" s="11" t="n">
        <v>46279</v>
      </c>
      <c r="B173" s="6" t="n">
        <v>198.65</v>
      </c>
      <c r="C173" s="0" t="s">
        <v>55</v>
      </c>
    </row>
    <row collapsed="false" customFormat="false" customHeight="false" hidden="false" ht="12.1" outlineLevel="0" r="174">
      <c r="A174" s="11" t="n">
        <v>46279</v>
      </c>
      <c r="B174" s="6" t="n">
        <v>1.27</v>
      </c>
      <c r="C174" s="0" t="s">
        <v>55</v>
      </c>
    </row>
    <row collapsed="false" customFormat="false" customHeight="false" hidden="false" ht="12.1" outlineLevel="0" r="175">
      <c r="A175" s="11" t="n">
        <v>46283</v>
      </c>
      <c r="B175" s="8" t="s">
        <f>=-Портфель!J2</f>
      </c>
      <c r="C175" s="0" t="s">
        <v>57</v>
      </c>
    </row>
    <row collapsed="false" customFormat="false" customHeight="false" hidden="false" ht="12.1" outlineLevel="0" r="176">
      <c r="A176" s="0"/>
      <c r="B176" s="10" t="s">
        <f>=XIRR(B2:B175,A2:A175)</f>
      </c>
      <c r="C176" s="0"/>
    </row>
    <row collapsed="false" customFormat="false" customHeight="false" hidden="false" ht="12.1" outlineLevel="0" r="177">
      <c r="A177" s="0"/>
      <c r="B177" s="8" t="s">
        <f>=-SUM(B2:B175)</f>
      </c>
      <c r="C177" s="0" t="s">
        <v>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59</v>
      </c>
      <c r="C1" s="0"/>
    </row>
    <row collapsed="false" customFormat="false" customHeight="false" hidden="false" ht="12.1" outlineLevel="0" r="2">
      <c r="A2" s="11" t="n">
        <v>45911</v>
      </c>
      <c r="B2" s="6" t="n">
        <v>3.63</v>
      </c>
      <c r="C2" s="0" t="s">
        <v>55</v>
      </c>
    </row>
    <row collapsed="false" customFormat="false" customHeight="false" hidden="false" ht="12.1" outlineLevel="0" r="3">
      <c r="A3" s="11" t="n">
        <v>45915</v>
      </c>
      <c r="B3" s="6" t="n">
        <v>99.7</v>
      </c>
      <c r="C3" s="0" t="s">
        <v>55</v>
      </c>
    </row>
    <row collapsed="false" customFormat="false" customHeight="false" hidden="false" ht="12.1" outlineLevel="0" r="4">
      <c r="A4" s="11" t="n">
        <v>45918</v>
      </c>
      <c r="B4" s="6" t="n">
        <v>-102.58</v>
      </c>
      <c r="C4" s="0" t="s">
        <v>56</v>
      </c>
    </row>
    <row collapsed="false" customFormat="false" customHeight="false" hidden="false" ht="12.1" outlineLevel="0" r="5">
      <c r="A5" s="11" t="n">
        <v>45954</v>
      </c>
      <c r="B5" s="6" t="n">
        <v>98.97</v>
      </c>
      <c r="C5" s="0" t="s">
        <v>55</v>
      </c>
    </row>
    <row collapsed="false" customFormat="false" customHeight="false" hidden="false" ht="12.1" outlineLevel="0" r="6">
      <c r="A6" s="11" t="n">
        <v>45958</v>
      </c>
      <c r="B6" s="6" t="n">
        <v>198.25</v>
      </c>
      <c r="C6" s="0" t="s">
        <v>55</v>
      </c>
    </row>
    <row collapsed="false" customFormat="false" customHeight="false" hidden="false" ht="12.1" outlineLevel="0" r="7">
      <c r="A7" s="11" t="n">
        <v>45958</v>
      </c>
      <c r="B7" s="6" t="n">
        <v>1.79</v>
      </c>
      <c r="C7" s="0" t="s">
        <v>55</v>
      </c>
    </row>
    <row collapsed="false" customFormat="false" customHeight="false" hidden="false" ht="12.1" outlineLevel="0" r="8">
      <c r="A8" s="11" t="n">
        <v>45959</v>
      </c>
      <c r="B8" s="6" t="n">
        <v>98.49</v>
      </c>
      <c r="C8" s="0" t="s">
        <v>55</v>
      </c>
    </row>
    <row collapsed="false" customFormat="false" customHeight="false" hidden="false" ht="12.1" outlineLevel="0" r="9">
      <c r="A9" s="11" t="n">
        <v>45959</v>
      </c>
      <c r="B9" s="6" t="n">
        <v>1.79</v>
      </c>
      <c r="C9" s="0" t="s">
        <v>55</v>
      </c>
    </row>
    <row collapsed="false" customFormat="false" customHeight="false" hidden="false" ht="12.1" outlineLevel="0" r="10">
      <c r="A10" s="11" t="n">
        <v>45964</v>
      </c>
      <c r="B10" s="6" t="n">
        <v>261.56</v>
      </c>
      <c r="C10" s="0" t="s">
        <v>55</v>
      </c>
    </row>
    <row collapsed="false" customFormat="false" customHeight="false" hidden="false" ht="12.1" outlineLevel="0" r="11">
      <c r="A11" s="11" t="n">
        <v>45964</v>
      </c>
      <c r="B11" s="6" t="n">
        <v>1.81</v>
      </c>
      <c r="C11" s="0" t="s">
        <v>55</v>
      </c>
    </row>
    <row collapsed="false" customFormat="false" customHeight="false" hidden="false" ht="12.1" outlineLevel="0" r="12">
      <c r="A12" s="11" t="n">
        <v>45971</v>
      </c>
      <c r="B12" s="6" t="n">
        <v>395.29</v>
      </c>
      <c r="C12" s="0" t="s">
        <v>55</v>
      </c>
    </row>
    <row collapsed="false" customFormat="false" customHeight="false" hidden="false" ht="12.1" outlineLevel="0" r="13">
      <c r="A13" s="11" t="n">
        <v>45972</v>
      </c>
      <c r="B13" s="6" t="n">
        <v>3.65</v>
      </c>
      <c r="C13" s="0" t="s">
        <v>55</v>
      </c>
    </row>
    <row collapsed="false" customFormat="false" customHeight="false" hidden="false" ht="12.1" outlineLevel="0" r="14">
      <c r="A14" s="11" t="n">
        <v>45973</v>
      </c>
      <c r="B14" s="6" t="n">
        <v>98.93</v>
      </c>
      <c r="C14" s="0" t="s">
        <v>55</v>
      </c>
    </row>
    <row collapsed="false" customFormat="false" customHeight="false" hidden="false" ht="12.1" outlineLevel="0" r="15">
      <c r="A15" s="11" t="n">
        <v>45973</v>
      </c>
      <c r="B15" s="6" t="n">
        <v>1.83</v>
      </c>
      <c r="C15" s="0" t="s">
        <v>55</v>
      </c>
    </row>
    <row collapsed="false" customFormat="false" customHeight="false" hidden="false" ht="12.1" outlineLevel="0" r="16">
      <c r="A16" s="11" t="n">
        <v>45975</v>
      </c>
      <c r="B16" s="6" t="n">
        <v>198.4</v>
      </c>
      <c r="C16" s="0" t="s">
        <v>55</v>
      </c>
    </row>
    <row collapsed="false" customFormat="false" customHeight="false" hidden="false" ht="12.1" outlineLevel="0" r="17">
      <c r="A17" s="11" t="n">
        <v>45975</v>
      </c>
      <c r="B17" s="6" t="n">
        <v>1.83</v>
      </c>
      <c r="C17" s="0" t="s">
        <v>55</v>
      </c>
    </row>
    <row collapsed="false" customFormat="false" customHeight="false" hidden="false" ht="12.1" outlineLevel="0" r="18">
      <c r="A18" s="11" t="n">
        <v>45985</v>
      </c>
      <c r="B18" s="6" t="n">
        <v>97.77</v>
      </c>
      <c r="C18" s="0" t="s">
        <v>55</v>
      </c>
    </row>
    <row collapsed="false" customFormat="false" customHeight="false" hidden="false" ht="12.1" outlineLevel="0" r="19">
      <c r="A19" s="11" t="n">
        <v>45985</v>
      </c>
      <c r="B19" s="6" t="n">
        <v>1.85</v>
      </c>
      <c r="C19" s="0" t="s">
        <v>55</v>
      </c>
    </row>
    <row collapsed="false" customFormat="false" customHeight="false" hidden="false" ht="12.1" outlineLevel="0" r="20">
      <c r="A20" s="11" t="n">
        <v>45992</v>
      </c>
      <c r="B20" s="6" t="n">
        <v>296.76</v>
      </c>
      <c r="C20" s="0" t="s">
        <v>55</v>
      </c>
    </row>
    <row collapsed="false" customFormat="false" customHeight="false" hidden="false" ht="12.1" outlineLevel="0" r="21">
      <c r="A21" s="11" t="n">
        <v>45992</v>
      </c>
      <c r="B21" s="6" t="n">
        <v>3.67</v>
      </c>
      <c r="C21" s="0" t="s">
        <v>55</v>
      </c>
    </row>
    <row collapsed="false" customFormat="false" customHeight="false" hidden="false" ht="12.1" outlineLevel="0" r="22">
      <c r="A22" s="11" t="n">
        <v>46174</v>
      </c>
      <c r="B22" s="6" t="n">
        <v>-1921.67</v>
      </c>
      <c r="C22" s="0" t="s">
        <v>56</v>
      </c>
    </row>
    <row collapsed="false" customFormat="false" customHeight="false" hidden="false" ht="12.1" outlineLevel="0" r="23">
      <c r="A23" s="0"/>
      <c r="B23" s="10" t="s">
        <f>=XIRR(B2:B22,A2:A22)</f>
      </c>
      <c r="C23" s="0"/>
    </row>
    <row collapsed="false" customFormat="false" customHeight="false" hidden="false" ht="12.1" outlineLevel="0" r="24">
      <c r="A24" s="0"/>
      <c r="B24" s="8" t="s">
        <f>=-SUM(B2:B22)</f>
      </c>
      <c r="C24" s="0" t="s">
        <v>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60</v>
      </c>
      <c r="C1" s="0"/>
    </row>
    <row collapsed="false" customFormat="false" customHeight="false" hidden="false" ht="12.1" outlineLevel="0" r="2">
      <c r="A2" s="11" t="n">
        <v>46230</v>
      </c>
      <c r="B2" s="6" t="n">
        <v>795</v>
      </c>
      <c r="C2" s="6" t="n">
        <v>989.85</v>
      </c>
    </row>
    <row collapsed="false" customFormat="false" customHeight="false" hidden="false" ht="12.1" outlineLevel="0" r="3">
      <c r="A3" s="11" t="n">
        <v>46230</v>
      </c>
      <c r="B3" s="6" t="n">
        <v>8</v>
      </c>
      <c r="C3" s="6" t="n">
        <v>9.96</v>
      </c>
    </row>
    <row collapsed="false" customFormat="false" customHeight="false" hidden="false" ht="12.1" outlineLevel="0" r="4">
      <c r="A4" s="11" t="n">
        <v>46232</v>
      </c>
      <c r="B4" s="6" t="n">
        <v>159</v>
      </c>
      <c r="C4" s="6" t="n">
        <v>198.05</v>
      </c>
    </row>
    <row collapsed="false" customFormat="false" customHeight="false" hidden="false" ht="12.1" outlineLevel="0" r="5">
      <c r="A5" s="11" t="n">
        <v>46232</v>
      </c>
      <c r="B5" s="6" t="n">
        <v>1</v>
      </c>
      <c r="C5" s="6" t="n">
        <v>1.25</v>
      </c>
    </row>
    <row collapsed="false" customFormat="false" customHeight="false" hidden="false" ht="12.1" outlineLevel="0" r="6">
      <c r="A6" s="11" t="n">
        <v>46244</v>
      </c>
      <c r="B6" s="6" t="n">
        <v>317</v>
      </c>
      <c r="C6" s="6" t="n">
        <v>396.5</v>
      </c>
    </row>
    <row collapsed="false" customFormat="false" customHeight="false" hidden="false" ht="12.1" outlineLevel="0" r="7">
      <c r="A7" s="11" t="n">
        <v>46244</v>
      </c>
      <c r="B7" s="6" t="n">
        <v>3</v>
      </c>
      <c r="C7" s="6" t="n">
        <v>3.75</v>
      </c>
    </row>
    <row collapsed="false" customFormat="false" customHeight="false" hidden="false" ht="12.1" outlineLevel="0" r="8">
      <c r="A8" s="11" t="n">
        <v>46251</v>
      </c>
      <c r="B8" s="6" t="n">
        <v>79</v>
      </c>
      <c r="C8" s="6" t="n">
        <v>99.04</v>
      </c>
    </row>
    <row collapsed="false" customFormat="false" customHeight="false" hidden="false" ht="12.1" outlineLevel="0" r="9">
      <c r="A9" s="11" t="n">
        <v>46251</v>
      </c>
      <c r="B9" s="6" t="n">
        <v>1</v>
      </c>
      <c r="C9" s="6" t="n">
        <v>1.25</v>
      </c>
    </row>
    <row collapsed="false" customFormat="false" customHeight="false" hidden="false" ht="12.1" outlineLevel="0" r="10">
      <c r="A10" s="11" t="n">
        <v>46260</v>
      </c>
      <c r="B10" s="6" t="n">
        <v>315</v>
      </c>
      <c r="C10" s="6" t="n">
        <v>395.89</v>
      </c>
    </row>
    <row collapsed="false" customFormat="false" customHeight="false" hidden="false" ht="12.1" outlineLevel="0" r="11">
      <c r="A11" s="11" t="n">
        <v>46260</v>
      </c>
      <c r="B11" s="6" t="n">
        <v>3</v>
      </c>
      <c r="C11" s="6" t="n">
        <v>3.77</v>
      </c>
    </row>
    <row collapsed="false" customFormat="false" customHeight="false" hidden="false" ht="12.1" outlineLevel="0" r="12">
      <c r="A12" s="11" t="n">
        <v>46268</v>
      </c>
      <c r="B12" s="6" t="n">
        <v>157</v>
      </c>
      <c r="C12" s="6" t="n">
        <v>197.91</v>
      </c>
    </row>
    <row collapsed="false" customFormat="false" customHeight="false" hidden="false" ht="12.1" outlineLevel="0" r="13">
      <c r="A13" s="11" t="n">
        <v>46269</v>
      </c>
      <c r="B13" s="6" t="n">
        <v>2</v>
      </c>
      <c r="C13" s="6" t="n">
        <v>2.52</v>
      </c>
    </row>
    <row collapsed="false" customFormat="false" customHeight="false" hidden="false" ht="12.1" outlineLevel="0" r="14">
      <c r="A14" s="11" t="n">
        <v>46273</v>
      </c>
      <c r="B14" s="6" t="n">
        <v>235</v>
      </c>
      <c r="C14" s="6" t="n">
        <v>296.71</v>
      </c>
    </row>
    <row collapsed="false" customFormat="false" customHeight="false" hidden="false" ht="12.1" outlineLevel="0" r="15">
      <c r="A15" s="11" t="n">
        <v>46273</v>
      </c>
      <c r="B15" s="6" t="n">
        <v>2</v>
      </c>
      <c r="C15" s="6" t="n">
        <v>2.53</v>
      </c>
    </row>
    <row collapsed="false" customFormat="false" customHeight="false" hidden="false" ht="12.1" outlineLevel="0" r="16">
      <c r="A16" s="11" t="n">
        <v>46279</v>
      </c>
      <c r="B16" s="6" t="n">
        <v>157</v>
      </c>
      <c r="C16" s="6" t="n">
        <v>198.65</v>
      </c>
    </row>
    <row collapsed="false" customFormat="false" customHeight="false" hidden="false" ht="12.1" outlineLevel="0" r="17">
      <c r="A17" s="11" t="n">
        <v>46279</v>
      </c>
      <c r="B17" s="6" t="n">
        <v>1</v>
      </c>
      <c r="C17" s="6" t="n">
        <v>1.27</v>
      </c>
    </row>
    <row collapsed="false" customFormat="false" customHeight="false" hidden="false" ht="12.1" outlineLevel="0" r="18">
      <c r="A18" s="0"/>
      <c r="B18" s="5" t="s">
        <f>=SUM(C2:C17)/SUM(B2:B17)</f>
      </c>
      <c r="C18" s="0" t="s">
        <v>11</v>
      </c>
    </row>
    <row collapsed="false" customFormat="false" customHeight="false" hidden="false" ht="12.1" outlineLevel="0" r="19">
      <c r="A19" s="0"/>
      <c r="B19" s="6" t="n">
        <v>1.2675</v>
      </c>
      <c r="C19" s="0" t="s">
        <v>61</v>
      </c>
    </row>
    <row collapsed="false" customFormat="false" customHeight="false" hidden="false" ht="12.1" outlineLevel="0" r="20">
      <c r="A20" s="0"/>
      <c r="B20" s="6" t="n">
        <v>2235</v>
      </c>
      <c r="C20" s="0" t="s">
        <v>62</v>
      </c>
    </row>
    <row collapsed="false" customFormat="false" customHeight="false" hidden="false" ht="12.1" outlineLevel="0" r="21">
      <c r="A21" s="0"/>
      <c r="B21" s="5" t="s">
        <f>=B20*(ABS(B19)-ABS(B18))</f>
      </c>
      <c r="C21" s="0" t="s">
        <v>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5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39</v>
      </c>
      <c r="B1" s="18" t="s">
        <v>0</v>
      </c>
      <c r="C1" s="18" t="s">
        <v>2</v>
      </c>
      <c r="D1" s="18" t="s">
        <v>64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65</v>
      </c>
      <c r="L1" s="18" t="s">
        <v>66</v>
      </c>
      <c r="M1" s="18" t="s">
        <v>19</v>
      </c>
      <c r="N1" s="18" t="s">
        <v>67</v>
      </c>
    </row>
    <row collapsed="false" customFormat="false" customHeight="false" hidden="false" ht="12.1" outlineLevel="0" r="2">
      <c r="A2" s="21" t="n">
        <v>45904.401388889</v>
      </c>
      <c r="B2" s="22" t="s">
        <v>68</v>
      </c>
      <c r="C2" s="22" t="s">
        <v>46</v>
      </c>
      <c r="D2" s="22" t="s">
        <v>68</v>
      </c>
      <c r="E2" s="22" t="s">
        <v>68</v>
      </c>
      <c r="F2" s="22" t="s">
        <v>19</v>
      </c>
      <c r="G2" s="23" t="n">
        <v>1838.52</v>
      </c>
      <c r="H2" s="24" t="n">
        <v>1</v>
      </c>
      <c r="I2" s="24" t="n">
        <v>1838.52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1" t="n">
        <v>45904.961226852</v>
      </c>
      <c r="B3" s="22" t="s">
        <v>68</v>
      </c>
      <c r="C3" s="22" t="s">
        <v>47</v>
      </c>
      <c r="D3" s="22" t="s">
        <v>68</v>
      </c>
      <c r="E3" s="22" t="s">
        <v>68</v>
      </c>
      <c r="F3" s="22" t="s">
        <v>19</v>
      </c>
      <c r="G3" s="23" t="n">
        <v>1</v>
      </c>
      <c r="H3" s="24" t="n">
        <v>300</v>
      </c>
      <c r="I3" s="24" t="n">
        <v>300</v>
      </c>
      <c r="J3" s="24" t="n">
        <v>0</v>
      </c>
      <c r="K3" s="24" t="n">
        <v>-0</v>
      </c>
      <c r="L3" s="24" t="n">
        <v>-0</v>
      </c>
      <c r="M3" s="6" t="s">
        <f>=I3+J3+K3+L3</f>
      </c>
      <c r="N3" s="22"/>
    </row>
    <row collapsed="false" customFormat="false" customHeight="false" hidden="false" ht="12.1" outlineLevel="0" r="4">
      <c r="A4" s="21" t="n">
        <v>45904.961793981</v>
      </c>
      <c r="B4" s="22" t="s">
        <v>68</v>
      </c>
      <c r="C4" s="22" t="s">
        <v>47</v>
      </c>
      <c r="D4" s="22" t="s">
        <v>68</v>
      </c>
      <c r="E4" s="22" t="s">
        <v>68</v>
      </c>
      <c r="F4" s="22" t="s">
        <v>19</v>
      </c>
      <c r="G4" s="23" t="n">
        <v>1</v>
      </c>
      <c r="H4" s="24" t="n">
        <v>400</v>
      </c>
      <c r="I4" s="24" t="n">
        <v>400</v>
      </c>
      <c r="J4" s="24" t="n">
        <v>0</v>
      </c>
      <c r="K4" s="24" t="n">
        <v>-0</v>
      </c>
      <c r="L4" s="24" t="n">
        <v>-0</v>
      </c>
      <c r="M4" s="6" t="s">
        <f>=I4+J4+K4+L4</f>
      </c>
      <c r="N4" s="22"/>
    </row>
    <row collapsed="false" customFormat="false" customHeight="false" hidden="false" ht="12.1" outlineLevel="0" r="5">
      <c r="A5" s="20" t="n">
        <v>45905.449479167</v>
      </c>
      <c r="B5" s="16" t="s">
        <v>16</v>
      </c>
      <c r="C5" s="16" t="s">
        <v>69</v>
      </c>
      <c r="D5" s="16" t="s">
        <v>55</v>
      </c>
      <c r="E5" s="16" t="s">
        <v>17</v>
      </c>
      <c r="F5" s="16" t="s">
        <v>19</v>
      </c>
      <c r="G5" s="7" t="n">
        <v>629</v>
      </c>
      <c r="H5" s="6" t="n">
        <v>1.1021</v>
      </c>
      <c r="I5" s="6" t="n">
        <v>-693.22</v>
      </c>
      <c r="J5" s="6" t="n">
        <v>-0</v>
      </c>
      <c r="K5" s="6" t="n">
        <v>-0</v>
      </c>
      <c r="L5" s="6" t="n">
        <v>-0</v>
      </c>
      <c r="M5" s="6" t="s">
        <f>=I5+J5+K5+L5</f>
      </c>
      <c r="N5" s="16"/>
    </row>
    <row collapsed="false" customFormat="false" customHeight="false" hidden="false" ht="12.1" outlineLevel="0" r="6">
      <c r="A6" s="20" t="n">
        <v>45905.5228125</v>
      </c>
      <c r="B6" s="16" t="s">
        <v>16</v>
      </c>
      <c r="C6" s="16" t="s">
        <v>69</v>
      </c>
      <c r="D6" s="16" t="s">
        <v>55</v>
      </c>
      <c r="E6" s="16" t="s">
        <v>17</v>
      </c>
      <c r="F6" s="16" t="s">
        <v>19</v>
      </c>
      <c r="G6" s="7" t="n">
        <v>6</v>
      </c>
      <c r="H6" s="6" t="n">
        <v>1.1019</v>
      </c>
      <c r="I6" s="6" t="n">
        <v>-6.61</v>
      </c>
      <c r="J6" s="6" t="n">
        <v>-0</v>
      </c>
      <c r="K6" s="6" t="n">
        <v>-0</v>
      </c>
      <c r="L6" s="6" t="n">
        <v>-0</v>
      </c>
      <c r="M6" s="6" t="s">
        <f>=I6+J6+K6+L6</f>
      </c>
      <c r="N6" s="16"/>
    </row>
    <row collapsed="false" customFormat="false" customHeight="false" hidden="false" ht="12.1" outlineLevel="0" r="7">
      <c r="A7" s="21" t="n">
        <v>45908.36630787</v>
      </c>
      <c r="B7" s="22" t="s">
        <v>68</v>
      </c>
      <c r="C7" s="22" t="s">
        <v>47</v>
      </c>
      <c r="D7" s="22" t="s">
        <v>68</v>
      </c>
      <c r="E7" s="22" t="s">
        <v>68</v>
      </c>
      <c r="F7" s="22" t="s">
        <v>19</v>
      </c>
      <c r="G7" s="23" t="n">
        <v>1</v>
      </c>
      <c r="H7" s="24" t="n">
        <v>100</v>
      </c>
      <c r="I7" s="24" t="n">
        <v>100</v>
      </c>
      <c r="J7" s="24" t="n">
        <v>0</v>
      </c>
      <c r="K7" s="24" t="n">
        <v>-0</v>
      </c>
      <c r="L7" s="24" t="n">
        <v>-0</v>
      </c>
      <c r="M7" s="6" t="s">
        <f>=I7+J7+K7+L7</f>
      </c>
      <c r="N7" s="22"/>
    </row>
    <row collapsed="false" customFormat="false" customHeight="false" hidden="false" ht="12.1" outlineLevel="0" r="8">
      <c r="A8" s="20" t="n">
        <v>45908.431678241</v>
      </c>
      <c r="B8" s="16" t="s">
        <v>16</v>
      </c>
      <c r="C8" s="16" t="s">
        <v>69</v>
      </c>
      <c r="D8" s="16" t="s">
        <v>55</v>
      </c>
      <c r="E8" s="16" t="s">
        <v>17</v>
      </c>
      <c r="F8" s="16" t="s">
        <v>19</v>
      </c>
      <c r="G8" s="7" t="n">
        <v>89</v>
      </c>
      <c r="H8" s="6" t="n">
        <v>1.1028</v>
      </c>
      <c r="I8" s="6" t="n">
        <v>-98.15</v>
      </c>
      <c r="J8" s="6" t="n">
        <v>-0</v>
      </c>
      <c r="K8" s="6" t="n">
        <v>-0</v>
      </c>
      <c r="L8" s="6" t="n">
        <v>-0</v>
      </c>
      <c r="M8" s="6" t="s">
        <f>=I8+J8+K8+L8</f>
      </c>
      <c r="N8" s="16"/>
    </row>
    <row collapsed="false" customFormat="false" customHeight="false" hidden="false" ht="12.1" outlineLevel="0" r="9">
      <c r="A9" s="20" t="n">
        <v>45908.531875</v>
      </c>
      <c r="B9" s="16" t="s">
        <v>16</v>
      </c>
      <c r="C9" s="16" t="s">
        <v>69</v>
      </c>
      <c r="D9" s="16" t="s">
        <v>55</v>
      </c>
      <c r="E9" s="16" t="s">
        <v>17</v>
      </c>
      <c r="F9" s="16" t="s">
        <v>19</v>
      </c>
      <c r="G9" s="7" t="n">
        <v>1</v>
      </c>
      <c r="H9" s="6" t="n">
        <v>1.1023</v>
      </c>
      <c r="I9" s="6" t="n">
        <v>-1.1</v>
      </c>
      <c r="J9" s="6" t="n">
        <v>-0</v>
      </c>
      <c r="K9" s="6" t="n">
        <v>-0</v>
      </c>
      <c r="L9" s="6" t="n">
        <v>-0</v>
      </c>
      <c r="M9" s="6" t="s">
        <f>=I9+J9+K9+L9</f>
      </c>
      <c r="N9" s="16"/>
    </row>
    <row collapsed="false" customFormat="false" customHeight="false" hidden="false" ht="12.1" outlineLevel="0" r="10">
      <c r="A10" s="20" t="n">
        <v>45911.433576389</v>
      </c>
      <c r="B10" s="16" t="s">
        <v>59</v>
      </c>
      <c r="C10" s="16" t="s">
        <v>70</v>
      </c>
      <c r="D10" s="16" t="s">
        <v>55</v>
      </c>
      <c r="E10" s="16" t="s">
        <v>17</v>
      </c>
      <c r="F10" s="16" t="s">
        <v>19</v>
      </c>
      <c r="G10" s="7" t="n">
        <v>2</v>
      </c>
      <c r="H10" s="6" t="n">
        <v>1.8174</v>
      </c>
      <c r="I10" s="6" t="n">
        <v>-3.63</v>
      </c>
      <c r="J10" s="6" t="n">
        <v>-0</v>
      </c>
      <c r="K10" s="6" t="n">
        <v>-0</v>
      </c>
      <c r="L10" s="6" t="n">
        <v>-0</v>
      </c>
      <c r="M10" s="6" t="s">
        <f>=I10+J10+K10+L10</f>
      </c>
      <c r="N10" s="16"/>
    </row>
    <row collapsed="false" customFormat="false" customHeight="false" hidden="false" ht="12.1" outlineLevel="0" r="11">
      <c r="A11" s="21" t="n">
        <v>45915.367766204</v>
      </c>
      <c r="B11" s="22" t="s">
        <v>68</v>
      </c>
      <c r="C11" s="22" t="s">
        <v>47</v>
      </c>
      <c r="D11" s="22" t="s">
        <v>68</v>
      </c>
      <c r="E11" s="22" t="s">
        <v>68</v>
      </c>
      <c r="F11" s="22" t="s">
        <v>19</v>
      </c>
      <c r="G11" s="23" t="n">
        <v>1</v>
      </c>
      <c r="H11" s="24" t="n">
        <v>100</v>
      </c>
      <c r="I11" s="24" t="n">
        <v>100</v>
      </c>
      <c r="J11" s="24" t="n">
        <v>0</v>
      </c>
      <c r="K11" s="24" t="n">
        <v>-0</v>
      </c>
      <c r="L11" s="24" t="n">
        <v>-0</v>
      </c>
      <c r="M11" s="6" t="s">
        <f>=I11+J11+K11+L11</f>
      </c>
      <c r="N11" s="22"/>
    </row>
    <row collapsed="false" customFormat="false" customHeight="false" hidden="false" ht="12.1" outlineLevel="0" r="12">
      <c r="A12" s="20" t="n">
        <v>45915.456319444</v>
      </c>
      <c r="B12" s="16" t="s">
        <v>59</v>
      </c>
      <c r="C12" s="16" t="s">
        <v>70</v>
      </c>
      <c r="D12" s="16" t="s">
        <v>55</v>
      </c>
      <c r="E12" s="16" t="s">
        <v>17</v>
      </c>
      <c r="F12" s="16" t="s">
        <v>19</v>
      </c>
      <c r="G12" s="7" t="n">
        <v>55</v>
      </c>
      <c r="H12" s="6" t="n">
        <v>1.8128</v>
      </c>
      <c r="I12" s="6" t="n">
        <v>-99.7</v>
      </c>
      <c r="J12" s="6" t="n">
        <v>-0</v>
      </c>
      <c r="K12" s="6" t="n">
        <v>-0</v>
      </c>
      <c r="L12" s="6" t="n">
        <v>-0</v>
      </c>
      <c r="M12" s="6" t="s">
        <f>=I12+J12+K12+L12</f>
      </c>
      <c r="N12" s="16"/>
    </row>
    <row collapsed="false" customFormat="false" customHeight="false" hidden="false" ht="12.1" outlineLevel="0" r="13">
      <c r="A13" s="25" t="n">
        <v>45918.625972222</v>
      </c>
      <c r="B13" s="26" t="s">
        <v>59</v>
      </c>
      <c r="C13" s="26" t="s">
        <v>70</v>
      </c>
      <c r="D13" s="26" t="s">
        <v>56</v>
      </c>
      <c r="E13" s="26" t="s">
        <v>17</v>
      </c>
      <c r="F13" s="26" t="s">
        <v>19</v>
      </c>
      <c r="G13" s="27" t="n">
        <v>-57</v>
      </c>
      <c r="H13" s="28" t="n">
        <v>1.7996</v>
      </c>
      <c r="I13" s="28" t="n">
        <v>102.58</v>
      </c>
      <c r="J13" s="28" t="n">
        <v>0</v>
      </c>
      <c r="K13" s="28" t="n">
        <v>-0</v>
      </c>
      <c r="L13" s="28" t="n">
        <v>-0</v>
      </c>
      <c r="M13" s="6" t="s">
        <f>=I13+J13+K13+L13</f>
      </c>
      <c r="N13" s="26"/>
    </row>
    <row collapsed="false" customFormat="false" customHeight="false" hidden="false" ht="12.1" outlineLevel="0" r="14">
      <c r="A14" s="25" t="n">
        <v>45918.625972222</v>
      </c>
      <c r="B14" s="26" t="s">
        <v>16</v>
      </c>
      <c r="C14" s="26" t="s">
        <v>69</v>
      </c>
      <c r="D14" s="26" t="s">
        <v>56</v>
      </c>
      <c r="E14" s="26" t="s">
        <v>17</v>
      </c>
      <c r="F14" s="26" t="s">
        <v>19</v>
      </c>
      <c r="G14" s="27" t="n">
        <v>-725</v>
      </c>
      <c r="H14" s="28" t="n">
        <v>1.1063</v>
      </c>
      <c r="I14" s="28" t="n">
        <v>802.07</v>
      </c>
      <c r="J14" s="28" t="n">
        <v>0</v>
      </c>
      <c r="K14" s="28" t="n">
        <v>-0</v>
      </c>
      <c r="L14" s="28" t="n">
        <v>-0</v>
      </c>
      <c r="M14" s="6" t="s">
        <f>=I14+J14+K14+L14</f>
      </c>
      <c r="N14" s="26"/>
    </row>
    <row collapsed="false" customFormat="false" customHeight="false" hidden="false" ht="12.1" outlineLevel="0" r="15">
      <c r="A15" s="29" t="n">
        <v>45918.626921296</v>
      </c>
      <c r="B15" s="30" t="s">
        <v>71</v>
      </c>
      <c r="C15" s="30" t="s">
        <v>48</v>
      </c>
      <c r="D15" s="30" t="s">
        <v>71</v>
      </c>
      <c r="E15" s="30" t="s">
        <v>71</v>
      </c>
      <c r="F15" s="30" t="s">
        <v>19</v>
      </c>
      <c r="G15" s="31" t="n">
        <v>1</v>
      </c>
      <c r="H15" s="32" t="n">
        <v>-906.24</v>
      </c>
      <c r="I15" s="32" t="n">
        <v>-906.24</v>
      </c>
      <c r="J15" s="32" t="n">
        <v>0</v>
      </c>
      <c r="K15" s="32" t="n">
        <v>-0</v>
      </c>
      <c r="L15" s="32" t="n">
        <v>-0</v>
      </c>
      <c r="M15" s="6" t="s">
        <f>=I15+J15+K15+L15</f>
      </c>
      <c r="N15" s="30"/>
    </row>
    <row collapsed="false" customFormat="false" customHeight="false" hidden="false" ht="12.1" outlineLevel="0" r="16">
      <c r="A16" s="21" t="n">
        <v>45953.901782407</v>
      </c>
      <c r="B16" s="22" t="s">
        <v>68</v>
      </c>
      <c r="C16" s="22" t="s">
        <v>47</v>
      </c>
      <c r="D16" s="22" t="s">
        <v>68</v>
      </c>
      <c r="E16" s="22" t="s">
        <v>68</v>
      </c>
      <c r="F16" s="22" t="s">
        <v>19</v>
      </c>
      <c r="G16" s="23" t="n">
        <v>1</v>
      </c>
      <c r="H16" s="24" t="n">
        <v>100</v>
      </c>
      <c r="I16" s="24" t="n">
        <v>100</v>
      </c>
      <c r="J16" s="24" t="n">
        <v>0</v>
      </c>
      <c r="K16" s="24" t="n">
        <v>-0</v>
      </c>
      <c r="L16" s="24" t="n">
        <v>-0</v>
      </c>
      <c r="M16" s="6" t="s">
        <f>=I16+J16+K16+L16</f>
      </c>
      <c r="N16" s="22"/>
    </row>
    <row collapsed="false" customFormat="false" customHeight="false" hidden="false" ht="12.1" outlineLevel="0" r="17">
      <c r="A17" s="20" t="n">
        <v>45954.46349537</v>
      </c>
      <c r="B17" s="16" t="s">
        <v>59</v>
      </c>
      <c r="C17" s="16" t="s">
        <v>70</v>
      </c>
      <c r="D17" s="16" t="s">
        <v>55</v>
      </c>
      <c r="E17" s="16" t="s">
        <v>17</v>
      </c>
      <c r="F17" s="16" t="s">
        <v>19</v>
      </c>
      <c r="G17" s="7" t="n">
        <v>55</v>
      </c>
      <c r="H17" s="6" t="n">
        <v>1.7994</v>
      </c>
      <c r="I17" s="6" t="n">
        <v>-98.97</v>
      </c>
      <c r="J17" s="6" t="n">
        <v>-0</v>
      </c>
      <c r="K17" s="6" t="n">
        <v>-0</v>
      </c>
      <c r="L17" s="6" t="n">
        <v>-0</v>
      </c>
      <c r="M17" s="6" t="s">
        <f>=I17+J17+K17+L17</f>
      </c>
      <c r="N17" s="16"/>
    </row>
    <row collapsed="false" customFormat="false" customHeight="false" hidden="false" ht="12.1" outlineLevel="0" r="18">
      <c r="A18" s="21" t="n">
        <v>45957.83875</v>
      </c>
      <c r="B18" s="22" t="s">
        <v>68</v>
      </c>
      <c r="C18" s="22" t="s">
        <v>47</v>
      </c>
      <c r="D18" s="22" t="s">
        <v>68</v>
      </c>
      <c r="E18" s="22" t="s">
        <v>68</v>
      </c>
      <c r="F18" s="22" t="s">
        <v>19</v>
      </c>
      <c r="G18" s="23" t="n">
        <v>1</v>
      </c>
      <c r="H18" s="24" t="n">
        <v>200</v>
      </c>
      <c r="I18" s="24" t="n">
        <v>200</v>
      </c>
      <c r="J18" s="24" t="n">
        <v>0</v>
      </c>
      <c r="K18" s="24" t="n">
        <v>-0</v>
      </c>
      <c r="L18" s="24" t="n">
        <v>-0</v>
      </c>
      <c r="M18" s="6" t="s">
        <f>=I18+J18+K18+L18</f>
      </c>
      <c r="N18" s="22"/>
    </row>
    <row collapsed="false" customFormat="false" customHeight="false" hidden="false" ht="12.1" outlineLevel="0" r="19">
      <c r="A19" s="20" t="n">
        <v>45958.431516204</v>
      </c>
      <c r="B19" s="16" t="s">
        <v>59</v>
      </c>
      <c r="C19" s="16" t="s">
        <v>70</v>
      </c>
      <c r="D19" s="16" t="s">
        <v>55</v>
      </c>
      <c r="E19" s="16" t="s">
        <v>17</v>
      </c>
      <c r="F19" s="16" t="s">
        <v>19</v>
      </c>
      <c r="G19" s="7" t="n">
        <v>111</v>
      </c>
      <c r="H19" s="6" t="n">
        <v>1.786</v>
      </c>
      <c r="I19" s="6" t="n">
        <v>-198.25</v>
      </c>
      <c r="J19" s="6" t="n">
        <v>-0</v>
      </c>
      <c r="K19" s="6" t="n">
        <v>-0</v>
      </c>
      <c r="L19" s="6" t="n">
        <v>-0</v>
      </c>
      <c r="M19" s="6" t="s">
        <f>=I19+J19+K19+L19</f>
      </c>
      <c r="N19" s="16"/>
    </row>
    <row collapsed="false" customFormat="false" customHeight="false" hidden="false" ht="12.1" outlineLevel="0" r="20">
      <c r="A20" s="20" t="n">
        <v>45958.515729167</v>
      </c>
      <c r="B20" s="16" t="s">
        <v>59</v>
      </c>
      <c r="C20" s="16" t="s">
        <v>70</v>
      </c>
      <c r="D20" s="16" t="s">
        <v>55</v>
      </c>
      <c r="E20" s="16" t="s">
        <v>17</v>
      </c>
      <c r="F20" s="16" t="s">
        <v>19</v>
      </c>
      <c r="G20" s="7" t="n">
        <v>1</v>
      </c>
      <c r="H20" s="6" t="n">
        <v>1.7866</v>
      </c>
      <c r="I20" s="6" t="n">
        <v>-1.79</v>
      </c>
      <c r="J20" s="6" t="n">
        <v>-0</v>
      </c>
      <c r="K20" s="6" t="n">
        <v>-0</v>
      </c>
      <c r="L20" s="6" t="n">
        <v>-0</v>
      </c>
      <c r="M20" s="6" t="s">
        <f>=I20+J20+K20+L20</f>
      </c>
      <c r="N20" s="16"/>
    </row>
    <row collapsed="false" customFormat="false" customHeight="false" hidden="false" ht="12.1" outlineLevel="0" r="21">
      <c r="A21" s="21" t="n">
        <v>45958.992407407</v>
      </c>
      <c r="B21" s="22" t="s">
        <v>68</v>
      </c>
      <c r="C21" s="22" t="s">
        <v>47</v>
      </c>
      <c r="D21" s="22" t="s">
        <v>68</v>
      </c>
      <c r="E21" s="22" t="s">
        <v>68</v>
      </c>
      <c r="F21" s="22" t="s">
        <v>19</v>
      </c>
      <c r="G21" s="23" t="n">
        <v>1</v>
      </c>
      <c r="H21" s="24" t="n">
        <v>100</v>
      </c>
      <c r="I21" s="24" t="n">
        <v>100</v>
      </c>
      <c r="J21" s="24" t="n">
        <v>0</v>
      </c>
      <c r="K21" s="24" t="n">
        <v>-0</v>
      </c>
      <c r="L21" s="24" t="n">
        <v>-0</v>
      </c>
      <c r="M21" s="6" t="s">
        <f>=I21+J21+K21+L21</f>
      </c>
      <c r="N21" s="22"/>
    </row>
    <row collapsed="false" customFormat="false" customHeight="false" hidden="false" ht="12.1" outlineLevel="0" r="22">
      <c r="A22" s="20" t="n">
        <v>45959.447025463</v>
      </c>
      <c r="B22" s="16" t="s">
        <v>59</v>
      </c>
      <c r="C22" s="16" t="s">
        <v>70</v>
      </c>
      <c r="D22" s="16" t="s">
        <v>55</v>
      </c>
      <c r="E22" s="16" t="s">
        <v>17</v>
      </c>
      <c r="F22" s="16" t="s">
        <v>19</v>
      </c>
      <c r="G22" s="7" t="n">
        <v>55</v>
      </c>
      <c r="H22" s="6" t="n">
        <v>1.7908</v>
      </c>
      <c r="I22" s="6" t="n">
        <v>-98.49</v>
      </c>
      <c r="J22" s="6" t="n">
        <v>-0</v>
      </c>
      <c r="K22" s="6" t="n">
        <v>-0</v>
      </c>
      <c r="L22" s="6" t="n">
        <v>-0</v>
      </c>
      <c r="M22" s="6" t="s">
        <f>=I22+J22+K22+L22</f>
      </c>
      <c r="N22" s="16"/>
    </row>
    <row collapsed="false" customFormat="false" customHeight="false" hidden="false" ht="12.1" outlineLevel="0" r="23">
      <c r="A23" s="20" t="n">
        <v>45959.527418981</v>
      </c>
      <c r="B23" s="16" t="s">
        <v>59</v>
      </c>
      <c r="C23" s="16" t="s">
        <v>70</v>
      </c>
      <c r="D23" s="16" t="s">
        <v>55</v>
      </c>
      <c r="E23" s="16" t="s">
        <v>17</v>
      </c>
      <c r="F23" s="16" t="s">
        <v>19</v>
      </c>
      <c r="G23" s="7" t="n">
        <v>1</v>
      </c>
      <c r="H23" s="6" t="n">
        <v>1.789</v>
      </c>
      <c r="I23" s="6" t="n">
        <v>-1.79</v>
      </c>
      <c r="J23" s="6" t="n">
        <v>-0</v>
      </c>
      <c r="K23" s="6" t="n">
        <v>-0</v>
      </c>
      <c r="L23" s="6" t="n">
        <v>-0</v>
      </c>
      <c r="M23" s="6" t="s">
        <f>=I23+J23+K23+L23</f>
      </c>
      <c r="N23" s="16"/>
    </row>
    <row collapsed="false" customFormat="false" customHeight="false" hidden="false" ht="12.1" outlineLevel="0" r="24">
      <c r="A24" s="21" t="n">
        <v>45963.354108796</v>
      </c>
      <c r="B24" s="22" t="s">
        <v>68</v>
      </c>
      <c r="C24" s="22" t="s">
        <v>47</v>
      </c>
      <c r="D24" s="22" t="s">
        <v>68</v>
      </c>
      <c r="E24" s="22" t="s">
        <v>68</v>
      </c>
      <c r="F24" s="22" t="s">
        <v>19</v>
      </c>
      <c r="G24" s="23" t="n">
        <v>1</v>
      </c>
      <c r="H24" s="24" t="n">
        <v>100</v>
      </c>
      <c r="I24" s="24" t="n">
        <v>100</v>
      </c>
      <c r="J24" s="24" t="n">
        <v>0</v>
      </c>
      <c r="K24" s="24" t="n">
        <v>-0</v>
      </c>
      <c r="L24" s="24" t="n">
        <v>-0</v>
      </c>
      <c r="M24" s="6" t="s">
        <f>=I24+J24+K24+L24</f>
      </c>
      <c r="N24" s="22"/>
    </row>
    <row collapsed="false" customFormat="false" customHeight="false" hidden="false" ht="12.1" outlineLevel="0" r="25">
      <c r="A25" s="21" t="n">
        <v>45964.319131944</v>
      </c>
      <c r="B25" s="22" t="s">
        <v>68</v>
      </c>
      <c r="C25" s="22" t="s">
        <v>47</v>
      </c>
      <c r="D25" s="22" t="s">
        <v>68</v>
      </c>
      <c r="E25" s="22" t="s">
        <v>68</v>
      </c>
      <c r="F25" s="22" t="s">
        <v>19</v>
      </c>
      <c r="G25" s="23" t="n">
        <v>1</v>
      </c>
      <c r="H25" s="24" t="n">
        <v>163</v>
      </c>
      <c r="I25" s="24" t="n">
        <v>163</v>
      </c>
      <c r="J25" s="24" t="n">
        <v>0</v>
      </c>
      <c r="K25" s="24" t="n">
        <v>-0</v>
      </c>
      <c r="L25" s="24" t="n">
        <v>-0</v>
      </c>
      <c r="M25" s="6" t="s">
        <f>=I25+J25+K25+L25</f>
      </c>
      <c r="N25" s="22"/>
    </row>
    <row collapsed="false" customFormat="false" customHeight="false" hidden="false" ht="12.1" outlineLevel="0" r="26">
      <c r="A26" s="20" t="n">
        <v>45964.434386574</v>
      </c>
      <c r="B26" s="16" t="s">
        <v>59</v>
      </c>
      <c r="C26" s="16" t="s">
        <v>70</v>
      </c>
      <c r="D26" s="16" t="s">
        <v>55</v>
      </c>
      <c r="E26" s="16" t="s">
        <v>17</v>
      </c>
      <c r="F26" s="16" t="s">
        <v>19</v>
      </c>
      <c r="G26" s="7" t="n">
        <v>144</v>
      </c>
      <c r="H26" s="6" t="n">
        <v>1.8164</v>
      </c>
      <c r="I26" s="6" t="n">
        <v>-261.56</v>
      </c>
      <c r="J26" s="6" t="n">
        <v>-0</v>
      </c>
      <c r="K26" s="6" t="n">
        <v>-0</v>
      </c>
      <c r="L26" s="6" t="n">
        <v>-0</v>
      </c>
      <c r="M26" s="6" t="s">
        <f>=I26+J26+K26+L26</f>
      </c>
      <c r="N26" s="16"/>
    </row>
    <row collapsed="false" customFormat="false" customHeight="false" hidden="false" ht="12.1" outlineLevel="0" r="27">
      <c r="A27" s="20" t="n">
        <v>45964.522581019</v>
      </c>
      <c r="B27" s="16" t="s">
        <v>59</v>
      </c>
      <c r="C27" s="16" t="s">
        <v>70</v>
      </c>
      <c r="D27" s="16" t="s">
        <v>55</v>
      </c>
      <c r="E27" s="16" t="s">
        <v>17</v>
      </c>
      <c r="F27" s="16" t="s">
        <v>19</v>
      </c>
      <c r="G27" s="7" t="n">
        <v>1</v>
      </c>
      <c r="H27" s="6" t="n">
        <v>1.8146</v>
      </c>
      <c r="I27" s="6" t="n">
        <v>-1.81</v>
      </c>
      <c r="J27" s="6" t="n">
        <v>-0</v>
      </c>
      <c r="K27" s="6" t="n">
        <v>-0</v>
      </c>
      <c r="L27" s="6" t="n">
        <v>-0</v>
      </c>
      <c r="M27" s="6" t="s">
        <f>=I27+J27+K27+L27</f>
      </c>
      <c r="N27" s="16"/>
    </row>
    <row collapsed="false" customFormat="false" customHeight="false" hidden="false" ht="12.1" outlineLevel="0" r="28">
      <c r="A28" s="21" t="n">
        <v>45971.689143519</v>
      </c>
      <c r="B28" s="22" t="s">
        <v>68</v>
      </c>
      <c r="C28" s="22" t="s">
        <v>47</v>
      </c>
      <c r="D28" s="22" t="s">
        <v>68</v>
      </c>
      <c r="E28" s="22" t="s">
        <v>68</v>
      </c>
      <c r="F28" s="22" t="s">
        <v>19</v>
      </c>
      <c r="G28" s="23" t="n">
        <v>1</v>
      </c>
      <c r="H28" s="24" t="n">
        <v>400</v>
      </c>
      <c r="I28" s="24" t="n">
        <v>400</v>
      </c>
      <c r="J28" s="24" t="n">
        <v>0</v>
      </c>
      <c r="K28" s="24" t="n">
        <v>-0</v>
      </c>
      <c r="L28" s="24" t="n">
        <v>-0</v>
      </c>
      <c r="M28" s="6" t="s">
        <f>=I28+J28+K28+L28</f>
      </c>
      <c r="N28" s="22"/>
    </row>
    <row collapsed="false" customFormat="false" customHeight="false" hidden="false" ht="12.1" outlineLevel="0" r="29">
      <c r="A29" s="20" t="n">
        <v>45971.768703704</v>
      </c>
      <c r="B29" s="16" t="s">
        <v>59</v>
      </c>
      <c r="C29" s="16" t="s">
        <v>70</v>
      </c>
      <c r="D29" s="16" t="s">
        <v>55</v>
      </c>
      <c r="E29" s="16" t="s">
        <v>17</v>
      </c>
      <c r="F29" s="16" t="s">
        <v>19</v>
      </c>
      <c r="G29" s="7" t="n">
        <v>217</v>
      </c>
      <c r="H29" s="6" t="n">
        <v>1.8216</v>
      </c>
      <c r="I29" s="6" t="n">
        <v>-395.29</v>
      </c>
      <c r="J29" s="6" t="n">
        <v>-0</v>
      </c>
      <c r="K29" s="6" t="n">
        <v>-0</v>
      </c>
      <c r="L29" s="6" t="n">
        <v>-0</v>
      </c>
      <c r="M29" s="6" t="s">
        <f>=I29+J29+K29+L29</f>
      </c>
      <c r="N29" s="16"/>
    </row>
    <row collapsed="false" customFormat="false" customHeight="false" hidden="false" ht="12.1" outlineLevel="0" r="30">
      <c r="A30" s="20" t="n">
        <v>45972.445439815</v>
      </c>
      <c r="B30" s="16" t="s">
        <v>59</v>
      </c>
      <c r="C30" s="16" t="s">
        <v>70</v>
      </c>
      <c r="D30" s="16" t="s">
        <v>55</v>
      </c>
      <c r="E30" s="16" t="s">
        <v>17</v>
      </c>
      <c r="F30" s="16" t="s">
        <v>19</v>
      </c>
      <c r="G30" s="7" t="n">
        <v>2</v>
      </c>
      <c r="H30" s="6" t="n">
        <v>1.8252</v>
      </c>
      <c r="I30" s="6" t="n">
        <v>-3.65</v>
      </c>
      <c r="J30" s="6" t="n">
        <v>-0</v>
      </c>
      <c r="K30" s="6" t="n">
        <v>-0</v>
      </c>
      <c r="L30" s="6" t="n">
        <v>-0</v>
      </c>
      <c r="M30" s="6" t="s">
        <f>=I30+J30+K30+L30</f>
      </c>
      <c r="N30" s="16"/>
    </row>
    <row collapsed="false" customFormat="false" customHeight="false" hidden="false" ht="12.1" outlineLevel="0" r="31">
      <c r="A31" s="21" t="n">
        <v>45973.357511574</v>
      </c>
      <c r="B31" s="22" t="s">
        <v>68</v>
      </c>
      <c r="C31" s="22" t="s">
        <v>47</v>
      </c>
      <c r="D31" s="22" t="s">
        <v>68</v>
      </c>
      <c r="E31" s="22" t="s">
        <v>68</v>
      </c>
      <c r="F31" s="22" t="s">
        <v>19</v>
      </c>
      <c r="G31" s="23" t="n">
        <v>1</v>
      </c>
      <c r="H31" s="24" t="n">
        <v>100</v>
      </c>
      <c r="I31" s="24" t="n">
        <v>100</v>
      </c>
      <c r="J31" s="24" t="n">
        <v>0</v>
      </c>
      <c r="K31" s="24" t="n">
        <v>-0</v>
      </c>
      <c r="L31" s="24" t="n">
        <v>-0</v>
      </c>
      <c r="M31" s="6" t="s">
        <f>=I31+J31+K31+L31</f>
      </c>
      <c r="N31" s="22"/>
    </row>
    <row collapsed="false" customFormat="false" customHeight="false" hidden="false" ht="12.1" outlineLevel="0" r="32">
      <c r="A32" s="20" t="n">
        <v>45973.453101852</v>
      </c>
      <c r="B32" s="16" t="s">
        <v>59</v>
      </c>
      <c r="C32" s="16" t="s">
        <v>70</v>
      </c>
      <c r="D32" s="16" t="s">
        <v>55</v>
      </c>
      <c r="E32" s="16" t="s">
        <v>17</v>
      </c>
      <c r="F32" s="16" t="s">
        <v>19</v>
      </c>
      <c r="G32" s="7" t="n">
        <v>54</v>
      </c>
      <c r="H32" s="6" t="n">
        <v>1.832</v>
      </c>
      <c r="I32" s="6" t="n">
        <v>-98.93</v>
      </c>
      <c r="J32" s="6" t="n">
        <v>-0</v>
      </c>
      <c r="K32" s="6" t="n">
        <v>-0</v>
      </c>
      <c r="L32" s="6" t="n">
        <v>-0</v>
      </c>
      <c r="M32" s="6" t="s">
        <f>=I32+J32+K32+L32</f>
      </c>
      <c r="N32" s="16"/>
    </row>
    <row collapsed="false" customFormat="false" customHeight="false" hidden="false" ht="12.1" outlineLevel="0" r="33">
      <c r="A33" s="20" t="n">
        <v>45973.517152778</v>
      </c>
      <c r="B33" s="16" t="s">
        <v>59</v>
      </c>
      <c r="C33" s="16" t="s">
        <v>70</v>
      </c>
      <c r="D33" s="16" t="s">
        <v>55</v>
      </c>
      <c r="E33" s="16" t="s">
        <v>17</v>
      </c>
      <c r="F33" s="16" t="s">
        <v>19</v>
      </c>
      <c r="G33" s="7" t="n">
        <v>1</v>
      </c>
      <c r="H33" s="6" t="n">
        <v>1.83</v>
      </c>
      <c r="I33" s="6" t="n">
        <v>-1.83</v>
      </c>
      <c r="J33" s="6" t="n">
        <v>-0</v>
      </c>
      <c r="K33" s="6" t="n">
        <v>-0</v>
      </c>
      <c r="L33" s="6" t="n">
        <v>-0</v>
      </c>
      <c r="M33" s="6" t="s">
        <f>=I33+J33+K33+L33</f>
      </c>
      <c r="N33" s="16"/>
    </row>
    <row collapsed="false" customFormat="false" customHeight="false" hidden="false" ht="12.1" outlineLevel="0" r="34">
      <c r="A34" s="21" t="n">
        <v>45975.361018519</v>
      </c>
      <c r="B34" s="22" t="s">
        <v>68</v>
      </c>
      <c r="C34" s="22" t="s">
        <v>47</v>
      </c>
      <c r="D34" s="22" t="s">
        <v>68</v>
      </c>
      <c r="E34" s="22" t="s">
        <v>68</v>
      </c>
      <c r="F34" s="22" t="s">
        <v>19</v>
      </c>
      <c r="G34" s="23" t="n">
        <v>1</v>
      </c>
      <c r="H34" s="24" t="n">
        <v>100</v>
      </c>
      <c r="I34" s="24" t="n">
        <v>100</v>
      </c>
      <c r="J34" s="24" t="n">
        <v>0</v>
      </c>
      <c r="K34" s="24" t="n">
        <v>-0</v>
      </c>
      <c r="L34" s="24" t="n">
        <v>-0</v>
      </c>
      <c r="M34" s="6" t="s">
        <f>=I34+J34+K34+L34</f>
      </c>
      <c r="N34" s="22"/>
    </row>
    <row collapsed="false" customFormat="false" customHeight="false" hidden="false" ht="12.1" outlineLevel="0" r="35">
      <c r="A35" s="21" t="n">
        <v>45975.421215278</v>
      </c>
      <c r="B35" s="22" t="s">
        <v>68</v>
      </c>
      <c r="C35" s="22" t="s">
        <v>47</v>
      </c>
      <c r="D35" s="22" t="s">
        <v>68</v>
      </c>
      <c r="E35" s="22" t="s">
        <v>68</v>
      </c>
      <c r="F35" s="22" t="s">
        <v>19</v>
      </c>
      <c r="G35" s="23" t="n">
        <v>1</v>
      </c>
      <c r="H35" s="24" t="n">
        <v>100</v>
      </c>
      <c r="I35" s="24" t="n">
        <v>100</v>
      </c>
      <c r="J35" s="24" t="n">
        <v>0</v>
      </c>
      <c r="K35" s="24" t="n">
        <v>-0</v>
      </c>
      <c r="L35" s="24" t="n">
        <v>-0</v>
      </c>
      <c r="M35" s="6" t="s">
        <f>=I35+J35+K35+L35</f>
      </c>
      <c r="N35" s="22"/>
    </row>
    <row collapsed="false" customFormat="false" customHeight="false" hidden="false" ht="12.1" outlineLevel="0" r="36">
      <c r="A36" s="20" t="n">
        <v>45975.444664352</v>
      </c>
      <c r="B36" s="16" t="s">
        <v>59</v>
      </c>
      <c r="C36" s="16" t="s">
        <v>70</v>
      </c>
      <c r="D36" s="16" t="s">
        <v>55</v>
      </c>
      <c r="E36" s="16" t="s">
        <v>17</v>
      </c>
      <c r="F36" s="16" t="s">
        <v>19</v>
      </c>
      <c r="G36" s="7" t="n">
        <v>108</v>
      </c>
      <c r="H36" s="6" t="n">
        <v>1.837</v>
      </c>
      <c r="I36" s="6" t="n">
        <v>-198.4</v>
      </c>
      <c r="J36" s="6" t="n">
        <v>-0</v>
      </c>
      <c r="K36" s="6" t="n">
        <v>-0</v>
      </c>
      <c r="L36" s="6" t="n">
        <v>-0</v>
      </c>
      <c r="M36" s="6" t="s">
        <f>=I36+J36+K36+L36</f>
      </c>
      <c r="N36" s="16"/>
    </row>
    <row collapsed="false" customFormat="false" customHeight="false" hidden="false" ht="12.1" outlineLevel="0" r="37">
      <c r="A37" s="20" t="n">
        <v>45975.52650463</v>
      </c>
      <c r="B37" s="16" t="s">
        <v>59</v>
      </c>
      <c r="C37" s="16" t="s">
        <v>70</v>
      </c>
      <c r="D37" s="16" t="s">
        <v>55</v>
      </c>
      <c r="E37" s="16" t="s">
        <v>17</v>
      </c>
      <c r="F37" s="16" t="s">
        <v>19</v>
      </c>
      <c r="G37" s="7" t="n">
        <v>1</v>
      </c>
      <c r="H37" s="6" t="n">
        <v>1.8348</v>
      </c>
      <c r="I37" s="6" t="n">
        <v>-1.83</v>
      </c>
      <c r="J37" s="6" t="n">
        <v>-0</v>
      </c>
      <c r="K37" s="6" t="n">
        <v>-0</v>
      </c>
      <c r="L37" s="6" t="n">
        <v>-0</v>
      </c>
      <c r="M37" s="6" t="s">
        <f>=I37+J37+K37+L37</f>
      </c>
      <c r="N37" s="16"/>
    </row>
    <row collapsed="false" customFormat="false" customHeight="false" hidden="false" ht="12.1" outlineLevel="0" r="38">
      <c r="A38" s="21" t="n">
        <v>45985.252743056</v>
      </c>
      <c r="B38" s="22" t="s">
        <v>68</v>
      </c>
      <c r="C38" s="22" t="s">
        <v>47</v>
      </c>
      <c r="D38" s="22" t="s">
        <v>68</v>
      </c>
      <c r="E38" s="22" t="s">
        <v>68</v>
      </c>
      <c r="F38" s="22" t="s">
        <v>19</v>
      </c>
      <c r="G38" s="23" t="n">
        <v>1</v>
      </c>
      <c r="H38" s="24" t="n">
        <v>100</v>
      </c>
      <c r="I38" s="24" t="n">
        <v>100</v>
      </c>
      <c r="J38" s="24" t="n">
        <v>0</v>
      </c>
      <c r="K38" s="24" t="n">
        <v>-0</v>
      </c>
      <c r="L38" s="24" t="n">
        <v>-0</v>
      </c>
      <c r="M38" s="6" t="s">
        <f>=I38+J38+K38+L38</f>
      </c>
      <c r="N38" s="22"/>
    </row>
    <row collapsed="false" customFormat="false" customHeight="false" hidden="false" ht="12.1" outlineLevel="0" r="39">
      <c r="A39" s="20" t="n">
        <v>45985.437615741</v>
      </c>
      <c r="B39" s="16" t="s">
        <v>59</v>
      </c>
      <c r="C39" s="16" t="s">
        <v>70</v>
      </c>
      <c r="D39" s="16" t="s">
        <v>55</v>
      </c>
      <c r="E39" s="16" t="s">
        <v>17</v>
      </c>
      <c r="F39" s="16" t="s">
        <v>19</v>
      </c>
      <c r="G39" s="7" t="n">
        <v>53</v>
      </c>
      <c r="H39" s="6" t="n">
        <v>1.8448</v>
      </c>
      <c r="I39" s="6" t="n">
        <v>-97.77</v>
      </c>
      <c r="J39" s="6" t="n">
        <v>-0</v>
      </c>
      <c r="K39" s="6" t="n">
        <v>-0</v>
      </c>
      <c r="L39" s="6" t="n">
        <v>-0</v>
      </c>
      <c r="M39" s="6" t="s">
        <f>=I39+J39+K39+L39</f>
      </c>
      <c r="N39" s="16"/>
    </row>
    <row collapsed="false" customFormat="false" customHeight="false" hidden="false" ht="12.1" outlineLevel="0" r="40">
      <c r="A40" s="20" t="n">
        <v>45985.53306713</v>
      </c>
      <c r="B40" s="16" t="s">
        <v>59</v>
      </c>
      <c r="C40" s="16" t="s">
        <v>70</v>
      </c>
      <c r="D40" s="16" t="s">
        <v>55</v>
      </c>
      <c r="E40" s="16" t="s">
        <v>17</v>
      </c>
      <c r="F40" s="16" t="s">
        <v>19</v>
      </c>
      <c r="G40" s="7" t="n">
        <v>1</v>
      </c>
      <c r="H40" s="6" t="n">
        <v>1.8462</v>
      </c>
      <c r="I40" s="6" t="n">
        <v>-1.85</v>
      </c>
      <c r="J40" s="6" t="n">
        <v>-0</v>
      </c>
      <c r="K40" s="6" t="n">
        <v>-0</v>
      </c>
      <c r="L40" s="6" t="n">
        <v>-0</v>
      </c>
      <c r="M40" s="6" t="s">
        <f>=I40+J40+K40+L40</f>
      </c>
      <c r="N40" s="16"/>
    </row>
    <row collapsed="false" customFormat="false" customHeight="false" hidden="false" ht="12.1" outlineLevel="0" r="41">
      <c r="A41" s="21" t="n">
        <v>45992.367615741</v>
      </c>
      <c r="B41" s="22" t="s">
        <v>68</v>
      </c>
      <c r="C41" s="22" t="s">
        <v>47</v>
      </c>
      <c r="D41" s="22" t="s">
        <v>68</v>
      </c>
      <c r="E41" s="22" t="s">
        <v>68</v>
      </c>
      <c r="F41" s="22" t="s">
        <v>19</v>
      </c>
      <c r="G41" s="23" t="n">
        <v>1</v>
      </c>
      <c r="H41" s="24" t="n">
        <v>300</v>
      </c>
      <c r="I41" s="24" t="n">
        <v>300</v>
      </c>
      <c r="J41" s="24" t="n">
        <v>0</v>
      </c>
      <c r="K41" s="24" t="n">
        <v>-0</v>
      </c>
      <c r="L41" s="24" t="n">
        <v>-0</v>
      </c>
      <c r="M41" s="6" t="s">
        <f>=I41+J41+K41+L41</f>
      </c>
      <c r="N41" s="22"/>
    </row>
    <row collapsed="false" customFormat="false" customHeight="false" hidden="false" ht="12.1" outlineLevel="0" r="42">
      <c r="A42" s="20" t="n">
        <v>45992.440416667</v>
      </c>
      <c r="B42" s="16" t="s">
        <v>59</v>
      </c>
      <c r="C42" s="16" t="s">
        <v>70</v>
      </c>
      <c r="D42" s="16" t="s">
        <v>55</v>
      </c>
      <c r="E42" s="16" t="s">
        <v>17</v>
      </c>
      <c r="F42" s="16" t="s">
        <v>19</v>
      </c>
      <c r="G42" s="7" t="n">
        <v>161</v>
      </c>
      <c r="H42" s="6" t="n">
        <v>1.8432</v>
      </c>
      <c r="I42" s="6" t="n">
        <v>-296.76</v>
      </c>
      <c r="J42" s="6" t="n">
        <v>-0</v>
      </c>
      <c r="K42" s="6" t="n">
        <v>-0</v>
      </c>
      <c r="L42" s="6" t="n">
        <v>-0</v>
      </c>
      <c r="M42" s="6" t="s">
        <f>=I42+J42+K42+L42</f>
      </c>
      <c r="N42" s="16"/>
    </row>
    <row collapsed="false" customFormat="false" customHeight="false" hidden="false" ht="12.1" outlineLevel="0" r="43">
      <c r="A43" s="20" t="n">
        <v>45992.52537037</v>
      </c>
      <c r="B43" s="16" t="s">
        <v>59</v>
      </c>
      <c r="C43" s="16" t="s">
        <v>70</v>
      </c>
      <c r="D43" s="16" t="s">
        <v>55</v>
      </c>
      <c r="E43" s="16" t="s">
        <v>17</v>
      </c>
      <c r="F43" s="16" t="s">
        <v>19</v>
      </c>
      <c r="G43" s="7" t="n">
        <v>2</v>
      </c>
      <c r="H43" s="6" t="n">
        <v>1.8374</v>
      </c>
      <c r="I43" s="6" t="n">
        <v>-3.67</v>
      </c>
      <c r="J43" s="6" t="n">
        <v>-0</v>
      </c>
      <c r="K43" s="6" t="n">
        <v>-0</v>
      </c>
      <c r="L43" s="6" t="n">
        <v>-0</v>
      </c>
      <c r="M43" s="6" t="s">
        <f>=I43+J43+K43+L43</f>
      </c>
      <c r="N43" s="16"/>
    </row>
    <row collapsed="false" customFormat="false" customHeight="false" hidden="false" ht="12.1" outlineLevel="0" r="44">
      <c r="A44" s="21" t="n">
        <v>46005.347974537</v>
      </c>
      <c r="B44" s="22" t="s">
        <v>68</v>
      </c>
      <c r="C44" s="22" t="s">
        <v>47</v>
      </c>
      <c r="D44" s="22" t="s">
        <v>68</v>
      </c>
      <c r="E44" s="22" t="s">
        <v>68</v>
      </c>
      <c r="F44" s="22" t="s">
        <v>19</v>
      </c>
      <c r="G44" s="23" t="n">
        <v>1</v>
      </c>
      <c r="H44" s="24" t="n">
        <v>100</v>
      </c>
      <c r="I44" s="24" t="n">
        <v>100</v>
      </c>
      <c r="J44" s="24" t="n">
        <v>0</v>
      </c>
      <c r="K44" s="24" t="n">
        <v>-0</v>
      </c>
      <c r="L44" s="24" t="n">
        <v>-0</v>
      </c>
      <c r="M44" s="6" t="s">
        <f>=I44+J44+K44+L44</f>
      </c>
      <c r="N44" s="22"/>
    </row>
    <row collapsed="false" customFormat="false" customHeight="false" hidden="false" ht="12.1" outlineLevel="0" r="45">
      <c r="A45" s="20" t="n">
        <v>46006.536157407</v>
      </c>
      <c r="B45" s="16" t="s">
        <v>16</v>
      </c>
      <c r="C45" s="16" t="s">
        <v>69</v>
      </c>
      <c r="D45" s="16" t="s">
        <v>55</v>
      </c>
      <c r="E45" s="16" t="s">
        <v>17</v>
      </c>
      <c r="F45" s="16" t="s">
        <v>19</v>
      </c>
      <c r="G45" s="7" t="n">
        <v>86</v>
      </c>
      <c r="H45" s="6" t="n">
        <v>1.1483</v>
      </c>
      <c r="I45" s="6" t="n">
        <v>-98.75</v>
      </c>
      <c r="J45" s="6" t="n">
        <v>-0</v>
      </c>
      <c r="K45" s="6" t="n">
        <v>-0</v>
      </c>
      <c r="L45" s="6" t="n">
        <v>-0</v>
      </c>
      <c r="M45" s="6" t="s">
        <f>=I45+J45+K45+L45</f>
      </c>
      <c r="N45" s="16"/>
    </row>
    <row collapsed="false" customFormat="false" customHeight="false" hidden="false" ht="12.1" outlineLevel="0" r="46">
      <c r="A46" s="20" t="n">
        <v>46006.597789352</v>
      </c>
      <c r="B46" s="16" t="s">
        <v>16</v>
      </c>
      <c r="C46" s="16" t="s">
        <v>69</v>
      </c>
      <c r="D46" s="16" t="s">
        <v>55</v>
      </c>
      <c r="E46" s="16" t="s">
        <v>17</v>
      </c>
      <c r="F46" s="16" t="s">
        <v>19</v>
      </c>
      <c r="G46" s="7" t="n">
        <v>1</v>
      </c>
      <c r="H46" s="6" t="n">
        <v>1.1483</v>
      </c>
      <c r="I46" s="6" t="n">
        <v>-1.15</v>
      </c>
      <c r="J46" s="6" t="n">
        <v>-0</v>
      </c>
      <c r="K46" s="6" t="n">
        <v>-0</v>
      </c>
      <c r="L46" s="6" t="n">
        <v>-0</v>
      </c>
      <c r="M46" s="6" t="s">
        <f>=I46+J46+K46+L46</f>
      </c>
      <c r="N46" s="16"/>
    </row>
    <row collapsed="false" customFormat="false" customHeight="false" hidden="false" ht="12.1" outlineLevel="0" r="47">
      <c r="A47" s="21" t="n">
        <v>46006.828078704</v>
      </c>
      <c r="B47" s="22" t="s">
        <v>68</v>
      </c>
      <c r="C47" s="22" t="s">
        <v>47</v>
      </c>
      <c r="D47" s="22" t="s">
        <v>68</v>
      </c>
      <c r="E47" s="22" t="s">
        <v>68</v>
      </c>
      <c r="F47" s="22" t="s">
        <v>19</v>
      </c>
      <c r="G47" s="23" t="n">
        <v>1</v>
      </c>
      <c r="H47" s="24" t="n">
        <v>200</v>
      </c>
      <c r="I47" s="24" t="n">
        <v>200</v>
      </c>
      <c r="J47" s="24" t="n">
        <v>0</v>
      </c>
      <c r="K47" s="24" t="n">
        <v>-0</v>
      </c>
      <c r="L47" s="24" t="n">
        <v>-0</v>
      </c>
      <c r="M47" s="6" t="s">
        <f>=I47+J47+K47+L47</f>
      </c>
      <c r="N47" s="22"/>
    </row>
    <row collapsed="false" customFormat="false" customHeight="false" hidden="false" ht="12.1" outlineLevel="0" r="48">
      <c r="A48" s="20" t="n">
        <v>46007.52162037</v>
      </c>
      <c r="B48" s="16" t="s">
        <v>16</v>
      </c>
      <c r="C48" s="16" t="s">
        <v>69</v>
      </c>
      <c r="D48" s="16" t="s">
        <v>55</v>
      </c>
      <c r="E48" s="16" t="s">
        <v>17</v>
      </c>
      <c r="F48" s="16" t="s">
        <v>19</v>
      </c>
      <c r="G48" s="7" t="n">
        <v>172</v>
      </c>
      <c r="H48" s="6" t="n">
        <v>1.1489</v>
      </c>
      <c r="I48" s="6" t="n">
        <v>-197.61</v>
      </c>
      <c r="J48" s="6" t="n">
        <v>-0</v>
      </c>
      <c r="K48" s="6" t="n">
        <v>-0</v>
      </c>
      <c r="L48" s="6" t="n">
        <v>-0</v>
      </c>
      <c r="M48" s="6" t="s">
        <f>=I48+J48+K48+L48</f>
      </c>
      <c r="N48" s="16"/>
    </row>
    <row collapsed="false" customFormat="false" customHeight="false" hidden="false" ht="12.1" outlineLevel="0" r="49">
      <c r="A49" s="20" t="n">
        <v>46007.60025463</v>
      </c>
      <c r="B49" s="16" t="s">
        <v>16</v>
      </c>
      <c r="C49" s="16" t="s">
        <v>69</v>
      </c>
      <c r="D49" s="16" t="s">
        <v>55</v>
      </c>
      <c r="E49" s="16" t="s">
        <v>17</v>
      </c>
      <c r="F49" s="16" t="s">
        <v>19</v>
      </c>
      <c r="G49" s="7" t="n">
        <v>2</v>
      </c>
      <c r="H49" s="6" t="n">
        <v>1.1488</v>
      </c>
      <c r="I49" s="6" t="n">
        <v>-2.3</v>
      </c>
      <c r="J49" s="6" t="n">
        <v>-0</v>
      </c>
      <c r="K49" s="6" t="n">
        <v>-0</v>
      </c>
      <c r="L49" s="6" t="n">
        <v>-0</v>
      </c>
      <c r="M49" s="6" t="s">
        <f>=I49+J49+K49+L49</f>
      </c>
      <c r="N49" s="16"/>
    </row>
    <row collapsed="false" customFormat="false" customHeight="false" hidden="false" ht="12.1" outlineLevel="0" r="50">
      <c r="A50" s="20" t="n">
        <v>46008.604918981</v>
      </c>
      <c r="B50" s="16" t="s">
        <v>16</v>
      </c>
      <c r="C50" s="16" t="s">
        <v>69</v>
      </c>
      <c r="D50" s="16" t="s">
        <v>55</v>
      </c>
      <c r="E50" s="16" t="s">
        <v>17</v>
      </c>
      <c r="F50" s="16" t="s">
        <v>19</v>
      </c>
      <c r="G50" s="7" t="n">
        <v>8</v>
      </c>
      <c r="H50" s="6" t="n">
        <v>1.1492</v>
      </c>
      <c r="I50" s="6" t="n">
        <v>-9.19</v>
      </c>
      <c r="J50" s="6" t="n">
        <v>-0</v>
      </c>
      <c r="K50" s="6" t="n">
        <v>-0</v>
      </c>
      <c r="L50" s="6" t="n">
        <v>-0</v>
      </c>
      <c r="M50" s="6" t="s">
        <f>=I50+J50+K50+L50</f>
      </c>
      <c r="N50" s="16"/>
    </row>
    <row collapsed="false" customFormat="false" customHeight="false" hidden="false" ht="12.1" outlineLevel="0" r="51">
      <c r="A51" s="20" t="n">
        <v>46008.77599537</v>
      </c>
      <c r="B51" s="16" t="s">
        <v>16</v>
      </c>
      <c r="C51" s="16" t="s">
        <v>69</v>
      </c>
      <c r="D51" s="16" t="s">
        <v>55</v>
      </c>
      <c r="E51" s="16" t="s">
        <v>17</v>
      </c>
      <c r="F51" s="16" t="s">
        <v>19</v>
      </c>
      <c r="G51" s="7" t="n">
        <v>1</v>
      </c>
      <c r="H51" s="6" t="n">
        <v>1.1493</v>
      </c>
      <c r="I51" s="6" t="n">
        <v>-1.15</v>
      </c>
      <c r="J51" s="6" t="n">
        <v>-0</v>
      </c>
      <c r="K51" s="6" t="n">
        <v>-0</v>
      </c>
      <c r="L51" s="6" t="n">
        <v>-0</v>
      </c>
      <c r="M51" s="6" t="s">
        <f>=I51+J51+K51+L51</f>
      </c>
      <c r="N51" s="16"/>
    </row>
    <row collapsed="false" customFormat="false" customHeight="false" hidden="false" ht="12.1" outlineLevel="0" r="52">
      <c r="A52" s="20" t="n">
        <v>46009.518865741</v>
      </c>
      <c r="B52" s="16" t="s">
        <v>16</v>
      </c>
      <c r="C52" s="16" t="s">
        <v>69</v>
      </c>
      <c r="D52" s="16" t="s">
        <v>55</v>
      </c>
      <c r="E52" s="16" t="s">
        <v>17</v>
      </c>
      <c r="F52" s="16" t="s">
        <v>19</v>
      </c>
      <c r="G52" s="7" t="n">
        <v>5</v>
      </c>
      <c r="H52" s="6" t="n">
        <v>1.1496</v>
      </c>
      <c r="I52" s="6" t="n">
        <v>-5.75</v>
      </c>
      <c r="J52" s="6" t="n">
        <v>-0</v>
      </c>
      <c r="K52" s="6" t="n">
        <v>-0</v>
      </c>
      <c r="L52" s="6" t="n">
        <v>-0</v>
      </c>
      <c r="M52" s="6" t="s">
        <f>=I52+J52+K52+L52</f>
      </c>
      <c r="N52" s="16"/>
    </row>
    <row collapsed="false" customFormat="false" customHeight="false" hidden="false" ht="12.1" outlineLevel="0" r="53">
      <c r="A53" s="20" t="n">
        <v>46010.602997685</v>
      </c>
      <c r="B53" s="16" t="s">
        <v>16</v>
      </c>
      <c r="C53" s="16" t="s">
        <v>69</v>
      </c>
      <c r="D53" s="16" t="s">
        <v>55</v>
      </c>
      <c r="E53" s="16" t="s">
        <v>17</v>
      </c>
      <c r="F53" s="16" t="s">
        <v>19</v>
      </c>
      <c r="G53" s="7" t="n">
        <v>8</v>
      </c>
      <c r="H53" s="6" t="n">
        <v>1.1508</v>
      </c>
      <c r="I53" s="6" t="n">
        <v>-9.21</v>
      </c>
      <c r="J53" s="6" t="n">
        <v>-0</v>
      </c>
      <c r="K53" s="6" t="n">
        <v>-0</v>
      </c>
      <c r="L53" s="6" t="n">
        <v>-0</v>
      </c>
      <c r="M53" s="6" t="s">
        <f>=I53+J53+K53+L53</f>
      </c>
      <c r="N53" s="16"/>
    </row>
    <row collapsed="false" customFormat="false" customHeight="false" hidden="false" ht="12.1" outlineLevel="0" r="54">
      <c r="A54" s="20" t="n">
        <v>46013.527685185</v>
      </c>
      <c r="B54" s="16" t="s">
        <v>16</v>
      </c>
      <c r="C54" s="16" t="s">
        <v>69</v>
      </c>
      <c r="D54" s="16" t="s">
        <v>55</v>
      </c>
      <c r="E54" s="16" t="s">
        <v>17</v>
      </c>
      <c r="F54" s="16" t="s">
        <v>19</v>
      </c>
      <c r="G54" s="7" t="n">
        <v>4</v>
      </c>
      <c r="H54" s="6" t="n">
        <v>1.1515</v>
      </c>
      <c r="I54" s="6" t="n">
        <v>-4.61</v>
      </c>
      <c r="J54" s="6" t="n">
        <v>-0</v>
      </c>
      <c r="K54" s="6" t="n">
        <v>-0</v>
      </c>
      <c r="L54" s="6" t="n">
        <v>-0</v>
      </c>
      <c r="M54" s="6" t="s">
        <f>=I54+J54+K54+L54</f>
      </c>
      <c r="N54" s="16"/>
    </row>
    <row collapsed="false" customFormat="false" customHeight="false" hidden="false" ht="12.1" outlineLevel="0" r="55">
      <c r="A55" s="21" t="n">
        <v>46013.871585648</v>
      </c>
      <c r="B55" s="22" t="s">
        <v>68</v>
      </c>
      <c r="C55" s="22" t="s">
        <v>47</v>
      </c>
      <c r="D55" s="22" t="s">
        <v>68</v>
      </c>
      <c r="E55" s="22" t="s">
        <v>68</v>
      </c>
      <c r="F55" s="22" t="s">
        <v>19</v>
      </c>
      <c r="G55" s="23" t="n">
        <v>1</v>
      </c>
      <c r="H55" s="24" t="n">
        <v>100</v>
      </c>
      <c r="I55" s="24" t="n">
        <v>100</v>
      </c>
      <c r="J55" s="24" t="n">
        <v>0</v>
      </c>
      <c r="K55" s="24" t="n">
        <v>-0</v>
      </c>
      <c r="L55" s="24" t="n">
        <v>-0</v>
      </c>
      <c r="M55" s="6" t="s">
        <f>=I55+J55+K55+L55</f>
      </c>
      <c r="N55" s="22"/>
    </row>
    <row collapsed="false" customFormat="false" customHeight="false" hidden="false" ht="12.1" outlineLevel="0" r="56">
      <c r="A56" s="20" t="n">
        <v>46014.521863426</v>
      </c>
      <c r="B56" s="16" t="s">
        <v>16</v>
      </c>
      <c r="C56" s="16" t="s">
        <v>69</v>
      </c>
      <c r="D56" s="16" t="s">
        <v>55</v>
      </c>
      <c r="E56" s="16" t="s">
        <v>17</v>
      </c>
      <c r="F56" s="16" t="s">
        <v>19</v>
      </c>
      <c r="G56" s="7" t="n">
        <v>86</v>
      </c>
      <c r="H56" s="6" t="n">
        <v>1.152</v>
      </c>
      <c r="I56" s="6" t="n">
        <v>-99.07</v>
      </c>
      <c r="J56" s="6" t="n">
        <v>-0</v>
      </c>
      <c r="K56" s="6" t="n">
        <v>-0</v>
      </c>
      <c r="L56" s="6" t="n">
        <v>-0</v>
      </c>
      <c r="M56" s="6" t="s">
        <f>=I56+J56+K56+L56</f>
      </c>
      <c r="N56" s="16"/>
    </row>
    <row collapsed="false" customFormat="false" customHeight="false" hidden="false" ht="12.1" outlineLevel="0" r="57">
      <c r="A57" s="20" t="n">
        <v>46014.60349537</v>
      </c>
      <c r="B57" s="16" t="s">
        <v>16</v>
      </c>
      <c r="C57" s="16" t="s">
        <v>69</v>
      </c>
      <c r="D57" s="16" t="s">
        <v>55</v>
      </c>
      <c r="E57" s="16" t="s">
        <v>17</v>
      </c>
      <c r="F57" s="16" t="s">
        <v>19</v>
      </c>
      <c r="G57" s="7" t="n">
        <v>1</v>
      </c>
      <c r="H57" s="6" t="n">
        <v>1.152</v>
      </c>
      <c r="I57" s="6" t="n">
        <v>-1.15</v>
      </c>
      <c r="J57" s="6" t="n">
        <v>-0</v>
      </c>
      <c r="K57" s="6" t="n">
        <v>-0</v>
      </c>
      <c r="L57" s="6" t="n">
        <v>-0</v>
      </c>
      <c r="M57" s="6" t="s">
        <f>=I57+J57+K57+L57</f>
      </c>
      <c r="N57" s="16"/>
    </row>
    <row collapsed="false" customFormat="false" customHeight="false" hidden="false" ht="12.1" outlineLevel="0" r="58">
      <c r="A58" s="21" t="n">
        <v>46020.445590278</v>
      </c>
      <c r="B58" s="22" t="s">
        <v>68</v>
      </c>
      <c r="C58" s="22" t="s">
        <v>47</v>
      </c>
      <c r="D58" s="22" t="s">
        <v>68</v>
      </c>
      <c r="E58" s="22" t="s">
        <v>68</v>
      </c>
      <c r="F58" s="22" t="s">
        <v>19</v>
      </c>
      <c r="G58" s="23" t="n">
        <v>1</v>
      </c>
      <c r="H58" s="24" t="n">
        <v>200</v>
      </c>
      <c r="I58" s="24" t="n">
        <v>200</v>
      </c>
      <c r="J58" s="24" t="n">
        <v>0</v>
      </c>
      <c r="K58" s="24" t="n">
        <v>-0</v>
      </c>
      <c r="L58" s="24" t="n">
        <v>-0</v>
      </c>
      <c r="M58" s="6" t="s">
        <f>=I58+J58+K58+L58</f>
      </c>
      <c r="N58" s="22"/>
    </row>
    <row collapsed="false" customFormat="false" customHeight="false" hidden="false" ht="12.1" outlineLevel="0" r="59">
      <c r="A59" s="20" t="n">
        <v>46020.564282407</v>
      </c>
      <c r="B59" s="16" t="s">
        <v>16</v>
      </c>
      <c r="C59" s="16" t="s">
        <v>69</v>
      </c>
      <c r="D59" s="16" t="s">
        <v>55</v>
      </c>
      <c r="E59" s="16" t="s">
        <v>17</v>
      </c>
      <c r="F59" s="16" t="s">
        <v>19</v>
      </c>
      <c r="G59" s="7" t="n">
        <v>172</v>
      </c>
      <c r="H59" s="6" t="n">
        <v>1.1546</v>
      </c>
      <c r="I59" s="6" t="n">
        <v>-198.59</v>
      </c>
      <c r="J59" s="6" t="n">
        <v>-0</v>
      </c>
      <c r="K59" s="6" t="n">
        <v>-0</v>
      </c>
      <c r="L59" s="6" t="n">
        <v>-0</v>
      </c>
      <c r="M59" s="6" t="s">
        <f>=I59+J59+K59+L59</f>
      </c>
      <c r="N59" s="16"/>
    </row>
    <row collapsed="false" customFormat="false" customHeight="false" hidden="false" ht="12.1" outlineLevel="0" r="60">
      <c r="A60" s="20" t="n">
        <v>46020.626053241</v>
      </c>
      <c r="B60" s="16" t="s">
        <v>16</v>
      </c>
      <c r="C60" s="16" t="s">
        <v>69</v>
      </c>
      <c r="D60" s="16" t="s">
        <v>55</v>
      </c>
      <c r="E60" s="16" t="s">
        <v>17</v>
      </c>
      <c r="F60" s="16" t="s">
        <v>19</v>
      </c>
      <c r="G60" s="7" t="n">
        <v>1</v>
      </c>
      <c r="H60" s="6" t="n">
        <v>1.1544</v>
      </c>
      <c r="I60" s="6" t="n">
        <v>-1.15</v>
      </c>
      <c r="J60" s="6" t="n">
        <v>-0</v>
      </c>
      <c r="K60" s="6" t="n">
        <v>-0</v>
      </c>
      <c r="L60" s="6" t="n">
        <v>-0</v>
      </c>
      <c r="M60" s="6" t="s">
        <f>=I60+J60+K60+L60</f>
      </c>
      <c r="N60" s="16"/>
    </row>
    <row collapsed="false" customFormat="false" customHeight="false" hidden="false" ht="12.1" outlineLevel="0" r="61">
      <c r="A61" s="20" t="n">
        <v>46020.698773148</v>
      </c>
      <c r="B61" s="16" t="s">
        <v>16</v>
      </c>
      <c r="C61" s="16" t="s">
        <v>69</v>
      </c>
      <c r="D61" s="16" t="s">
        <v>55</v>
      </c>
      <c r="E61" s="16" t="s">
        <v>17</v>
      </c>
      <c r="F61" s="16" t="s">
        <v>19</v>
      </c>
      <c r="G61" s="7" t="n">
        <v>1</v>
      </c>
      <c r="H61" s="6" t="n">
        <v>1.1546</v>
      </c>
      <c r="I61" s="6" t="n">
        <v>-1.15</v>
      </c>
      <c r="J61" s="6" t="n">
        <v>-0</v>
      </c>
      <c r="K61" s="6" t="n">
        <v>-0</v>
      </c>
      <c r="L61" s="6" t="n">
        <v>-0</v>
      </c>
      <c r="M61" s="6" t="s">
        <f>=I61+J61+K61+L61</f>
      </c>
      <c r="N61" s="16"/>
    </row>
    <row collapsed="false" customFormat="false" customHeight="false" hidden="false" ht="12.1" outlineLevel="0" r="62">
      <c r="A62" s="20" t="n">
        <v>46027.552928241</v>
      </c>
      <c r="B62" s="16" t="s">
        <v>16</v>
      </c>
      <c r="C62" s="16" t="s">
        <v>69</v>
      </c>
      <c r="D62" s="16" t="s">
        <v>55</v>
      </c>
      <c r="E62" s="16" t="s">
        <v>17</v>
      </c>
      <c r="F62" s="16" t="s">
        <v>19</v>
      </c>
      <c r="G62" s="7" t="n">
        <v>5</v>
      </c>
      <c r="H62" s="6" t="n">
        <v>1.1578</v>
      </c>
      <c r="I62" s="6" t="n">
        <v>-5.79</v>
      </c>
      <c r="J62" s="6" t="n">
        <v>-0</v>
      </c>
      <c r="K62" s="6" t="n">
        <v>-0</v>
      </c>
      <c r="L62" s="6" t="n">
        <v>-0</v>
      </c>
      <c r="M62" s="6" t="s">
        <f>=I62+J62+K62+L62</f>
      </c>
      <c r="N62" s="16"/>
    </row>
    <row collapsed="false" customFormat="false" customHeight="false" hidden="false" ht="12.1" outlineLevel="0" r="63">
      <c r="A63" s="20" t="n">
        <v>46028.52994213</v>
      </c>
      <c r="B63" s="16" t="s">
        <v>16</v>
      </c>
      <c r="C63" s="16" t="s">
        <v>69</v>
      </c>
      <c r="D63" s="16" t="s">
        <v>55</v>
      </c>
      <c r="E63" s="16" t="s">
        <v>17</v>
      </c>
      <c r="F63" s="16" t="s">
        <v>19</v>
      </c>
      <c r="G63" s="7" t="n">
        <v>5</v>
      </c>
      <c r="H63" s="6" t="n">
        <v>1.1585</v>
      </c>
      <c r="I63" s="6" t="n">
        <v>-5.79</v>
      </c>
      <c r="J63" s="6" t="n">
        <v>-0</v>
      </c>
      <c r="K63" s="6" t="n">
        <v>-0</v>
      </c>
      <c r="L63" s="6" t="n">
        <v>-0</v>
      </c>
      <c r="M63" s="6" t="s">
        <f>=I63+J63+K63+L63</f>
      </c>
      <c r="N63" s="16"/>
    </row>
    <row collapsed="false" customFormat="false" customHeight="false" hidden="false" ht="12.1" outlineLevel="0" r="64">
      <c r="A64" s="20" t="n">
        <v>46028.609803241</v>
      </c>
      <c r="B64" s="16" t="s">
        <v>16</v>
      </c>
      <c r="C64" s="16" t="s">
        <v>69</v>
      </c>
      <c r="D64" s="16" t="s">
        <v>55</v>
      </c>
      <c r="E64" s="16" t="s">
        <v>17</v>
      </c>
      <c r="F64" s="16" t="s">
        <v>19</v>
      </c>
      <c r="G64" s="7" t="n">
        <v>6</v>
      </c>
      <c r="H64" s="6" t="n">
        <v>1.1582</v>
      </c>
      <c r="I64" s="6" t="n">
        <v>-6.95</v>
      </c>
      <c r="J64" s="6" t="n">
        <v>-0</v>
      </c>
      <c r="K64" s="6" t="n">
        <v>-0</v>
      </c>
      <c r="L64" s="6" t="n">
        <v>-0</v>
      </c>
      <c r="M64" s="6" t="s">
        <f>=I64+J64+K64+L64</f>
      </c>
      <c r="N64" s="16"/>
    </row>
    <row collapsed="false" customFormat="false" customHeight="false" hidden="false" ht="12.1" outlineLevel="0" r="65">
      <c r="A65" s="20" t="n">
        <v>46030.533599537</v>
      </c>
      <c r="B65" s="16" t="s">
        <v>16</v>
      </c>
      <c r="C65" s="16" t="s">
        <v>69</v>
      </c>
      <c r="D65" s="16" t="s">
        <v>55</v>
      </c>
      <c r="E65" s="16" t="s">
        <v>17</v>
      </c>
      <c r="F65" s="16" t="s">
        <v>19</v>
      </c>
      <c r="G65" s="7" t="n">
        <v>17</v>
      </c>
      <c r="H65" s="6" t="n">
        <v>1.159</v>
      </c>
      <c r="I65" s="6" t="n">
        <v>-19.7</v>
      </c>
      <c r="J65" s="6" t="n">
        <v>-0</v>
      </c>
      <c r="K65" s="6" t="n">
        <v>-0</v>
      </c>
      <c r="L65" s="6" t="n">
        <v>-0</v>
      </c>
      <c r="M65" s="6" t="s">
        <f>=I65+J65+K65+L65</f>
      </c>
      <c r="N65" s="16"/>
    </row>
    <row collapsed="false" customFormat="false" customHeight="false" hidden="false" ht="12.1" outlineLevel="0" r="66">
      <c r="A66" s="20" t="n">
        <v>46030.61099537</v>
      </c>
      <c r="B66" s="16" t="s">
        <v>16</v>
      </c>
      <c r="C66" s="16" t="s">
        <v>69</v>
      </c>
      <c r="D66" s="16" t="s">
        <v>55</v>
      </c>
      <c r="E66" s="16" t="s">
        <v>17</v>
      </c>
      <c r="F66" s="16" t="s">
        <v>19</v>
      </c>
      <c r="G66" s="7" t="n">
        <v>1</v>
      </c>
      <c r="H66" s="6" t="n">
        <v>1.1589</v>
      </c>
      <c r="I66" s="6" t="n">
        <v>-1.16</v>
      </c>
      <c r="J66" s="6" t="n">
        <v>-0</v>
      </c>
      <c r="K66" s="6" t="n">
        <v>-0</v>
      </c>
      <c r="L66" s="6" t="n">
        <v>-0</v>
      </c>
      <c r="M66" s="6" t="s">
        <f>=I66+J66+K66+L66</f>
      </c>
      <c r="N66" s="16"/>
    </row>
    <row collapsed="false" customFormat="false" customHeight="false" hidden="false" ht="12.1" outlineLevel="0" r="67">
      <c r="A67" s="20" t="n">
        <v>46031.772511574</v>
      </c>
      <c r="B67" s="16" t="s">
        <v>16</v>
      </c>
      <c r="C67" s="16" t="s">
        <v>69</v>
      </c>
      <c r="D67" s="16" t="s">
        <v>55</v>
      </c>
      <c r="E67" s="16" t="s">
        <v>17</v>
      </c>
      <c r="F67" s="16" t="s">
        <v>19</v>
      </c>
      <c r="G67" s="7" t="n">
        <v>6</v>
      </c>
      <c r="H67" s="6" t="n">
        <v>1.16</v>
      </c>
      <c r="I67" s="6" t="n">
        <v>-6.96</v>
      </c>
      <c r="J67" s="6" t="n">
        <v>-0</v>
      </c>
      <c r="K67" s="6" t="n">
        <v>-0</v>
      </c>
      <c r="L67" s="6" t="n">
        <v>-0</v>
      </c>
      <c r="M67" s="6" t="s">
        <f>=I67+J67+K67+L67</f>
      </c>
      <c r="N67" s="16"/>
    </row>
    <row collapsed="false" customFormat="false" customHeight="false" hidden="false" ht="12.1" outlineLevel="0" r="68">
      <c r="A68" s="20" t="n">
        <v>46034.589027778</v>
      </c>
      <c r="B68" s="16" t="s">
        <v>16</v>
      </c>
      <c r="C68" s="16" t="s">
        <v>69</v>
      </c>
      <c r="D68" s="16" t="s">
        <v>55</v>
      </c>
      <c r="E68" s="16" t="s">
        <v>17</v>
      </c>
      <c r="F68" s="16" t="s">
        <v>19</v>
      </c>
      <c r="G68" s="7" t="n">
        <v>20</v>
      </c>
      <c r="H68" s="6" t="n">
        <v>1.1609</v>
      </c>
      <c r="I68" s="6" t="n">
        <v>-23.22</v>
      </c>
      <c r="J68" s="6" t="n">
        <v>-0</v>
      </c>
      <c r="K68" s="6" t="n">
        <v>-0</v>
      </c>
      <c r="L68" s="6" t="n">
        <v>-0</v>
      </c>
      <c r="M68" s="6" t="s">
        <f>=I68+J68+K68+L68</f>
      </c>
      <c r="N68" s="16"/>
    </row>
    <row collapsed="false" customFormat="false" customHeight="false" hidden="false" ht="12.1" outlineLevel="0" r="69">
      <c r="A69" s="21" t="n">
        <v>46034.887476852</v>
      </c>
      <c r="B69" s="22" t="s">
        <v>68</v>
      </c>
      <c r="C69" s="22" t="s">
        <v>47</v>
      </c>
      <c r="D69" s="22" t="s">
        <v>68</v>
      </c>
      <c r="E69" s="22" t="s">
        <v>68</v>
      </c>
      <c r="F69" s="22" t="s">
        <v>19</v>
      </c>
      <c r="G69" s="23" t="n">
        <v>1</v>
      </c>
      <c r="H69" s="24" t="n">
        <v>300</v>
      </c>
      <c r="I69" s="24" t="n">
        <v>300</v>
      </c>
      <c r="J69" s="24" t="n">
        <v>0</v>
      </c>
      <c r="K69" s="24" t="n">
        <v>-0</v>
      </c>
      <c r="L69" s="24" t="n">
        <v>-0</v>
      </c>
      <c r="M69" s="6" t="s">
        <f>=I69+J69+K69+L69</f>
      </c>
      <c r="N69" s="22"/>
    </row>
    <row collapsed="false" customFormat="false" customHeight="false" hidden="false" ht="12.1" outlineLevel="0" r="70">
      <c r="A70" s="20" t="n">
        <v>46035.516446759</v>
      </c>
      <c r="B70" s="16" t="s">
        <v>16</v>
      </c>
      <c r="C70" s="16" t="s">
        <v>69</v>
      </c>
      <c r="D70" s="16" t="s">
        <v>55</v>
      </c>
      <c r="E70" s="16" t="s">
        <v>17</v>
      </c>
      <c r="F70" s="16" t="s">
        <v>19</v>
      </c>
      <c r="G70" s="7" t="n">
        <v>264</v>
      </c>
      <c r="H70" s="6" t="n">
        <v>1.1611</v>
      </c>
      <c r="I70" s="6" t="n">
        <v>-306.53</v>
      </c>
      <c r="J70" s="6" t="n">
        <v>-0</v>
      </c>
      <c r="K70" s="6" t="n">
        <v>-0</v>
      </c>
      <c r="L70" s="6" t="n">
        <v>-0</v>
      </c>
      <c r="M70" s="6" t="s">
        <f>=I70+J70+K70+L70</f>
      </c>
      <c r="N70" s="16"/>
    </row>
    <row collapsed="false" customFormat="false" customHeight="false" hidden="false" ht="12.1" outlineLevel="0" r="71">
      <c r="A71" s="20" t="n">
        <v>46035.611724537</v>
      </c>
      <c r="B71" s="16" t="s">
        <v>16</v>
      </c>
      <c r="C71" s="16" t="s">
        <v>69</v>
      </c>
      <c r="D71" s="16" t="s">
        <v>55</v>
      </c>
      <c r="E71" s="16" t="s">
        <v>17</v>
      </c>
      <c r="F71" s="16" t="s">
        <v>19</v>
      </c>
      <c r="G71" s="7" t="n">
        <v>2</v>
      </c>
      <c r="H71" s="6" t="n">
        <v>1.1611</v>
      </c>
      <c r="I71" s="6" t="n">
        <v>-2.32</v>
      </c>
      <c r="J71" s="6" t="n">
        <v>-0</v>
      </c>
      <c r="K71" s="6" t="n">
        <v>-0</v>
      </c>
      <c r="L71" s="6" t="n">
        <v>-0</v>
      </c>
      <c r="M71" s="6" t="s">
        <f>=I71+J71+K71+L71</f>
      </c>
      <c r="N71" s="16"/>
    </row>
    <row collapsed="false" customFormat="false" customHeight="false" hidden="false" ht="12.1" outlineLevel="0" r="72">
      <c r="A72" s="21" t="n">
        <v>46036.346215278</v>
      </c>
      <c r="B72" s="22" t="s">
        <v>68</v>
      </c>
      <c r="C72" s="22" t="s">
        <v>47</v>
      </c>
      <c r="D72" s="22" t="s">
        <v>68</v>
      </c>
      <c r="E72" s="22" t="s">
        <v>68</v>
      </c>
      <c r="F72" s="22" t="s">
        <v>19</v>
      </c>
      <c r="G72" s="23" t="n">
        <v>1</v>
      </c>
      <c r="H72" s="24" t="n">
        <v>100</v>
      </c>
      <c r="I72" s="24" t="n">
        <v>100</v>
      </c>
      <c r="J72" s="24" t="n">
        <v>0</v>
      </c>
      <c r="K72" s="24" t="n">
        <v>-0</v>
      </c>
      <c r="L72" s="24" t="n">
        <v>-0</v>
      </c>
      <c r="M72" s="6" t="s">
        <f>=I72+J72+K72+L72</f>
      </c>
      <c r="N72" s="22"/>
    </row>
    <row collapsed="false" customFormat="false" customHeight="false" hidden="false" ht="12.1" outlineLevel="0" r="73">
      <c r="A73" s="20" t="n">
        <v>46036.521319444</v>
      </c>
      <c r="B73" s="16" t="s">
        <v>16</v>
      </c>
      <c r="C73" s="16" t="s">
        <v>69</v>
      </c>
      <c r="D73" s="16" t="s">
        <v>55</v>
      </c>
      <c r="E73" s="16" t="s">
        <v>17</v>
      </c>
      <c r="F73" s="16" t="s">
        <v>19</v>
      </c>
      <c r="G73" s="7" t="n">
        <v>94</v>
      </c>
      <c r="H73" s="6" t="n">
        <v>1.1618</v>
      </c>
      <c r="I73" s="6" t="n">
        <v>-109.21</v>
      </c>
      <c r="J73" s="6" t="n">
        <v>-0</v>
      </c>
      <c r="K73" s="6" t="n">
        <v>-0</v>
      </c>
      <c r="L73" s="6" t="n">
        <v>-0</v>
      </c>
      <c r="M73" s="6" t="s">
        <f>=I73+J73+K73+L73</f>
      </c>
      <c r="N73" s="16"/>
    </row>
    <row collapsed="false" customFormat="false" customHeight="false" hidden="false" ht="12.1" outlineLevel="0" r="74">
      <c r="A74" s="20" t="n">
        <v>46036.62056713</v>
      </c>
      <c r="B74" s="16" t="s">
        <v>16</v>
      </c>
      <c r="C74" s="16" t="s">
        <v>69</v>
      </c>
      <c r="D74" s="16" t="s">
        <v>55</v>
      </c>
      <c r="E74" s="16" t="s">
        <v>17</v>
      </c>
      <c r="F74" s="16" t="s">
        <v>19</v>
      </c>
      <c r="G74" s="7" t="n">
        <v>1</v>
      </c>
      <c r="H74" s="6" t="n">
        <v>1.1619</v>
      </c>
      <c r="I74" s="6" t="n">
        <v>-1.16</v>
      </c>
      <c r="J74" s="6" t="n">
        <v>-0</v>
      </c>
      <c r="K74" s="6" t="n">
        <v>-0</v>
      </c>
      <c r="L74" s="6" t="n">
        <v>-0</v>
      </c>
      <c r="M74" s="6" t="s">
        <f>=I74+J74+K74+L74</f>
      </c>
      <c r="N74" s="16"/>
    </row>
    <row collapsed="false" customFormat="false" customHeight="false" hidden="false" ht="12.1" outlineLevel="0" r="75">
      <c r="A75" s="20" t="n">
        <v>46037.517037037</v>
      </c>
      <c r="B75" s="16" t="s">
        <v>16</v>
      </c>
      <c r="C75" s="16" t="s">
        <v>69</v>
      </c>
      <c r="D75" s="16" t="s">
        <v>55</v>
      </c>
      <c r="E75" s="16" t="s">
        <v>17</v>
      </c>
      <c r="F75" s="16" t="s">
        <v>19</v>
      </c>
      <c r="G75" s="7" t="n">
        <v>4</v>
      </c>
      <c r="H75" s="6" t="n">
        <v>1.1626</v>
      </c>
      <c r="I75" s="6" t="n">
        <v>-4.65</v>
      </c>
      <c r="J75" s="6" t="n">
        <v>-0</v>
      </c>
      <c r="K75" s="6" t="n">
        <v>-0</v>
      </c>
      <c r="L75" s="6" t="n">
        <v>-0</v>
      </c>
      <c r="M75" s="6" t="s">
        <f>=I75+J75+K75+L75</f>
      </c>
      <c r="N75" s="16"/>
    </row>
    <row collapsed="false" customFormat="false" customHeight="false" hidden="false" ht="12.1" outlineLevel="0" r="76">
      <c r="A76" s="20" t="n">
        <v>46038.535162037</v>
      </c>
      <c r="B76" s="16" t="s">
        <v>16</v>
      </c>
      <c r="C76" s="16" t="s">
        <v>69</v>
      </c>
      <c r="D76" s="16" t="s">
        <v>55</v>
      </c>
      <c r="E76" s="16" t="s">
        <v>17</v>
      </c>
      <c r="F76" s="16" t="s">
        <v>19</v>
      </c>
      <c r="G76" s="7" t="n">
        <v>6</v>
      </c>
      <c r="H76" s="6" t="n">
        <v>1.164</v>
      </c>
      <c r="I76" s="6" t="n">
        <v>-6.98</v>
      </c>
      <c r="J76" s="6" t="n">
        <v>-0</v>
      </c>
      <c r="K76" s="6" t="n">
        <v>-0</v>
      </c>
      <c r="L76" s="6" t="n">
        <v>-0</v>
      </c>
      <c r="M76" s="6" t="s">
        <f>=I76+J76+K76+L76</f>
      </c>
      <c r="N76" s="16"/>
    </row>
    <row collapsed="false" customFormat="false" customHeight="false" hidden="false" ht="12.1" outlineLevel="0" r="77">
      <c r="A77" s="21" t="n">
        <v>46041.386099537</v>
      </c>
      <c r="B77" s="22" t="s">
        <v>68</v>
      </c>
      <c r="C77" s="22" t="s">
        <v>47</v>
      </c>
      <c r="D77" s="22" t="s">
        <v>68</v>
      </c>
      <c r="E77" s="22" t="s">
        <v>68</v>
      </c>
      <c r="F77" s="22" t="s">
        <v>19</v>
      </c>
      <c r="G77" s="23" t="n">
        <v>1</v>
      </c>
      <c r="H77" s="24" t="n">
        <v>400</v>
      </c>
      <c r="I77" s="24" t="n">
        <v>400</v>
      </c>
      <c r="J77" s="24" t="n">
        <v>0</v>
      </c>
      <c r="K77" s="24" t="n">
        <v>-0</v>
      </c>
      <c r="L77" s="24" t="n">
        <v>-0</v>
      </c>
      <c r="M77" s="6" t="s">
        <f>=I77+J77+K77+L77</f>
      </c>
      <c r="N77" s="22"/>
    </row>
    <row collapsed="false" customFormat="false" customHeight="false" hidden="false" ht="12.1" outlineLevel="0" r="78">
      <c r="A78" s="20" t="n">
        <v>46041.538634259</v>
      </c>
      <c r="B78" s="16" t="s">
        <v>16</v>
      </c>
      <c r="C78" s="16" t="s">
        <v>69</v>
      </c>
      <c r="D78" s="16" t="s">
        <v>55</v>
      </c>
      <c r="E78" s="16" t="s">
        <v>17</v>
      </c>
      <c r="F78" s="16" t="s">
        <v>19</v>
      </c>
      <c r="G78" s="7" t="n">
        <v>364</v>
      </c>
      <c r="H78" s="6" t="n">
        <v>1.1643</v>
      </c>
      <c r="I78" s="6" t="n">
        <v>-423.81</v>
      </c>
      <c r="J78" s="6" t="n">
        <v>-0</v>
      </c>
      <c r="K78" s="6" t="n">
        <v>-0</v>
      </c>
      <c r="L78" s="6" t="n">
        <v>-0</v>
      </c>
      <c r="M78" s="6" t="s">
        <f>=I78+J78+K78+L78</f>
      </c>
      <c r="N78" s="16"/>
    </row>
    <row collapsed="false" customFormat="false" customHeight="false" hidden="false" ht="12.1" outlineLevel="0" r="79">
      <c r="A79" s="20" t="n">
        <v>46041.622164352</v>
      </c>
      <c r="B79" s="16" t="s">
        <v>16</v>
      </c>
      <c r="C79" s="16" t="s">
        <v>69</v>
      </c>
      <c r="D79" s="16" t="s">
        <v>55</v>
      </c>
      <c r="E79" s="16" t="s">
        <v>17</v>
      </c>
      <c r="F79" s="16" t="s">
        <v>19</v>
      </c>
      <c r="G79" s="7" t="n">
        <v>3</v>
      </c>
      <c r="H79" s="6" t="n">
        <v>1.1641</v>
      </c>
      <c r="I79" s="6" t="n">
        <v>-3.49</v>
      </c>
      <c r="J79" s="6" t="n">
        <v>-0</v>
      </c>
      <c r="K79" s="6" t="n">
        <v>-0</v>
      </c>
      <c r="L79" s="6" t="n">
        <v>-0</v>
      </c>
      <c r="M79" s="6" t="s">
        <f>=I79+J79+K79+L79</f>
      </c>
      <c r="N79" s="16"/>
    </row>
    <row collapsed="false" customFormat="false" customHeight="false" hidden="false" ht="12.1" outlineLevel="0" r="80">
      <c r="A80" s="20" t="n">
        <v>46043.531585648</v>
      </c>
      <c r="B80" s="16" t="s">
        <v>16</v>
      </c>
      <c r="C80" s="16" t="s">
        <v>69</v>
      </c>
      <c r="D80" s="16" t="s">
        <v>55</v>
      </c>
      <c r="E80" s="16" t="s">
        <v>17</v>
      </c>
      <c r="F80" s="16" t="s">
        <v>19</v>
      </c>
      <c r="G80" s="7" t="n">
        <v>4</v>
      </c>
      <c r="H80" s="6" t="n">
        <v>1.1652</v>
      </c>
      <c r="I80" s="6" t="n">
        <v>-4.66</v>
      </c>
      <c r="J80" s="6" t="n">
        <v>-0</v>
      </c>
      <c r="K80" s="6" t="n">
        <v>-0</v>
      </c>
      <c r="L80" s="6" t="n">
        <v>-0</v>
      </c>
      <c r="M80" s="6" t="s">
        <f>=I80+J80+K80+L80</f>
      </c>
      <c r="N80" s="16"/>
    </row>
    <row collapsed="false" customFormat="false" customHeight="false" hidden="false" ht="12.1" outlineLevel="0" r="81">
      <c r="A81" s="20" t="n">
        <v>46043.777581019</v>
      </c>
      <c r="B81" s="16" t="s">
        <v>16</v>
      </c>
      <c r="C81" s="16" t="s">
        <v>69</v>
      </c>
      <c r="D81" s="16" t="s">
        <v>55</v>
      </c>
      <c r="E81" s="16" t="s">
        <v>17</v>
      </c>
      <c r="F81" s="16" t="s">
        <v>19</v>
      </c>
      <c r="G81" s="7" t="n">
        <v>4</v>
      </c>
      <c r="H81" s="6" t="n">
        <v>1.1652</v>
      </c>
      <c r="I81" s="6" t="n">
        <v>-4.66</v>
      </c>
      <c r="J81" s="6" t="n">
        <v>-0</v>
      </c>
      <c r="K81" s="6" t="n">
        <v>-0</v>
      </c>
      <c r="L81" s="6" t="n">
        <v>-0</v>
      </c>
      <c r="M81" s="6" t="s">
        <f>=I81+J81+K81+L81</f>
      </c>
      <c r="N81" s="16"/>
    </row>
    <row collapsed="false" customFormat="false" customHeight="false" hidden="false" ht="12.1" outlineLevel="0" r="82">
      <c r="A82" s="20" t="n">
        <v>46044.519039352</v>
      </c>
      <c r="B82" s="16" t="s">
        <v>16</v>
      </c>
      <c r="C82" s="16" t="s">
        <v>69</v>
      </c>
      <c r="D82" s="16" t="s">
        <v>55</v>
      </c>
      <c r="E82" s="16" t="s">
        <v>17</v>
      </c>
      <c r="F82" s="16" t="s">
        <v>19</v>
      </c>
      <c r="G82" s="7" t="n">
        <v>6</v>
      </c>
      <c r="H82" s="6" t="n">
        <v>1.1656</v>
      </c>
      <c r="I82" s="6" t="n">
        <v>-6.99</v>
      </c>
      <c r="J82" s="6" t="n">
        <v>-0</v>
      </c>
      <c r="K82" s="6" t="n">
        <v>-0</v>
      </c>
      <c r="L82" s="6" t="n">
        <v>-0</v>
      </c>
      <c r="M82" s="6" t="s">
        <f>=I82+J82+K82+L82</f>
      </c>
      <c r="N82" s="16"/>
    </row>
    <row collapsed="false" customFormat="false" customHeight="false" hidden="false" ht="12.1" outlineLevel="0" r="83">
      <c r="A83" s="20" t="n">
        <v>46045.772013889</v>
      </c>
      <c r="B83" s="16" t="s">
        <v>16</v>
      </c>
      <c r="C83" s="16" t="s">
        <v>69</v>
      </c>
      <c r="D83" s="16" t="s">
        <v>55</v>
      </c>
      <c r="E83" s="16" t="s">
        <v>17</v>
      </c>
      <c r="F83" s="16" t="s">
        <v>19</v>
      </c>
      <c r="G83" s="7" t="n">
        <v>9</v>
      </c>
      <c r="H83" s="6" t="n">
        <v>1.1668</v>
      </c>
      <c r="I83" s="6" t="n">
        <v>-10.5</v>
      </c>
      <c r="J83" s="6" t="n">
        <v>-0</v>
      </c>
      <c r="K83" s="6" t="n">
        <v>-0</v>
      </c>
      <c r="L83" s="6" t="n">
        <v>-0</v>
      </c>
      <c r="M83" s="6" t="s">
        <f>=I83+J83+K83+L83</f>
      </c>
      <c r="N83" s="16"/>
    </row>
    <row collapsed="false" customFormat="false" customHeight="false" hidden="false" ht="12.1" outlineLevel="0" r="84">
      <c r="A84" s="20" t="n">
        <v>46048.568703704</v>
      </c>
      <c r="B84" s="16" t="s">
        <v>16</v>
      </c>
      <c r="C84" s="16" t="s">
        <v>69</v>
      </c>
      <c r="D84" s="16" t="s">
        <v>55</v>
      </c>
      <c r="E84" s="16" t="s">
        <v>17</v>
      </c>
      <c r="F84" s="16" t="s">
        <v>19</v>
      </c>
      <c r="G84" s="7" t="n">
        <v>18</v>
      </c>
      <c r="H84" s="6" t="n">
        <v>1.1675</v>
      </c>
      <c r="I84" s="6" t="n">
        <v>-21.02</v>
      </c>
      <c r="J84" s="6" t="n">
        <v>-0</v>
      </c>
      <c r="K84" s="6" t="n">
        <v>-0</v>
      </c>
      <c r="L84" s="6" t="n">
        <v>-0</v>
      </c>
      <c r="M84" s="6" t="s">
        <f>=I84+J84+K84+L84</f>
      </c>
      <c r="N84" s="16"/>
    </row>
    <row collapsed="false" customFormat="false" customHeight="false" hidden="false" ht="12.1" outlineLevel="0" r="85">
      <c r="A85" s="20" t="n">
        <v>46049.536990741</v>
      </c>
      <c r="B85" s="16" t="s">
        <v>16</v>
      </c>
      <c r="C85" s="16" t="s">
        <v>69</v>
      </c>
      <c r="D85" s="16" t="s">
        <v>55</v>
      </c>
      <c r="E85" s="16" t="s">
        <v>17</v>
      </c>
      <c r="F85" s="16" t="s">
        <v>19</v>
      </c>
      <c r="G85" s="7" t="n">
        <v>6</v>
      </c>
      <c r="H85" s="6" t="n">
        <v>1.1679</v>
      </c>
      <c r="I85" s="6" t="n">
        <v>-7.01</v>
      </c>
      <c r="J85" s="6" t="n">
        <v>-0</v>
      </c>
      <c r="K85" s="6" t="n">
        <v>-0</v>
      </c>
      <c r="L85" s="6" t="n">
        <v>-0</v>
      </c>
      <c r="M85" s="6" t="s">
        <f>=I85+J85+K85+L85</f>
      </c>
      <c r="N85" s="16"/>
    </row>
    <row collapsed="false" customFormat="false" customHeight="false" hidden="false" ht="12.1" outlineLevel="0" r="86">
      <c r="A86" s="20" t="n">
        <v>46051.518773148</v>
      </c>
      <c r="B86" s="16" t="s">
        <v>16</v>
      </c>
      <c r="C86" s="16" t="s">
        <v>69</v>
      </c>
      <c r="D86" s="16" t="s">
        <v>55</v>
      </c>
      <c r="E86" s="16" t="s">
        <v>17</v>
      </c>
      <c r="F86" s="16" t="s">
        <v>19</v>
      </c>
      <c r="G86" s="7" t="n">
        <v>19</v>
      </c>
      <c r="H86" s="6" t="n">
        <v>1.1683</v>
      </c>
      <c r="I86" s="6" t="n">
        <v>-22.2</v>
      </c>
      <c r="J86" s="6" t="n">
        <v>-0</v>
      </c>
      <c r="K86" s="6" t="n">
        <v>-0</v>
      </c>
      <c r="L86" s="6" t="n">
        <v>-0</v>
      </c>
      <c r="M86" s="6" t="s">
        <f>=I86+J86+K86+L86</f>
      </c>
      <c r="N86" s="16"/>
    </row>
    <row collapsed="false" customFormat="false" customHeight="false" hidden="false" ht="12.1" outlineLevel="0" r="87">
      <c r="A87" s="20" t="n">
        <v>46051.598842593</v>
      </c>
      <c r="B87" s="16" t="s">
        <v>16</v>
      </c>
      <c r="C87" s="16" t="s">
        <v>69</v>
      </c>
      <c r="D87" s="16" t="s">
        <v>55</v>
      </c>
      <c r="E87" s="16" t="s">
        <v>17</v>
      </c>
      <c r="F87" s="16" t="s">
        <v>19</v>
      </c>
      <c r="G87" s="7" t="n">
        <v>1</v>
      </c>
      <c r="H87" s="6" t="n">
        <v>1.1688</v>
      </c>
      <c r="I87" s="6" t="n">
        <v>-1.17</v>
      </c>
      <c r="J87" s="6" t="n">
        <v>-0</v>
      </c>
      <c r="K87" s="6" t="n">
        <v>-0</v>
      </c>
      <c r="L87" s="6" t="n">
        <v>-0</v>
      </c>
      <c r="M87" s="6" t="s">
        <f>=I87+J87+K87+L87</f>
      </c>
      <c r="N87" s="16"/>
    </row>
    <row collapsed="false" customFormat="false" customHeight="false" hidden="false" ht="12.1" outlineLevel="0" r="88">
      <c r="A88" s="20" t="n">
        <v>46052.524224537</v>
      </c>
      <c r="B88" s="16" t="s">
        <v>16</v>
      </c>
      <c r="C88" s="16" t="s">
        <v>69</v>
      </c>
      <c r="D88" s="16" t="s">
        <v>55</v>
      </c>
      <c r="E88" s="16" t="s">
        <v>17</v>
      </c>
      <c r="F88" s="16" t="s">
        <v>19</v>
      </c>
      <c r="G88" s="7" t="n">
        <v>6</v>
      </c>
      <c r="H88" s="6" t="n">
        <v>1.1699</v>
      </c>
      <c r="I88" s="6" t="n">
        <v>-7.02</v>
      </c>
      <c r="J88" s="6" t="n">
        <v>-0</v>
      </c>
      <c r="K88" s="6" t="n">
        <v>-0</v>
      </c>
      <c r="L88" s="6" t="n">
        <v>-0</v>
      </c>
      <c r="M88" s="6" t="s">
        <f>=I88+J88+K88+L88</f>
      </c>
      <c r="N88" s="16"/>
    </row>
    <row collapsed="false" customFormat="false" customHeight="false" hidden="false" ht="12.1" outlineLevel="0" r="89">
      <c r="A89" s="20" t="n">
        <v>46055.530300926</v>
      </c>
      <c r="B89" s="16" t="s">
        <v>16</v>
      </c>
      <c r="C89" s="16" t="s">
        <v>69</v>
      </c>
      <c r="D89" s="16" t="s">
        <v>55</v>
      </c>
      <c r="E89" s="16" t="s">
        <v>17</v>
      </c>
      <c r="F89" s="16" t="s">
        <v>19</v>
      </c>
      <c r="G89" s="7" t="n">
        <v>17</v>
      </c>
      <c r="H89" s="6" t="n">
        <v>1.1705</v>
      </c>
      <c r="I89" s="6" t="n">
        <v>-19.9</v>
      </c>
      <c r="J89" s="6" t="n">
        <v>-0</v>
      </c>
      <c r="K89" s="6" t="n">
        <v>-0</v>
      </c>
      <c r="L89" s="6" t="n">
        <v>-0</v>
      </c>
      <c r="M89" s="6" t="s">
        <f>=I89+J89+K89+L89</f>
      </c>
      <c r="N89" s="16"/>
    </row>
    <row collapsed="false" customFormat="false" customHeight="false" hidden="false" ht="12.1" outlineLevel="0" r="90">
      <c r="A90" s="21" t="n">
        <v>46055.825173611</v>
      </c>
      <c r="B90" s="22" t="s">
        <v>68</v>
      </c>
      <c r="C90" s="22" t="s">
        <v>47</v>
      </c>
      <c r="D90" s="22" t="s">
        <v>68</v>
      </c>
      <c r="E90" s="22" t="s">
        <v>68</v>
      </c>
      <c r="F90" s="22" t="s">
        <v>19</v>
      </c>
      <c r="G90" s="23" t="n">
        <v>1</v>
      </c>
      <c r="H90" s="24" t="n">
        <v>400</v>
      </c>
      <c r="I90" s="24" t="n">
        <v>400</v>
      </c>
      <c r="J90" s="24" t="n">
        <v>0</v>
      </c>
      <c r="K90" s="24" t="n">
        <v>-0</v>
      </c>
      <c r="L90" s="24" t="n">
        <v>-0</v>
      </c>
      <c r="M90" s="6" t="s">
        <f>=I90+J90+K90+L90</f>
      </c>
      <c r="N90" s="22"/>
    </row>
    <row collapsed="false" customFormat="false" customHeight="false" hidden="false" ht="12.1" outlineLevel="0" r="91">
      <c r="A91" s="20" t="n">
        <v>46056.525509259</v>
      </c>
      <c r="B91" s="16" t="s">
        <v>16</v>
      </c>
      <c r="C91" s="16" t="s">
        <v>69</v>
      </c>
      <c r="D91" s="16" t="s">
        <v>55</v>
      </c>
      <c r="E91" s="16" t="s">
        <v>17</v>
      </c>
      <c r="F91" s="16" t="s">
        <v>19</v>
      </c>
      <c r="G91" s="7" t="n">
        <v>338</v>
      </c>
      <c r="H91" s="6" t="n">
        <v>1.1709</v>
      </c>
      <c r="I91" s="6" t="n">
        <v>-395.76</v>
      </c>
      <c r="J91" s="6" t="n">
        <v>-0</v>
      </c>
      <c r="K91" s="6" t="n">
        <v>-0</v>
      </c>
      <c r="L91" s="6" t="n">
        <v>-0</v>
      </c>
      <c r="M91" s="6" t="s">
        <f>=I91+J91+K91+L91</f>
      </c>
      <c r="N91" s="16"/>
    </row>
    <row collapsed="false" customFormat="false" customHeight="false" hidden="false" ht="12.1" outlineLevel="0" r="92">
      <c r="A92" s="20" t="n">
        <v>46056.616168981</v>
      </c>
      <c r="B92" s="16" t="s">
        <v>16</v>
      </c>
      <c r="C92" s="16" t="s">
        <v>69</v>
      </c>
      <c r="D92" s="16" t="s">
        <v>55</v>
      </c>
      <c r="E92" s="16" t="s">
        <v>17</v>
      </c>
      <c r="F92" s="16" t="s">
        <v>19</v>
      </c>
      <c r="G92" s="7" t="n">
        <v>3</v>
      </c>
      <c r="H92" s="6" t="n">
        <v>1.171</v>
      </c>
      <c r="I92" s="6" t="n">
        <v>-3.51</v>
      </c>
      <c r="J92" s="6" t="n">
        <v>-0</v>
      </c>
      <c r="K92" s="6" t="n">
        <v>-0</v>
      </c>
      <c r="L92" s="6" t="n">
        <v>-0</v>
      </c>
      <c r="M92" s="6" t="s">
        <f>=I92+J92+K92+L92</f>
      </c>
      <c r="N92" s="16"/>
    </row>
    <row collapsed="false" customFormat="false" customHeight="false" hidden="false" ht="12.1" outlineLevel="0" r="93">
      <c r="A93" s="20" t="n">
        <v>46056.769733796</v>
      </c>
      <c r="B93" s="16" t="s">
        <v>16</v>
      </c>
      <c r="C93" s="16" t="s">
        <v>69</v>
      </c>
      <c r="D93" s="16" t="s">
        <v>55</v>
      </c>
      <c r="E93" s="16" t="s">
        <v>17</v>
      </c>
      <c r="F93" s="16" t="s">
        <v>19</v>
      </c>
      <c r="G93" s="7" t="n">
        <v>5</v>
      </c>
      <c r="H93" s="6" t="n">
        <v>1.171</v>
      </c>
      <c r="I93" s="6" t="n">
        <v>-5.86</v>
      </c>
      <c r="J93" s="6" t="n">
        <v>-0</v>
      </c>
      <c r="K93" s="6" t="n">
        <v>-0</v>
      </c>
      <c r="L93" s="6" t="n">
        <v>-0</v>
      </c>
      <c r="M93" s="6" t="s">
        <f>=I93+J93+K93+L93</f>
      </c>
      <c r="N93" s="16"/>
    </row>
    <row collapsed="false" customFormat="false" customHeight="false" hidden="false" ht="12.1" outlineLevel="0" r="94">
      <c r="A94" s="20" t="n">
        <v>46057.527951389</v>
      </c>
      <c r="B94" s="16" t="s">
        <v>16</v>
      </c>
      <c r="C94" s="16" t="s">
        <v>69</v>
      </c>
      <c r="D94" s="16" t="s">
        <v>55</v>
      </c>
      <c r="E94" s="16" t="s">
        <v>17</v>
      </c>
      <c r="F94" s="16" t="s">
        <v>19</v>
      </c>
      <c r="G94" s="7" t="n">
        <v>16</v>
      </c>
      <c r="H94" s="6" t="n">
        <v>1.1715</v>
      </c>
      <c r="I94" s="6" t="n">
        <v>-18.74</v>
      </c>
      <c r="J94" s="6" t="n">
        <v>-0</v>
      </c>
      <c r="K94" s="6" t="n">
        <v>-0</v>
      </c>
      <c r="L94" s="6" t="n">
        <v>-0</v>
      </c>
      <c r="M94" s="6" t="s">
        <f>=I94+J94+K94+L94</f>
      </c>
      <c r="N94" s="16"/>
    </row>
    <row collapsed="false" customFormat="false" customHeight="false" hidden="false" ht="12.1" outlineLevel="0" r="95">
      <c r="A95" s="20" t="n">
        <v>46059.516388889</v>
      </c>
      <c r="B95" s="16" t="s">
        <v>16</v>
      </c>
      <c r="C95" s="16" t="s">
        <v>69</v>
      </c>
      <c r="D95" s="16" t="s">
        <v>55</v>
      </c>
      <c r="E95" s="16" t="s">
        <v>17</v>
      </c>
      <c r="F95" s="16" t="s">
        <v>19</v>
      </c>
      <c r="G95" s="7" t="n">
        <v>6</v>
      </c>
      <c r="H95" s="6" t="n">
        <v>1.1732</v>
      </c>
      <c r="I95" s="6" t="n">
        <v>-7.04</v>
      </c>
      <c r="J95" s="6" t="n">
        <v>-0</v>
      </c>
      <c r="K95" s="6" t="n">
        <v>-0</v>
      </c>
      <c r="L95" s="6" t="n">
        <v>-0</v>
      </c>
      <c r="M95" s="6" t="s">
        <f>=I95+J95+K95+L95</f>
      </c>
      <c r="N95" s="16"/>
    </row>
    <row collapsed="false" customFormat="false" customHeight="false" hidden="false" ht="12.1" outlineLevel="0" r="96">
      <c r="A96" s="21" t="n">
        <v>46062.247291667</v>
      </c>
      <c r="B96" s="22" t="s">
        <v>68</v>
      </c>
      <c r="C96" s="22" t="s">
        <v>47</v>
      </c>
      <c r="D96" s="22" t="s">
        <v>68</v>
      </c>
      <c r="E96" s="22" t="s">
        <v>68</v>
      </c>
      <c r="F96" s="22" t="s">
        <v>19</v>
      </c>
      <c r="G96" s="23" t="n">
        <v>1</v>
      </c>
      <c r="H96" s="24" t="n">
        <v>200</v>
      </c>
      <c r="I96" s="24" t="n">
        <v>200</v>
      </c>
      <c r="J96" s="24" t="n">
        <v>0</v>
      </c>
      <c r="K96" s="24" t="n">
        <v>-0</v>
      </c>
      <c r="L96" s="24" t="n">
        <v>-0</v>
      </c>
      <c r="M96" s="6" t="s">
        <f>=I96+J96+K96+L96</f>
      </c>
      <c r="N96" s="22"/>
    </row>
    <row collapsed="false" customFormat="false" customHeight="false" hidden="false" ht="12.1" outlineLevel="0" r="97">
      <c r="A97" s="20" t="n">
        <v>46062.533923611</v>
      </c>
      <c r="B97" s="16" t="s">
        <v>16</v>
      </c>
      <c r="C97" s="16" t="s">
        <v>69</v>
      </c>
      <c r="D97" s="16" t="s">
        <v>55</v>
      </c>
      <c r="E97" s="16" t="s">
        <v>17</v>
      </c>
      <c r="F97" s="16" t="s">
        <v>19</v>
      </c>
      <c r="G97" s="7" t="n">
        <v>195</v>
      </c>
      <c r="H97" s="6" t="n">
        <v>1.1737</v>
      </c>
      <c r="I97" s="6" t="n">
        <v>-228.87</v>
      </c>
      <c r="J97" s="6" t="n">
        <v>-0</v>
      </c>
      <c r="K97" s="6" t="n">
        <v>-0</v>
      </c>
      <c r="L97" s="6" t="n">
        <v>-0</v>
      </c>
      <c r="M97" s="6" t="s">
        <f>=I97+J97+K97+L97</f>
      </c>
      <c r="N97" s="16"/>
    </row>
    <row collapsed="false" customFormat="false" customHeight="false" hidden="false" ht="12.1" outlineLevel="0" r="98">
      <c r="A98" s="20" t="n">
        <v>46062.60380787</v>
      </c>
      <c r="B98" s="16" t="s">
        <v>16</v>
      </c>
      <c r="C98" s="16" t="s">
        <v>69</v>
      </c>
      <c r="D98" s="16" t="s">
        <v>55</v>
      </c>
      <c r="E98" s="16" t="s">
        <v>17</v>
      </c>
      <c r="F98" s="16" t="s">
        <v>19</v>
      </c>
      <c r="G98" s="7" t="n">
        <v>2</v>
      </c>
      <c r="H98" s="6" t="n">
        <v>1.1735</v>
      </c>
      <c r="I98" s="6" t="n">
        <v>-2.35</v>
      </c>
      <c r="J98" s="6" t="n">
        <v>-0</v>
      </c>
      <c r="K98" s="6" t="n">
        <v>-0</v>
      </c>
      <c r="L98" s="6" t="n">
        <v>-0</v>
      </c>
      <c r="M98" s="6" t="s">
        <f>=I98+J98+K98+L98</f>
      </c>
      <c r="N98" s="16"/>
    </row>
    <row collapsed="false" customFormat="false" customHeight="false" hidden="false" ht="12.1" outlineLevel="0" r="99">
      <c r="A99" s="20" t="n">
        <v>46064.51818287</v>
      </c>
      <c r="B99" s="16" t="s">
        <v>16</v>
      </c>
      <c r="C99" s="16" t="s">
        <v>69</v>
      </c>
      <c r="D99" s="16" t="s">
        <v>55</v>
      </c>
      <c r="E99" s="16" t="s">
        <v>17</v>
      </c>
      <c r="F99" s="16" t="s">
        <v>19</v>
      </c>
      <c r="G99" s="7" t="n">
        <v>1</v>
      </c>
      <c r="H99" s="6" t="n">
        <v>1.1745</v>
      </c>
      <c r="I99" s="6" t="n">
        <v>-1.17</v>
      </c>
      <c r="J99" s="6" t="n">
        <v>-0</v>
      </c>
      <c r="K99" s="6" t="n">
        <v>-0</v>
      </c>
      <c r="L99" s="6" t="n">
        <v>-0</v>
      </c>
      <c r="M99" s="6" t="s">
        <f>=I99+J99+K99+L99</f>
      </c>
      <c r="N99" s="16"/>
    </row>
    <row collapsed="false" customFormat="false" customHeight="false" hidden="false" ht="12.1" outlineLevel="0" r="100">
      <c r="A100" s="20" t="n">
        <v>46065.523043981</v>
      </c>
      <c r="B100" s="16" t="s">
        <v>16</v>
      </c>
      <c r="C100" s="16" t="s">
        <v>69</v>
      </c>
      <c r="D100" s="16" t="s">
        <v>55</v>
      </c>
      <c r="E100" s="16" t="s">
        <v>17</v>
      </c>
      <c r="F100" s="16" t="s">
        <v>19</v>
      </c>
      <c r="G100" s="7" t="n">
        <v>1</v>
      </c>
      <c r="H100" s="6" t="n">
        <v>1.1749</v>
      </c>
      <c r="I100" s="6" t="n">
        <v>-1.17</v>
      </c>
      <c r="J100" s="6" t="n">
        <v>-0</v>
      </c>
      <c r="K100" s="6" t="n">
        <v>-0</v>
      </c>
      <c r="L100" s="6" t="n">
        <v>-0</v>
      </c>
      <c r="M100" s="6" t="s">
        <f>=I100+J100+K100+L100</f>
      </c>
      <c r="N100" s="16"/>
    </row>
    <row collapsed="false" customFormat="false" customHeight="false" hidden="false" ht="12.1" outlineLevel="0" r="101">
      <c r="A101" s="20" t="n">
        <v>46066.520717593</v>
      </c>
      <c r="B101" s="16" t="s">
        <v>16</v>
      </c>
      <c r="C101" s="16" t="s">
        <v>69</v>
      </c>
      <c r="D101" s="16" t="s">
        <v>55</v>
      </c>
      <c r="E101" s="16" t="s">
        <v>17</v>
      </c>
      <c r="F101" s="16" t="s">
        <v>19</v>
      </c>
      <c r="G101" s="7" t="n">
        <v>7</v>
      </c>
      <c r="H101" s="6" t="n">
        <v>1.176</v>
      </c>
      <c r="I101" s="6" t="n">
        <v>-8.23</v>
      </c>
      <c r="J101" s="6" t="n">
        <v>-0</v>
      </c>
      <c r="K101" s="6" t="n">
        <v>-0</v>
      </c>
      <c r="L101" s="6" t="n">
        <v>-0</v>
      </c>
      <c r="M101" s="6" t="s">
        <f>=I101+J101+K101+L101</f>
      </c>
      <c r="N101" s="16"/>
    </row>
    <row collapsed="false" customFormat="false" customHeight="false" hidden="false" ht="12.1" outlineLevel="0" r="102">
      <c r="A102" s="20" t="n">
        <v>46069.522824074</v>
      </c>
      <c r="B102" s="16" t="s">
        <v>16</v>
      </c>
      <c r="C102" s="16" t="s">
        <v>69</v>
      </c>
      <c r="D102" s="16" t="s">
        <v>55</v>
      </c>
      <c r="E102" s="16" t="s">
        <v>17</v>
      </c>
      <c r="F102" s="16" t="s">
        <v>19</v>
      </c>
      <c r="G102" s="7" t="n">
        <v>3</v>
      </c>
      <c r="H102" s="6" t="n">
        <v>1.1766</v>
      </c>
      <c r="I102" s="6" t="n">
        <v>-3.53</v>
      </c>
      <c r="J102" s="6" t="n">
        <v>-0</v>
      </c>
      <c r="K102" s="6" t="n">
        <v>-0</v>
      </c>
      <c r="L102" s="6" t="n">
        <v>-0</v>
      </c>
      <c r="M102" s="6" t="s">
        <f>=I102+J102+K102+L102</f>
      </c>
      <c r="N102" s="16"/>
    </row>
    <row collapsed="false" customFormat="false" customHeight="false" hidden="false" ht="12.1" outlineLevel="0" r="103">
      <c r="A103" s="21" t="n">
        <v>46069.595023148</v>
      </c>
      <c r="B103" s="22" t="s">
        <v>68</v>
      </c>
      <c r="C103" s="22" t="s">
        <v>47</v>
      </c>
      <c r="D103" s="22" t="s">
        <v>68</v>
      </c>
      <c r="E103" s="22" t="s">
        <v>68</v>
      </c>
      <c r="F103" s="22" t="s">
        <v>19</v>
      </c>
      <c r="G103" s="23" t="n">
        <v>1</v>
      </c>
      <c r="H103" s="24" t="n">
        <v>300</v>
      </c>
      <c r="I103" s="24" t="n">
        <v>300</v>
      </c>
      <c r="J103" s="24" t="n">
        <v>0</v>
      </c>
      <c r="K103" s="24" t="n">
        <v>-0</v>
      </c>
      <c r="L103" s="24" t="n">
        <v>-0</v>
      </c>
      <c r="M103" s="6" t="s">
        <f>=I103+J103+K103+L103</f>
      </c>
      <c r="N103" s="22"/>
    </row>
    <row collapsed="false" customFormat="false" customHeight="false" hidden="false" ht="12.1" outlineLevel="0" r="104">
      <c r="A104" s="20" t="n">
        <v>46069.6084375</v>
      </c>
      <c r="B104" s="16" t="s">
        <v>16</v>
      </c>
      <c r="C104" s="16" t="s">
        <v>69</v>
      </c>
      <c r="D104" s="16" t="s">
        <v>55</v>
      </c>
      <c r="E104" s="16" t="s">
        <v>17</v>
      </c>
      <c r="F104" s="16" t="s">
        <v>19</v>
      </c>
      <c r="G104" s="7" t="n">
        <v>252</v>
      </c>
      <c r="H104" s="6" t="n">
        <v>1.1763</v>
      </c>
      <c r="I104" s="6" t="n">
        <v>-296.43</v>
      </c>
      <c r="J104" s="6" t="n">
        <v>-0</v>
      </c>
      <c r="K104" s="6" t="n">
        <v>-0</v>
      </c>
      <c r="L104" s="6" t="n">
        <v>-0</v>
      </c>
      <c r="M104" s="6" t="s">
        <f>=I104+J104+K104+L104</f>
      </c>
      <c r="N104" s="16"/>
    </row>
    <row collapsed="false" customFormat="false" customHeight="false" hidden="false" ht="12.1" outlineLevel="0" r="105">
      <c r="A105" s="20" t="n">
        <v>46069.683599537</v>
      </c>
      <c r="B105" s="16" t="s">
        <v>16</v>
      </c>
      <c r="C105" s="16" t="s">
        <v>69</v>
      </c>
      <c r="D105" s="16" t="s">
        <v>55</v>
      </c>
      <c r="E105" s="16" t="s">
        <v>17</v>
      </c>
      <c r="F105" s="16" t="s">
        <v>19</v>
      </c>
      <c r="G105" s="7" t="n">
        <v>3</v>
      </c>
      <c r="H105" s="6" t="n">
        <v>1.1763</v>
      </c>
      <c r="I105" s="6" t="n">
        <v>-3.53</v>
      </c>
      <c r="J105" s="6" t="n">
        <v>-0</v>
      </c>
      <c r="K105" s="6" t="n">
        <v>-0</v>
      </c>
      <c r="L105" s="6" t="n">
        <v>-0</v>
      </c>
      <c r="M105" s="6" t="s">
        <f>=I105+J105+K105+L105</f>
      </c>
      <c r="N105" s="16"/>
    </row>
    <row collapsed="false" customFormat="false" customHeight="false" hidden="false" ht="12.1" outlineLevel="0" r="106">
      <c r="A106" s="20" t="n">
        <v>46071.522638889</v>
      </c>
      <c r="B106" s="16" t="s">
        <v>16</v>
      </c>
      <c r="C106" s="16" t="s">
        <v>69</v>
      </c>
      <c r="D106" s="16" t="s">
        <v>55</v>
      </c>
      <c r="E106" s="16" t="s">
        <v>17</v>
      </c>
      <c r="F106" s="16" t="s">
        <v>19</v>
      </c>
      <c r="G106" s="7" t="n">
        <v>4</v>
      </c>
      <c r="H106" s="6" t="n">
        <v>1.1774</v>
      </c>
      <c r="I106" s="6" t="n">
        <v>-4.71</v>
      </c>
      <c r="J106" s="6" t="n">
        <v>-0</v>
      </c>
      <c r="K106" s="6" t="n">
        <v>-0</v>
      </c>
      <c r="L106" s="6" t="n">
        <v>-0</v>
      </c>
      <c r="M106" s="6" t="s">
        <f>=I106+J106+K106+L106</f>
      </c>
      <c r="N106" s="16"/>
    </row>
    <row collapsed="false" customFormat="false" customHeight="false" hidden="false" ht="12.1" outlineLevel="0" r="107">
      <c r="A107" s="21" t="n">
        <v>46072.416597222</v>
      </c>
      <c r="B107" s="22" t="s">
        <v>68</v>
      </c>
      <c r="C107" s="22" t="s">
        <v>47</v>
      </c>
      <c r="D107" s="22" t="s">
        <v>68</v>
      </c>
      <c r="E107" s="22" t="s">
        <v>68</v>
      </c>
      <c r="F107" s="22" t="s">
        <v>19</v>
      </c>
      <c r="G107" s="23" t="n">
        <v>1</v>
      </c>
      <c r="H107" s="24" t="n">
        <v>100</v>
      </c>
      <c r="I107" s="24" t="n">
        <v>100</v>
      </c>
      <c r="J107" s="24" t="n">
        <v>0</v>
      </c>
      <c r="K107" s="24" t="n">
        <v>-0</v>
      </c>
      <c r="L107" s="24" t="n">
        <v>-0</v>
      </c>
      <c r="M107" s="6" t="s">
        <f>=I107+J107+K107+L107</f>
      </c>
      <c r="N107" s="22"/>
    </row>
    <row collapsed="false" customFormat="false" customHeight="false" hidden="false" ht="12.1" outlineLevel="0" r="108">
      <c r="A108" s="20" t="n">
        <v>46072.529375</v>
      </c>
      <c r="B108" s="16" t="s">
        <v>16</v>
      </c>
      <c r="C108" s="16" t="s">
        <v>69</v>
      </c>
      <c r="D108" s="16" t="s">
        <v>55</v>
      </c>
      <c r="E108" s="16" t="s">
        <v>17</v>
      </c>
      <c r="F108" s="16" t="s">
        <v>19</v>
      </c>
      <c r="G108" s="7" t="n">
        <v>86</v>
      </c>
      <c r="H108" s="6" t="n">
        <v>1.178</v>
      </c>
      <c r="I108" s="6" t="n">
        <v>-101.31</v>
      </c>
      <c r="J108" s="6" t="n">
        <v>-0</v>
      </c>
      <c r="K108" s="6" t="n">
        <v>-0</v>
      </c>
      <c r="L108" s="6" t="n">
        <v>-0</v>
      </c>
      <c r="M108" s="6" t="s">
        <f>=I108+J108+K108+L108</f>
      </c>
      <c r="N108" s="16"/>
    </row>
    <row collapsed="false" customFormat="false" customHeight="false" hidden="false" ht="12.1" outlineLevel="0" r="109">
      <c r="A109" s="20" t="n">
        <v>46072.606111111</v>
      </c>
      <c r="B109" s="16" t="s">
        <v>16</v>
      </c>
      <c r="C109" s="16" t="s">
        <v>69</v>
      </c>
      <c r="D109" s="16" t="s">
        <v>55</v>
      </c>
      <c r="E109" s="16" t="s">
        <v>17</v>
      </c>
      <c r="F109" s="16" t="s">
        <v>19</v>
      </c>
      <c r="G109" s="7" t="n">
        <v>1</v>
      </c>
      <c r="H109" s="6" t="n">
        <v>1.1779</v>
      </c>
      <c r="I109" s="6" t="n">
        <v>-1.18</v>
      </c>
      <c r="J109" s="6" t="n">
        <v>-0</v>
      </c>
      <c r="K109" s="6" t="n">
        <v>-0</v>
      </c>
      <c r="L109" s="6" t="n">
        <v>-0</v>
      </c>
      <c r="M109" s="6" t="s">
        <f>=I109+J109+K109+L109</f>
      </c>
      <c r="N109" s="16"/>
    </row>
    <row collapsed="false" customFormat="false" customHeight="false" hidden="false" ht="12.1" outlineLevel="0" r="110">
      <c r="A110" s="20" t="n">
        <v>46073.602141204</v>
      </c>
      <c r="B110" s="16" t="s">
        <v>16</v>
      </c>
      <c r="C110" s="16" t="s">
        <v>69</v>
      </c>
      <c r="D110" s="16" t="s">
        <v>55</v>
      </c>
      <c r="E110" s="16" t="s">
        <v>17</v>
      </c>
      <c r="F110" s="16" t="s">
        <v>19</v>
      </c>
      <c r="G110" s="7" t="n">
        <v>2</v>
      </c>
      <c r="H110" s="6" t="n">
        <v>1.1793</v>
      </c>
      <c r="I110" s="6" t="n">
        <v>-2.36</v>
      </c>
      <c r="J110" s="6" t="n">
        <v>-0</v>
      </c>
      <c r="K110" s="6" t="n">
        <v>-0</v>
      </c>
      <c r="L110" s="6" t="n">
        <v>-0</v>
      </c>
      <c r="M110" s="6" t="s">
        <f>=I110+J110+K110+L110</f>
      </c>
      <c r="N110" s="16"/>
    </row>
    <row collapsed="false" customFormat="false" customHeight="false" hidden="false" ht="12.1" outlineLevel="0" r="111">
      <c r="A111" s="20" t="n">
        <v>46076.521087963</v>
      </c>
      <c r="B111" s="16" t="s">
        <v>16</v>
      </c>
      <c r="C111" s="16" t="s">
        <v>69</v>
      </c>
      <c r="D111" s="16" t="s">
        <v>55</v>
      </c>
      <c r="E111" s="16" t="s">
        <v>17</v>
      </c>
      <c r="F111" s="16" t="s">
        <v>19</v>
      </c>
      <c r="G111" s="7" t="n">
        <v>19</v>
      </c>
      <c r="H111" s="6" t="n">
        <v>1.1801</v>
      </c>
      <c r="I111" s="6" t="n">
        <v>-22.42</v>
      </c>
      <c r="J111" s="6" t="n">
        <v>-0</v>
      </c>
      <c r="K111" s="6" t="n">
        <v>-0</v>
      </c>
      <c r="L111" s="6" t="n">
        <v>-0</v>
      </c>
      <c r="M111" s="6" t="s">
        <f>=I111+J111+K111+L111</f>
      </c>
      <c r="N111" s="16"/>
    </row>
    <row collapsed="false" customFormat="false" customHeight="false" hidden="false" ht="12.1" outlineLevel="0" r="112">
      <c r="A112" s="20" t="n">
        <v>46076.767199074</v>
      </c>
      <c r="B112" s="16" t="s">
        <v>16</v>
      </c>
      <c r="C112" s="16" t="s">
        <v>69</v>
      </c>
      <c r="D112" s="16" t="s">
        <v>55</v>
      </c>
      <c r="E112" s="16" t="s">
        <v>17</v>
      </c>
      <c r="F112" s="16" t="s">
        <v>19</v>
      </c>
      <c r="G112" s="7" t="n">
        <v>8</v>
      </c>
      <c r="H112" s="6" t="n">
        <v>1.1801</v>
      </c>
      <c r="I112" s="6" t="n">
        <v>-9.44</v>
      </c>
      <c r="J112" s="6" t="n">
        <v>-0</v>
      </c>
      <c r="K112" s="6" t="n">
        <v>-0</v>
      </c>
      <c r="L112" s="6" t="n">
        <v>-0</v>
      </c>
      <c r="M112" s="6" t="s">
        <f>=I112+J112+K112+L112</f>
      </c>
      <c r="N112" s="16"/>
    </row>
    <row collapsed="false" customFormat="false" customHeight="false" hidden="false" ht="12.1" outlineLevel="0" r="113">
      <c r="A113" s="20" t="n">
        <v>46077.514548611</v>
      </c>
      <c r="B113" s="16" t="s">
        <v>16</v>
      </c>
      <c r="C113" s="16" t="s">
        <v>69</v>
      </c>
      <c r="D113" s="16" t="s">
        <v>55</v>
      </c>
      <c r="E113" s="16" t="s">
        <v>17</v>
      </c>
      <c r="F113" s="16" t="s">
        <v>19</v>
      </c>
      <c r="G113" s="7" t="n">
        <v>3</v>
      </c>
      <c r="H113" s="6" t="n">
        <v>1.1795</v>
      </c>
      <c r="I113" s="6" t="n">
        <v>-3.54</v>
      </c>
      <c r="J113" s="6" t="n">
        <v>-0</v>
      </c>
      <c r="K113" s="6" t="n">
        <v>-0</v>
      </c>
      <c r="L113" s="6" t="n">
        <v>-0</v>
      </c>
      <c r="M113" s="6" t="s">
        <f>=I113+J113+K113+L113</f>
      </c>
      <c r="N113" s="16"/>
    </row>
    <row collapsed="false" customFormat="false" customHeight="false" hidden="false" ht="12.1" outlineLevel="0" r="114">
      <c r="A114" s="20" t="n">
        <v>46077.602291667</v>
      </c>
      <c r="B114" s="16" t="s">
        <v>16</v>
      </c>
      <c r="C114" s="16" t="s">
        <v>69</v>
      </c>
      <c r="D114" s="16" t="s">
        <v>55</v>
      </c>
      <c r="E114" s="16" t="s">
        <v>17</v>
      </c>
      <c r="F114" s="16" t="s">
        <v>19</v>
      </c>
      <c r="G114" s="7" t="n">
        <v>14</v>
      </c>
      <c r="H114" s="6" t="n">
        <v>1.1794</v>
      </c>
      <c r="I114" s="6" t="n">
        <v>-16.51</v>
      </c>
      <c r="J114" s="6" t="n">
        <v>-0</v>
      </c>
      <c r="K114" s="6" t="n">
        <v>-0</v>
      </c>
      <c r="L114" s="6" t="n">
        <v>-0</v>
      </c>
      <c r="M114" s="6" t="s">
        <f>=I114+J114+K114+L114</f>
      </c>
      <c r="N114" s="16"/>
    </row>
    <row collapsed="false" customFormat="false" customHeight="false" hidden="false" ht="12.1" outlineLevel="0" r="115">
      <c r="A115" s="20" t="n">
        <v>46078.519074074</v>
      </c>
      <c r="B115" s="16" t="s">
        <v>16</v>
      </c>
      <c r="C115" s="16" t="s">
        <v>69</v>
      </c>
      <c r="D115" s="16" t="s">
        <v>55</v>
      </c>
      <c r="E115" s="16" t="s">
        <v>17</v>
      </c>
      <c r="F115" s="16" t="s">
        <v>19</v>
      </c>
      <c r="G115" s="7" t="n">
        <v>12</v>
      </c>
      <c r="H115" s="6" t="n">
        <v>1.1801</v>
      </c>
      <c r="I115" s="6" t="n">
        <v>-14.16</v>
      </c>
      <c r="J115" s="6" t="n">
        <v>-0</v>
      </c>
      <c r="K115" s="6" t="n">
        <v>-0</v>
      </c>
      <c r="L115" s="6" t="n">
        <v>-0</v>
      </c>
      <c r="M115" s="6" t="s">
        <f>=I115+J115+K115+L115</f>
      </c>
      <c r="N115" s="16"/>
    </row>
    <row collapsed="false" customFormat="false" customHeight="false" hidden="false" ht="12.1" outlineLevel="0" r="116">
      <c r="A116" s="20" t="n">
        <v>46079.766458333</v>
      </c>
      <c r="B116" s="16" t="s">
        <v>16</v>
      </c>
      <c r="C116" s="16" t="s">
        <v>69</v>
      </c>
      <c r="D116" s="16" t="s">
        <v>55</v>
      </c>
      <c r="E116" s="16" t="s">
        <v>17</v>
      </c>
      <c r="F116" s="16" t="s">
        <v>19</v>
      </c>
      <c r="G116" s="7" t="n">
        <v>8</v>
      </c>
      <c r="H116" s="6" t="n">
        <v>1.181</v>
      </c>
      <c r="I116" s="6" t="n">
        <v>-9.45</v>
      </c>
      <c r="J116" s="6" t="n">
        <v>-0</v>
      </c>
      <c r="K116" s="6" t="n">
        <v>-0</v>
      </c>
      <c r="L116" s="6" t="n">
        <v>-0</v>
      </c>
      <c r="M116" s="6" t="s">
        <f>=I116+J116+K116+L116</f>
      </c>
      <c r="N116" s="16"/>
    </row>
    <row collapsed="false" customFormat="false" customHeight="false" hidden="false" ht="12.1" outlineLevel="0" r="117">
      <c r="A117" s="20" t="n">
        <v>46083.53599537</v>
      </c>
      <c r="B117" s="16" t="s">
        <v>16</v>
      </c>
      <c r="C117" s="16" t="s">
        <v>69</v>
      </c>
      <c r="D117" s="16" t="s">
        <v>55</v>
      </c>
      <c r="E117" s="16" t="s">
        <v>17</v>
      </c>
      <c r="F117" s="16" t="s">
        <v>19</v>
      </c>
      <c r="G117" s="7" t="n">
        <v>26</v>
      </c>
      <c r="H117" s="6" t="n">
        <v>1.1826</v>
      </c>
      <c r="I117" s="6" t="n">
        <v>-30.75</v>
      </c>
      <c r="J117" s="6" t="n">
        <v>-0</v>
      </c>
      <c r="K117" s="6" t="n">
        <v>-0</v>
      </c>
      <c r="L117" s="6" t="n">
        <v>-0</v>
      </c>
      <c r="M117" s="6" t="s">
        <f>=I117+J117+K117+L117</f>
      </c>
      <c r="N117" s="16"/>
    </row>
    <row collapsed="false" customFormat="false" customHeight="false" hidden="false" ht="12.1" outlineLevel="0" r="118">
      <c r="A118" s="21" t="n">
        <v>46083.731458333</v>
      </c>
      <c r="B118" s="22" t="s">
        <v>68</v>
      </c>
      <c r="C118" s="22" t="s">
        <v>47</v>
      </c>
      <c r="D118" s="22" t="s">
        <v>68</v>
      </c>
      <c r="E118" s="22" t="s">
        <v>68</v>
      </c>
      <c r="F118" s="22" t="s">
        <v>19</v>
      </c>
      <c r="G118" s="23" t="n">
        <v>1</v>
      </c>
      <c r="H118" s="24" t="n">
        <v>200</v>
      </c>
      <c r="I118" s="24" t="n">
        <v>200</v>
      </c>
      <c r="J118" s="24" t="n">
        <v>0</v>
      </c>
      <c r="K118" s="24" t="n">
        <v>-0</v>
      </c>
      <c r="L118" s="24" t="n">
        <v>-0</v>
      </c>
      <c r="M118" s="6" t="s">
        <f>=I118+J118+K118+L118</f>
      </c>
      <c r="N118" s="22"/>
    </row>
    <row collapsed="false" customFormat="false" customHeight="false" hidden="false" ht="12.1" outlineLevel="0" r="119">
      <c r="A119" s="20" t="n">
        <v>46083.76462963</v>
      </c>
      <c r="B119" s="16" t="s">
        <v>16</v>
      </c>
      <c r="C119" s="16" t="s">
        <v>69</v>
      </c>
      <c r="D119" s="16" t="s">
        <v>55</v>
      </c>
      <c r="E119" s="16" t="s">
        <v>17</v>
      </c>
      <c r="F119" s="16" t="s">
        <v>19</v>
      </c>
      <c r="G119" s="7" t="n">
        <v>174</v>
      </c>
      <c r="H119" s="6" t="n">
        <v>1.1824</v>
      </c>
      <c r="I119" s="6" t="n">
        <v>-205.74</v>
      </c>
      <c r="J119" s="6" t="n">
        <v>-0</v>
      </c>
      <c r="K119" s="6" t="n">
        <v>-0</v>
      </c>
      <c r="L119" s="6" t="n">
        <v>-0</v>
      </c>
      <c r="M119" s="6" t="s">
        <f>=I119+J119+K119+L119</f>
      </c>
      <c r="N119" s="16"/>
    </row>
    <row collapsed="false" customFormat="false" customHeight="false" hidden="false" ht="12.1" outlineLevel="0" r="120">
      <c r="A120" s="20" t="n">
        <v>46084.525578704</v>
      </c>
      <c r="B120" s="16" t="s">
        <v>16</v>
      </c>
      <c r="C120" s="16" t="s">
        <v>69</v>
      </c>
      <c r="D120" s="16" t="s">
        <v>55</v>
      </c>
      <c r="E120" s="16" t="s">
        <v>17</v>
      </c>
      <c r="F120" s="16" t="s">
        <v>19</v>
      </c>
      <c r="G120" s="7" t="n">
        <v>7</v>
      </c>
      <c r="H120" s="6" t="n">
        <v>1.1833</v>
      </c>
      <c r="I120" s="6" t="n">
        <v>-8.28</v>
      </c>
      <c r="J120" s="6" t="n">
        <v>-0</v>
      </c>
      <c r="K120" s="6" t="n">
        <v>-0</v>
      </c>
      <c r="L120" s="6" t="n">
        <v>-0</v>
      </c>
      <c r="M120" s="6" t="s">
        <f>=I120+J120+K120+L120</f>
      </c>
      <c r="N120" s="16"/>
    </row>
    <row collapsed="false" customFormat="false" customHeight="false" hidden="false" ht="12.1" outlineLevel="0" r="121">
      <c r="A121" s="20" t="n">
        <v>46084.76818287</v>
      </c>
      <c r="B121" s="16" t="s">
        <v>16</v>
      </c>
      <c r="C121" s="16" t="s">
        <v>69</v>
      </c>
      <c r="D121" s="16" t="s">
        <v>55</v>
      </c>
      <c r="E121" s="16" t="s">
        <v>17</v>
      </c>
      <c r="F121" s="16" t="s">
        <v>19</v>
      </c>
      <c r="G121" s="7" t="n">
        <v>3</v>
      </c>
      <c r="H121" s="6" t="n">
        <v>1.1831</v>
      </c>
      <c r="I121" s="6" t="n">
        <v>-3.55</v>
      </c>
      <c r="J121" s="6" t="n">
        <v>-0</v>
      </c>
      <c r="K121" s="6" t="n">
        <v>-0</v>
      </c>
      <c r="L121" s="6" t="n">
        <v>-0</v>
      </c>
      <c r="M121" s="6" t="s">
        <f>=I121+J121+K121+L121</f>
      </c>
      <c r="N121" s="16"/>
    </row>
    <row collapsed="false" customFormat="false" customHeight="false" hidden="false" ht="12.1" outlineLevel="0" r="122">
      <c r="A122" s="20" t="n">
        <v>46087.692418981</v>
      </c>
      <c r="B122" s="16" t="s">
        <v>16</v>
      </c>
      <c r="C122" s="16" t="s">
        <v>69</v>
      </c>
      <c r="D122" s="16" t="s">
        <v>55</v>
      </c>
      <c r="E122" s="16" t="s">
        <v>17</v>
      </c>
      <c r="F122" s="16" t="s">
        <v>19</v>
      </c>
      <c r="G122" s="7" t="n">
        <v>2</v>
      </c>
      <c r="H122" s="6" t="n">
        <v>1.185</v>
      </c>
      <c r="I122" s="6" t="n">
        <v>-2.37</v>
      </c>
      <c r="J122" s="6" t="n">
        <v>-0</v>
      </c>
      <c r="K122" s="6" t="n">
        <v>-0</v>
      </c>
      <c r="L122" s="6" t="n">
        <v>-0</v>
      </c>
      <c r="M122" s="6" t="s">
        <f>=I122+J122+K122+L122</f>
      </c>
      <c r="N122" s="16"/>
    </row>
    <row collapsed="false" customFormat="false" customHeight="false" hidden="false" ht="12.1" outlineLevel="0" r="123">
      <c r="A123" s="21" t="n">
        <v>46090.333032407</v>
      </c>
      <c r="B123" s="22" t="s">
        <v>68</v>
      </c>
      <c r="C123" s="22" t="s">
        <v>47</v>
      </c>
      <c r="D123" s="22" t="s">
        <v>68</v>
      </c>
      <c r="E123" s="22" t="s">
        <v>68</v>
      </c>
      <c r="F123" s="22" t="s">
        <v>19</v>
      </c>
      <c r="G123" s="23" t="n">
        <v>1</v>
      </c>
      <c r="H123" s="24" t="n">
        <v>300</v>
      </c>
      <c r="I123" s="24" t="n">
        <v>300</v>
      </c>
      <c r="J123" s="24" t="n">
        <v>0</v>
      </c>
      <c r="K123" s="24" t="n">
        <v>-0</v>
      </c>
      <c r="L123" s="24" t="n">
        <v>-0</v>
      </c>
      <c r="M123" s="6" t="s">
        <f>=I123+J123+K123+L123</f>
      </c>
      <c r="N123" s="22"/>
    </row>
    <row collapsed="false" customFormat="false" customHeight="false" hidden="false" ht="12.1" outlineLevel="0" r="124">
      <c r="A124" s="20" t="n">
        <v>46090.530532407</v>
      </c>
      <c r="B124" s="16" t="s">
        <v>16</v>
      </c>
      <c r="C124" s="16" t="s">
        <v>69</v>
      </c>
      <c r="D124" s="16" t="s">
        <v>55</v>
      </c>
      <c r="E124" s="16" t="s">
        <v>17</v>
      </c>
      <c r="F124" s="16" t="s">
        <v>19</v>
      </c>
      <c r="G124" s="7" t="n">
        <v>253</v>
      </c>
      <c r="H124" s="6" t="n">
        <v>1.1857</v>
      </c>
      <c r="I124" s="6" t="n">
        <v>-299.98</v>
      </c>
      <c r="J124" s="6" t="n">
        <v>-0</v>
      </c>
      <c r="K124" s="6" t="n">
        <v>-0</v>
      </c>
      <c r="L124" s="6" t="n">
        <v>-0</v>
      </c>
      <c r="M124" s="6" t="s">
        <f>=I124+J124+K124+L124</f>
      </c>
      <c r="N124" s="16"/>
    </row>
    <row collapsed="false" customFormat="false" customHeight="false" hidden="false" ht="12.1" outlineLevel="0" r="125">
      <c r="A125" s="20" t="n">
        <v>46090.615763889</v>
      </c>
      <c r="B125" s="16" t="s">
        <v>16</v>
      </c>
      <c r="C125" s="16" t="s">
        <v>69</v>
      </c>
      <c r="D125" s="16" t="s">
        <v>55</v>
      </c>
      <c r="E125" s="16" t="s">
        <v>17</v>
      </c>
      <c r="F125" s="16" t="s">
        <v>19</v>
      </c>
      <c r="G125" s="7" t="n">
        <v>2</v>
      </c>
      <c r="H125" s="6" t="n">
        <v>1.1855</v>
      </c>
      <c r="I125" s="6" t="n">
        <v>-2.37</v>
      </c>
      <c r="J125" s="6" t="n">
        <v>-0</v>
      </c>
      <c r="K125" s="6" t="n">
        <v>-0</v>
      </c>
      <c r="L125" s="6" t="n">
        <v>-0</v>
      </c>
      <c r="M125" s="6" t="s">
        <f>=I125+J125+K125+L125</f>
      </c>
      <c r="N125" s="16"/>
    </row>
    <row collapsed="false" customFormat="false" customHeight="false" hidden="false" ht="12.1" outlineLevel="0" r="126">
      <c r="A126" s="20" t="n">
        <v>46092.772939815</v>
      </c>
      <c r="B126" s="16" t="s">
        <v>16</v>
      </c>
      <c r="C126" s="16" t="s">
        <v>69</v>
      </c>
      <c r="D126" s="16" t="s">
        <v>55</v>
      </c>
      <c r="E126" s="16" t="s">
        <v>17</v>
      </c>
      <c r="F126" s="16" t="s">
        <v>19</v>
      </c>
      <c r="G126" s="7" t="n">
        <v>6</v>
      </c>
      <c r="H126" s="6" t="n">
        <v>1.1867</v>
      </c>
      <c r="I126" s="6" t="n">
        <v>-7.12</v>
      </c>
      <c r="J126" s="6" t="n">
        <v>-0</v>
      </c>
      <c r="K126" s="6" t="n">
        <v>-0</v>
      </c>
      <c r="L126" s="6" t="n">
        <v>-0</v>
      </c>
      <c r="M126" s="6" t="s">
        <f>=I126+J126+K126+L126</f>
      </c>
      <c r="N126" s="16"/>
    </row>
    <row collapsed="false" customFormat="false" customHeight="false" hidden="false" ht="12.1" outlineLevel="0" r="127">
      <c r="A127" s="20" t="n">
        <v>46093.524664352</v>
      </c>
      <c r="B127" s="16" t="s">
        <v>16</v>
      </c>
      <c r="C127" s="16" t="s">
        <v>69</v>
      </c>
      <c r="D127" s="16" t="s">
        <v>55</v>
      </c>
      <c r="E127" s="16" t="s">
        <v>17</v>
      </c>
      <c r="F127" s="16" t="s">
        <v>19</v>
      </c>
      <c r="G127" s="7" t="n">
        <v>2</v>
      </c>
      <c r="H127" s="6" t="n">
        <v>1.187</v>
      </c>
      <c r="I127" s="6" t="n">
        <v>-2.37</v>
      </c>
      <c r="J127" s="6" t="n">
        <v>-0</v>
      </c>
      <c r="K127" s="6" t="n">
        <v>-0</v>
      </c>
      <c r="L127" s="6" t="n">
        <v>-0</v>
      </c>
      <c r="M127" s="6" t="s">
        <f>=I127+J127+K127+L127</f>
      </c>
      <c r="N127" s="16"/>
    </row>
    <row collapsed="false" customFormat="false" customHeight="false" hidden="false" ht="12.1" outlineLevel="0" r="128">
      <c r="A128" s="20" t="n">
        <v>46094.568645833</v>
      </c>
      <c r="B128" s="16" t="s">
        <v>16</v>
      </c>
      <c r="C128" s="16" t="s">
        <v>69</v>
      </c>
      <c r="D128" s="16" t="s">
        <v>55</v>
      </c>
      <c r="E128" s="16" t="s">
        <v>17</v>
      </c>
      <c r="F128" s="16" t="s">
        <v>19</v>
      </c>
      <c r="G128" s="7" t="n">
        <v>3</v>
      </c>
      <c r="H128" s="6" t="n">
        <v>1.1884</v>
      </c>
      <c r="I128" s="6" t="n">
        <v>-3.57</v>
      </c>
      <c r="J128" s="6" t="n">
        <v>-0</v>
      </c>
      <c r="K128" s="6" t="n">
        <v>-0</v>
      </c>
      <c r="L128" s="6" t="n">
        <v>-0</v>
      </c>
      <c r="M128" s="6" t="s">
        <f>=I128+J128+K128+L128</f>
      </c>
      <c r="N128" s="16"/>
    </row>
    <row collapsed="false" customFormat="false" customHeight="false" hidden="false" ht="12.1" outlineLevel="0" r="129">
      <c r="A129" s="20" t="n">
        <v>46094.771631944</v>
      </c>
      <c r="B129" s="16" t="s">
        <v>16</v>
      </c>
      <c r="C129" s="16" t="s">
        <v>69</v>
      </c>
      <c r="D129" s="16" t="s">
        <v>55</v>
      </c>
      <c r="E129" s="16" t="s">
        <v>17</v>
      </c>
      <c r="F129" s="16" t="s">
        <v>19</v>
      </c>
      <c r="G129" s="7" t="n">
        <v>6</v>
      </c>
      <c r="H129" s="6" t="n">
        <v>1.188</v>
      </c>
      <c r="I129" s="6" t="n">
        <v>-7.13</v>
      </c>
      <c r="J129" s="6" t="n">
        <v>-0</v>
      </c>
      <c r="K129" s="6" t="n">
        <v>-0</v>
      </c>
      <c r="L129" s="6" t="n">
        <v>-0</v>
      </c>
      <c r="M129" s="6" t="s">
        <f>=I129+J129+K129+L129</f>
      </c>
      <c r="N129" s="16"/>
    </row>
    <row collapsed="false" customFormat="false" customHeight="false" hidden="false" ht="12.1" outlineLevel="0" r="130">
      <c r="A130" s="21" t="n">
        <v>46097.365775463</v>
      </c>
      <c r="B130" s="22" t="s">
        <v>68</v>
      </c>
      <c r="C130" s="22" t="s">
        <v>47</v>
      </c>
      <c r="D130" s="22" t="s">
        <v>68</v>
      </c>
      <c r="E130" s="22" t="s">
        <v>68</v>
      </c>
      <c r="F130" s="22" t="s">
        <v>19</v>
      </c>
      <c r="G130" s="23" t="n">
        <v>1</v>
      </c>
      <c r="H130" s="24" t="n">
        <v>200</v>
      </c>
      <c r="I130" s="24" t="n">
        <v>200</v>
      </c>
      <c r="J130" s="24" t="n">
        <v>0</v>
      </c>
      <c r="K130" s="24" t="n">
        <v>-0</v>
      </c>
      <c r="L130" s="24" t="n">
        <v>-0</v>
      </c>
      <c r="M130" s="6" t="s">
        <f>=I130+J130+K130+L130</f>
      </c>
      <c r="N130" s="22"/>
    </row>
    <row collapsed="false" customFormat="false" customHeight="false" hidden="false" ht="12.1" outlineLevel="0" r="131">
      <c r="A131" s="20" t="n">
        <v>46097.519710648</v>
      </c>
      <c r="B131" s="16" t="s">
        <v>16</v>
      </c>
      <c r="C131" s="16" t="s">
        <v>69</v>
      </c>
      <c r="D131" s="16" t="s">
        <v>55</v>
      </c>
      <c r="E131" s="16" t="s">
        <v>17</v>
      </c>
      <c r="F131" s="16" t="s">
        <v>19</v>
      </c>
      <c r="G131" s="7" t="n">
        <v>183</v>
      </c>
      <c r="H131" s="6" t="n">
        <v>1.1886</v>
      </c>
      <c r="I131" s="6" t="n">
        <v>-217.51</v>
      </c>
      <c r="J131" s="6" t="n">
        <v>-0</v>
      </c>
      <c r="K131" s="6" t="n">
        <v>-0</v>
      </c>
      <c r="L131" s="6" t="n">
        <v>-0</v>
      </c>
      <c r="M131" s="6" t="s">
        <f>=I131+J131+K131+L131</f>
      </c>
      <c r="N131" s="16"/>
    </row>
    <row collapsed="false" customFormat="false" customHeight="false" hidden="false" ht="12.1" outlineLevel="0" r="132">
      <c r="A132" s="20" t="n">
        <v>46097.678831019</v>
      </c>
      <c r="B132" s="16" t="s">
        <v>16</v>
      </c>
      <c r="C132" s="16" t="s">
        <v>69</v>
      </c>
      <c r="D132" s="16" t="s">
        <v>55</v>
      </c>
      <c r="E132" s="16" t="s">
        <v>17</v>
      </c>
      <c r="F132" s="16" t="s">
        <v>19</v>
      </c>
      <c r="G132" s="7" t="n">
        <v>6</v>
      </c>
      <c r="H132" s="6" t="n">
        <v>1.1887</v>
      </c>
      <c r="I132" s="6" t="n">
        <v>-7.13</v>
      </c>
      <c r="J132" s="6" t="n">
        <v>-0</v>
      </c>
      <c r="K132" s="6" t="n">
        <v>-0</v>
      </c>
      <c r="L132" s="6" t="n">
        <v>-0</v>
      </c>
      <c r="M132" s="6" t="s">
        <f>=I132+J132+K132+L132</f>
      </c>
      <c r="N132" s="16"/>
    </row>
    <row collapsed="false" customFormat="false" customHeight="false" hidden="false" ht="12.1" outlineLevel="0" r="133">
      <c r="A133" s="20" t="n">
        <v>46099.607314815</v>
      </c>
      <c r="B133" s="16" t="s">
        <v>16</v>
      </c>
      <c r="C133" s="16" t="s">
        <v>69</v>
      </c>
      <c r="D133" s="16" t="s">
        <v>55</v>
      </c>
      <c r="E133" s="16" t="s">
        <v>17</v>
      </c>
      <c r="F133" s="16" t="s">
        <v>19</v>
      </c>
      <c r="G133" s="7" t="n">
        <v>2</v>
      </c>
      <c r="H133" s="6" t="n">
        <v>1.1896</v>
      </c>
      <c r="I133" s="6" t="n">
        <v>-2.38</v>
      </c>
      <c r="J133" s="6" t="n">
        <v>-0</v>
      </c>
      <c r="K133" s="6" t="n">
        <v>-0</v>
      </c>
      <c r="L133" s="6" t="n">
        <v>-0</v>
      </c>
      <c r="M133" s="6" t="s">
        <f>=I133+J133+K133+L133</f>
      </c>
      <c r="N133" s="16"/>
    </row>
    <row collapsed="false" customFormat="false" customHeight="false" hidden="false" ht="12.1" outlineLevel="0" r="134">
      <c r="A134" s="20" t="n">
        <v>46104.584456019</v>
      </c>
      <c r="B134" s="16" t="s">
        <v>16</v>
      </c>
      <c r="C134" s="16" t="s">
        <v>69</v>
      </c>
      <c r="D134" s="16" t="s">
        <v>55</v>
      </c>
      <c r="E134" s="16" t="s">
        <v>17</v>
      </c>
      <c r="F134" s="16" t="s">
        <v>19</v>
      </c>
      <c r="G134" s="7" t="n">
        <v>4</v>
      </c>
      <c r="H134" s="6" t="n">
        <v>1.1918</v>
      </c>
      <c r="I134" s="6" t="n">
        <v>-4.77</v>
      </c>
      <c r="J134" s="6" t="n">
        <v>-0</v>
      </c>
      <c r="K134" s="6" t="n">
        <v>-0</v>
      </c>
      <c r="L134" s="6" t="n">
        <v>-0</v>
      </c>
      <c r="M134" s="6" t="s">
        <f>=I134+J134+K134+L134</f>
      </c>
      <c r="N134" s="16"/>
    </row>
    <row collapsed="false" customFormat="false" customHeight="false" hidden="false" ht="12.1" outlineLevel="0" r="135">
      <c r="A135" s="20" t="n">
        <v>46105.537835648</v>
      </c>
      <c r="B135" s="16" t="s">
        <v>16</v>
      </c>
      <c r="C135" s="16" t="s">
        <v>69</v>
      </c>
      <c r="D135" s="16" t="s">
        <v>55</v>
      </c>
      <c r="E135" s="16" t="s">
        <v>17</v>
      </c>
      <c r="F135" s="16" t="s">
        <v>19</v>
      </c>
      <c r="G135" s="7" t="n">
        <v>8</v>
      </c>
      <c r="H135" s="6" t="n">
        <v>1.1915</v>
      </c>
      <c r="I135" s="6" t="n">
        <v>-9.53</v>
      </c>
      <c r="J135" s="6" t="n">
        <v>-0</v>
      </c>
      <c r="K135" s="6" t="n">
        <v>-0</v>
      </c>
      <c r="L135" s="6" t="n">
        <v>-0</v>
      </c>
      <c r="M135" s="6" t="s">
        <f>=I135+J135+K135+L135</f>
      </c>
      <c r="N135" s="16"/>
    </row>
    <row collapsed="false" customFormat="false" customHeight="false" hidden="false" ht="12.1" outlineLevel="0" r="136">
      <c r="A136" s="20" t="n">
        <v>46106.535543981</v>
      </c>
      <c r="B136" s="16" t="s">
        <v>16</v>
      </c>
      <c r="C136" s="16" t="s">
        <v>69</v>
      </c>
      <c r="D136" s="16" t="s">
        <v>55</v>
      </c>
      <c r="E136" s="16" t="s">
        <v>17</v>
      </c>
      <c r="F136" s="16" t="s">
        <v>19</v>
      </c>
      <c r="G136" s="7" t="n">
        <v>1</v>
      </c>
      <c r="H136" s="6" t="n">
        <v>1.1921</v>
      </c>
      <c r="I136" s="6" t="n">
        <v>-1.19</v>
      </c>
      <c r="J136" s="6" t="n">
        <v>-0</v>
      </c>
      <c r="K136" s="6" t="n">
        <v>-0</v>
      </c>
      <c r="L136" s="6" t="n">
        <v>-0</v>
      </c>
      <c r="M136" s="6" t="s">
        <f>=I136+J136+K136+L136</f>
      </c>
      <c r="N136" s="16"/>
    </row>
    <row collapsed="false" customFormat="false" customHeight="false" hidden="false" ht="12.1" outlineLevel="0" r="137">
      <c r="A137" s="20" t="n">
        <v>46107.692106481</v>
      </c>
      <c r="B137" s="16" t="s">
        <v>16</v>
      </c>
      <c r="C137" s="16" t="s">
        <v>69</v>
      </c>
      <c r="D137" s="16" t="s">
        <v>55</v>
      </c>
      <c r="E137" s="16" t="s">
        <v>17</v>
      </c>
      <c r="F137" s="16" t="s">
        <v>19</v>
      </c>
      <c r="G137" s="7" t="n">
        <v>2</v>
      </c>
      <c r="H137" s="6" t="n">
        <v>1.1928</v>
      </c>
      <c r="I137" s="6" t="n">
        <v>-2.39</v>
      </c>
      <c r="J137" s="6" t="n">
        <v>-0</v>
      </c>
      <c r="K137" s="6" t="n">
        <v>-0</v>
      </c>
      <c r="L137" s="6" t="n">
        <v>-0</v>
      </c>
      <c r="M137" s="6" t="s">
        <f>=I137+J137+K137+L137</f>
      </c>
      <c r="N137" s="16"/>
    </row>
    <row collapsed="false" customFormat="false" customHeight="false" hidden="false" ht="12.1" outlineLevel="0" r="138">
      <c r="A138" s="20" t="n">
        <v>46108.516527778</v>
      </c>
      <c r="B138" s="16" t="s">
        <v>16</v>
      </c>
      <c r="C138" s="16" t="s">
        <v>69</v>
      </c>
      <c r="D138" s="16" t="s">
        <v>55</v>
      </c>
      <c r="E138" s="16" t="s">
        <v>17</v>
      </c>
      <c r="F138" s="16" t="s">
        <v>19</v>
      </c>
      <c r="G138" s="7" t="n">
        <v>7</v>
      </c>
      <c r="H138" s="6" t="n">
        <v>1.1936</v>
      </c>
      <c r="I138" s="6" t="n">
        <v>-8.36</v>
      </c>
      <c r="J138" s="6" t="n">
        <v>-0</v>
      </c>
      <c r="K138" s="6" t="n">
        <v>-0</v>
      </c>
      <c r="L138" s="6" t="n">
        <v>-0</v>
      </c>
      <c r="M138" s="6" t="s">
        <f>=I138+J138+K138+L138</f>
      </c>
      <c r="N138" s="16"/>
    </row>
    <row collapsed="false" customFormat="false" customHeight="false" hidden="false" ht="12.1" outlineLevel="0" r="139">
      <c r="A139" s="20" t="n">
        <v>46112.559050926</v>
      </c>
      <c r="B139" s="16" t="s">
        <v>16</v>
      </c>
      <c r="C139" s="16" t="s">
        <v>69</v>
      </c>
      <c r="D139" s="16" t="s">
        <v>55</v>
      </c>
      <c r="E139" s="16" t="s">
        <v>17</v>
      </c>
      <c r="F139" s="16" t="s">
        <v>19</v>
      </c>
      <c r="G139" s="7" t="n">
        <v>4</v>
      </c>
      <c r="H139" s="6" t="n">
        <v>1.195</v>
      </c>
      <c r="I139" s="6" t="n">
        <v>-4.78</v>
      </c>
      <c r="J139" s="6" t="n">
        <v>-0</v>
      </c>
      <c r="K139" s="6" t="n">
        <v>-0</v>
      </c>
      <c r="L139" s="6" t="n">
        <v>-0</v>
      </c>
      <c r="M139" s="6" t="s">
        <f>=I139+J139+K139+L139</f>
      </c>
      <c r="N139" s="16"/>
    </row>
    <row collapsed="false" customFormat="false" customHeight="false" hidden="false" ht="12.1" outlineLevel="0" r="140">
      <c r="A140" s="21" t="n">
        <v>46113.2484375</v>
      </c>
      <c r="B140" s="22" t="s">
        <v>68</v>
      </c>
      <c r="C140" s="22" t="s">
        <v>47</v>
      </c>
      <c r="D140" s="22" t="s">
        <v>68</v>
      </c>
      <c r="E140" s="22" t="s">
        <v>68</v>
      </c>
      <c r="F140" s="22" t="s">
        <v>19</v>
      </c>
      <c r="G140" s="23" t="n">
        <v>1</v>
      </c>
      <c r="H140" s="24" t="n">
        <v>100</v>
      </c>
      <c r="I140" s="24" t="n">
        <v>100</v>
      </c>
      <c r="J140" s="24" t="n">
        <v>0</v>
      </c>
      <c r="K140" s="24" t="n">
        <v>-0</v>
      </c>
      <c r="L140" s="24" t="n">
        <v>-0</v>
      </c>
      <c r="M140" s="6" t="s">
        <f>=I140+J140+K140+L140</f>
      </c>
      <c r="N140" s="22"/>
    </row>
    <row collapsed="false" customFormat="false" customHeight="false" hidden="false" ht="12.1" outlineLevel="0" r="141">
      <c r="A141" s="20" t="n">
        <v>46113.53400463</v>
      </c>
      <c r="B141" s="16" t="s">
        <v>16</v>
      </c>
      <c r="C141" s="16" t="s">
        <v>69</v>
      </c>
      <c r="D141" s="16" t="s">
        <v>55</v>
      </c>
      <c r="E141" s="16" t="s">
        <v>17</v>
      </c>
      <c r="F141" s="16" t="s">
        <v>19</v>
      </c>
      <c r="G141" s="7" t="n">
        <v>87</v>
      </c>
      <c r="H141" s="6" t="n">
        <v>1.1952</v>
      </c>
      <c r="I141" s="6" t="n">
        <v>-103.98</v>
      </c>
      <c r="J141" s="6" t="n">
        <v>-0</v>
      </c>
      <c r="K141" s="6" t="n">
        <v>-0</v>
      </c>
      <c r="L141" s="6" t="n">
        <v>-0</v>
      </c>
      <c r="M141" s="6" t="s">
        <f>=I141+J141+K141+L141</f>
      </c>
      <c r="N141" s="16"/>
    </row>
    <row collapsed="false" customFormat="false" customHeight="false" hidden="false" ht="12.1" outlineLevel="0" r="142">
      <c r="A142" s="20" t="n">
        <v>46113.64318287</v>
      </c>
      <c r="B142" s="16" t="s">
        <v>16</v>
      </c>
      <c r="C142" s="16" t="s">
        <v>69</v>
      </c>
      <c r="D142" s="16" t="s">
        <v>55</v>
      </c>
      <c r="E142" s="16" t="s">
        <v>17</v>
      </c>
      <c r="F142" s="16" t="s">
        <v>19</v>
      </c>
      <c r="G142" s="7" t="n">
        <v>1</v>
      </c>
      <c r="H142" s="6" t="n">
        <v>1.1955</v>
      </c>
      <c r="I142" s="6" t="n">
        <v>-1.2</v>
      </c>
      <c r="J142" s="6" t="n">
        <v>-0</v>
      </c>
      <c r="K142" s="6" t="n">
        <v>-0</v>
      </c>
      <c r="L142" s="6" t="n">
        <v>-0</v>
      </c>
      <c r="M142" s="6" t="s">
        <f>=I142+J142+K142+L142</f>
      </c>
      <c r="N142" s="16"/>
    </row>
    <row collapsed="false" customFormat="false" customHeight="false" hidden="false" ht="12.1" outlineLevel="0" r="143">
      <c r="A143" s="20" t="n">
        <v>46114.602546296</v>
      </c>
      <c r="B143" s="16" t="s">
        <v>16</v>
      </c>
      <c r="C143" s="16" t="s">
        <v>69</v>
      </c>
      <c r="D143" s="16" t="s">
        <v>55</v>
      </c>
      <c r="E143" s="16" t="s">
        <v>17</v>
      </c>
      <c r="F143" s="16" t="s">
        <v>19</v>
      </c>
      <c r="G143" s="7" t="n">
        <v>1</v>
      </c>
      <c r="H143" s="6" t="n">
        <v>1.1955</v>
      </c>
      <c r="I143" s="6" t="n">
        <v>-1.2</v>
      </c>
      <c r="J143" s="6" t="n">
        <v>-0</v>
      </c>
      <c r="K143" s="6" t="n">
        <v>-0</v>
      </c>
      <c r="L143" s="6" t="n">
        <v>-0</v>
      </c>
      <c r="M143" s="6" t="s">
        <f>=I143+J143+K143+L143</f>
      </c>
      <c r="N143" s="16"/>
    </row>
    <row collapsed="false" customFormat="false" customHeight="false" hidden="false" ht="12.1" outlineLevel="0" r="144">
      <c r="A144" s="21" t="n">
        <v>46118.598761574</v>
      </c>
      <c r="B144" s="22" t="s">
        <v>68</v>
      </c>
      <c r="C144" s="22" t="s">
        <v>47</v>
      </c>
      <c r="D144" s="22" t="s">
        <v>68</v>
      </c>
      <c r="E144" s="22" t="s">
        <v>68</v>
      </c>
      <c r="F144" s="22" t="s">
        <v>19</v>
      </c>
      <c r="G144" s="23" t="n">
        <v>1</v>
      </c>
      <c r="H144" s="24" t="n">
        <v>400</v>
      </c>
      <c r="I144" s="24" t="n">
        <v>400</v>
      </c>
      <c r="J144" s="24" t="n">
        <v>0</v>
      </c>
      <c r="K144" s="24" t="n">
        <v>-0</v>
      </c>
      <c r="L144" s="24" t="n">
        <v>-0</v>
      </c>
      <c r="M144" s="6" t="s">
        <f>=I144+J144+K144+L144</f>
      </c>
      <c r="N144" s="22"/>
    </row>
    <row collapsed="false" customFormat="false" customHeight="false" hidden="false" ht="12.1" outlineLevel="0" r="145">
      <c r="A145" s="20" t="n">
        <v>46118.623622685</v>
      </c>
      <c r="B145" s="16" t="s">
        <v>16</v>
      </c>
      <c r="C145" s="16" t="s">
        <v>69</v>
      </c>
      <c r="D145" s="16" t="s">
        <v>55</v>
      </c>
      <c r="E145" s="16" t="s">
        <v>17</v>
      </c>
      <c r="F145" s="16" t="s">
        <v>19</v>
      </c>
      <c r="G145" s="7" t="n">
        <v>331</v>
      </c>
      <c r="H145" s="6" t="n">
        <v>1.1975</v>
      </c>
      <c r="I145" s="6" t="n">
        <v>-396.37</v>
      </c>
      <c r="J145" s="6" t="n">
        <v>-0</v>
      </c>
      <c r="K145" s="6" t="n">
        <v>-0</v>
      </c>
      <c r="L145" s="6" t="n">
        <v>-0</v>
      </c>
      <c r="M145" s="6" t="s">
        <f>=I145+J145+K145+L145</f>
      </c>
      <c r="N145" s="16"/>
    </row>
    <row collapsed="false" customFormat="false" customHeight="false" hidden="false" ht="12.1" outlineLevel="0" r="146">
      <c r="A146" s="20" t="n">
        <v>46118.69537037</v>
      </c>
      <c r="B146" s="16" t="s">
        <v>16</v>
      </c>
      <c r="C146" s="16" t="s">
        <v>69</v>
      </c>
      <c r="D146" s="16" t="s">
        <v>55</v>
      </c>
      <c r="E146" s="16" t="s">
        <v>17</v>
      </c>
      <c r="F146" s="16" t="s">
        <v>19</v>
      </c>
      <c r="G146" s="7" t="n">
        <v>3</v>
      </c>
      <c r="H146" s="6" t="n">
        <v>1.1972</v>
      </c>
      <c r="I146" s="6" t="n">
        <v>-3.59</v>
      </c>
      <c r="J146" s="6" t="n">
        <v>-0</v>
      </c>
      <c r="K146" s="6" t="n">
        <v>-0</v>
      </c>
      <c r="L146" s="6" t="n">
        <v>-0</v>
      </c>
      <c r="M146" s="6" t="s">
        <f>=I146+J146+K146+L146</f>
      </c>
      <c r="N146" s="16"/>
    </row>
    <row collapsed="false" customFormat="false" customHeight="false" hidden="false" ht="12.1" outlineLevel="0" r="147">
      <c r="A147" s="20" t="n">
        <v>46119.532453704</v>
      </c>
      <c r="B147" s="16" t="s">
        <v>16</v>
      </c>
      <c r="C147" s="16" t="s">
        <v>69</v>
      </c>
      <c r="D147" s="16" t="s">
        <v>55</v>
      </c>
      <c r="E147" s="16" t="s">
        <v>17</v>
      </c>
      <c r="F147" s="16" t="s">
        <v>19</v>
      </c>
      <c r="G147" s="7" t="n">
        <v>8</v>
      </c>
      <c r="H147" s="6" t="n">
        <v>1.1981</v>
      </c>
      <c r="I147" s="6" t="n">
        <v>-9.58</v>
      </c>
      <c r="J147" s="6" t="n">
        <v>-0</v>
      </c>
      <c r="K147" s="6" t="n">
        <v>-0</v>
      </c>
      <c r="L147" s="6" t="n">
        <v>-0</v>
      </c>
      <c r="M147" s="6" t="s">
        <f>=I147+J147+K147+L147</f>
      </c>
      <c r="N147" s="16"/>
    </row>
    <row collapsed="false" customFormat="false" customHeight="false" hidden="false" ht="12.1" outlineLevel="0" r="148">
      <c r="A148" s="20" t="n">
        <v>46120.553020833</v>
      </c>
      <c r="B148" s="16" t="s">
        <v>16</v>
      </c>
      <c r="C148" s="16" t="s">
        <v>69</v>
      </c>
      <c r="D148" s="16" t="s">
        <v>55</v>
      </c>
      <c r="E148" s="16" t="s">
        <v>17</v>
      </c>
      <c r="F148" s="16" t="s">
        <v>19</v>
      </c>
      <c r="G148" s="7" t="n">
        <v>4</v>
      </c>
      <c r="H148" s="6" t="n">
        <v>1.1984</v>
      </c>
      <c r="I148" s="6" t="n">
        <v>-4.79</v>
      </c>
      <c r="J148" s="6" t="n">
        <v>-0</v>
      </c>
      <c r="K148" s="6" t="n">
        <v>-0</v>
      </c>
      <c r="L148" s="6" t="n">
        <v>-0</v>
      </c>
      <c r="M148" s="6" t="s">
        <f>=I148+J148+K148+L148</f>
      </c>
      <c r="N148" s="16"/>
    </row>
    <row collapsed="false" customFormat="false" customHeight="false" hidden="false" ht="12.1" outlineLevel="0" r="149">
      <c r="A149" s="20" t="n">
        <v>46122.590196759</v>
      </c>
      <c r="B149" s="16" t="s">
        <v>16</v>
      </c>
      <c r="C149" s="16" t="s">
        <v>69</v>
      </c>
      <c r="D149" s="16" t="s">
        <v>55</v>
      </c>
      <c r="E149" s="16" t="s">
        <v>17</v>
      </c>
      <c r="F149" s="16" t="s">
        <v>19</v>
      </c>
      <c r="G149" s="7" t="n">
        <v>3</v>
      </c>
      <c r="H149" s="6" t="n">
        <v>1.2002</v>
      </c>
      <c r="I149" s="6" t="n">
        <v>-3.6</v>
      </c>
      <c r="J149" s="6" t="n">
        <v>-0</v>
      </c>
      <c r="K149" s="6" t="n">
        <v>-0</v>
      </c>
      <c r="L149" s="6" t="n">
        <v>-0</v>
      </c>
      <c r="M149" s="6" t="s">
        <f>=I149+J149+K149+L149</f>
      </c>
      <c r="N149" s="16"/>
    </row>
    <row collapsed="false" customFormat="false" customHeight="false" hidden="false" ht="12.1" outlineLevel="0" r="150">
      <c r="A150" s="21" t="n">
        <v>46125.366875</v>
      </c>
      <c r="B150" s="22" t="s">
        <v>68</v>
      </c>
      <c r="C150" s="22" t="s">
        <v>47</v>
      </c>
      <c r="D150" s="22" t="s">
        <v>68</v>
      </c>
      <c r="E150" s="22" t="s">
        <v>68</v>
      </c>
      <c r="F150" s="22" t="s">
        <v>19</v>
      </c>
      <c r="G150" s="23" t="n">
        <v>1</v>
      </c>
      <c r="H150" s="24" t="n">
        <v>100</v>
      </c>
      <c r="I150" s="24" t="n">
        <v>100</v>
      </c>
      <c r="J150" s="24" t="n">
        <v>0</v>
      </c>
      <c r="K150" s="24" t="n">
        <v>-0</v>
      </c>
      <c r="L150" s="24" t="n">
        <v>-0</v>
      </c>
      <c r="M150" s="6" t="s">
        <f>=I150+J150+K150+L150</f>
      </c>
      <c r="N150" s="22"/>
    </row>
    <row collapsed="false" customFormat="false" customHeight="false" hidden="false" ht="12.1" outlineLevel="0" r="151">
      <c r="A151" s="20" t="n">
        <v>46125.52755787</v>
      </c>
      <c r="B151" s="16" t="s">
        <v>16</v>
      </c>
      <c r="C151" s="16" t="s">
        <v>69</v>
      </c>
      <c r="D151" s="16" t="s">
        <v>55</v>
      </c>
      <c r="E151" s="16" t="s">
        <v>17</v>
      </c>
      <c r="F151" s="16" t="s">
        <v>19</v>
      </c>
      <c r="G151" s="7" t="n">
        <v>88</v>
      </c>
      <c r="H151" s="6" t="n">
        <v>1.2006</v>
      </c>
      <c r="I151" s="6" t="n">
        <v>-105.65</v>
      </c>
      <c r="J151" s="6" t="n">
        <v>-0</v>
      </c>
      <c r="K151" s="6" t="n">
        <v>-0</v>
      </c>
      <c r="L151" s="6" t="n">
        <v>-0</v>
      </c>
      <c r="M151" s="6" t="s">
        <f>=I151+J151+K151+L151</f>
      </c>
      <c r="N151" s="16"/>
    </row>
    <row collapsed="false" customFormat="false" customHeight="false" hidden="false" ht="12.1" outlineLevel="0" r="152">
      <c r="A152" s="20" t="n">
        <v>46125.649965278</v>
      </c>
      <c r="B152" s="16" t="s">
        <v>16</v>
      </c>
      <c r="C152" s="16" t="s">
        <v>69</v>
      </c>
      <c r="D152" s="16" t="s">
        <v>55</v>
      </c>
      <c r="E152" s="16" t="s">
        <v>17</v>
      </c>
      <c r="F152" s="16" t="s">
        <v>19</v>
      </c>
      <c r="G152" s="7" t="n">
        <v>1</v>
      </c>
      <c r="H152" s="6" t="n">
        <v>1.2004</v>
      </c>
      <c r="I152" s="6" t="n">
        <v>-1.2</v>
      </c>
      <c r="J152" s="6" t="n">
        <v>-0</v>
      </c>
      <c r="K152" s="6" t="n">
        <v>-0</v>
      </c>
      <c r="L152" s="6" t="n">
        <v>-0</v>
      </c>
      <c r="M152" s="6" t="s">
        <f>=I152+J152+K152+L152</f>
      </c>
      <c r="N152" s="16"/>
    </row>
    <row collapsed="false" customFormat="false" customHeight="false" hidden="false" ht="12.1" outlineLevel="0" r="153">
      <c r="A153" s="20" t="n">
        <v>46126.642824074</v>
      </c>
      <c r="B153" s="16" t="s">
        <v>16</v>
      </c>
      <c r="C153" s="16" t="s">
        <v>69</v>
      </c>
      <c r="D153" s="16" t="s">
        <v>55</v>
      </c>
      <c r="E153" s="16" t="s">
        <v>17</v>
      </c>
      <c r="F153" s="16" t="s">
        <v>19</v>
      </c>
      <c r="G153" s="7" t="n">
        <v>4</v>
      </c>
      <c r="H153" s="6" t="n">
        <v>1.2009</v>
      </c>
      <c r="I153" s="6" t="n">
        <v>-4.8</v>
      </c>
      <c r="J153" s="6" t="n">
        <v>-0</v>
      </c>
      <c r="K153" s="6" t="n">
        <v>-0</v>
      </c>
      <c r="L153" s="6" t="n">
        <v>-0</v>
      </c>
      <c r="M153" s="6" t="s">
        <f>=I153+J153+K153+L153</f>
      </c>
      <c r="N153" s="16"/>
    </row>
    <row collapsed="false" customFormat="false" customHeight="false" hidden="false" ht="12.1" outlineLevel="0" r="154">
      <c r="A154" s="20" t="n">
        <v>46127.525902778</v>
      </c>
      <c r="B154" s="16" t="s">
        <v>16</v>
      </c>
      <c r="C154" s="16" t="s">
        <v>69</v>
      </c>
      <c r="D154" s="16" t="s">
        <v>55</v>
      </c>
      <c r="E154" s="16" t="s">
        <v>17</v>
      </c>
      <c r="F154" s="16" t="s">
        <v>19</v>
      </c>
      <c r="G154" s="7" t="n">
        <v>65</v>
      </c>
      <c r="H154" s="6" t="n">
        <v>1.2015</v>
      </c>
      <c r="I154" s="6" t="n">
        <v>-78.1</v>
      </c>
      <c r="J154" s="6" t="n">
        <v>-0</v>
      </c>
      <c r="K154" s="6" t="n">
        <v>-0</v>
      </c>
      <c r="L154" s="6" t="n">
        <v>-0</v>
      </c>
      <c r="M154" s="6" t="s">
        <f>=I154+J154+K154+L154</f>
      </c>
      <c r="N154" s="16"/>
    </row>
    <row collapsed="false" customFormat="false" customHeight="false" hidden="false" ht="12.1" outlineLevel="0" r="155">
      <c r="A155" s="20" t="n">
        <v>46127.637037037</v>
      </c>
      <c r="B155" s="16" t="s">
        <v>16</v>
      </c>
      <c r="C155" s="16" t="s">
        <v>69</v>
      </c>
      <c r="D155" s="16" t="s">
        <v>55</v>
      </c>
      <c r="E155" s="16" t="s">
        <v>17</v>
      </c>
      <c r="F155" s="16" t="s">
        <v>19</v>
      </c>
      <c r="G155" s="7" t="n">
        <v>13</v>
      </c>
      <c r="H155" s="6" t="n">
        <v>1.2016</v>
      </c>
      <c r="I155" s="6" t="n">
        <v>-15.62</v>
      </c>
      <c r="J155" s="6" t="n">
        <v>-0</v>
      </c>
      <c r="K155" s="6" t="n">
        <v>-0</v>
      </c>
      <c r="L155" s="6" t="n">
        <v>-0</v>
      </c>
      <c r="M155" s="6" t="s">
        <f>=I155+J155+K155+L155</f>
      </c>
      <c r="N155" s="16"/>
    </row>
    <row collapsed="false" customFormat="false" customHeight="false" hidden="false" ht="12.1" outlineLevel="0" r="156">
      <c r="A156" s="20" t="n">
        <v>46127.770902778</v>
      </c>
      <c r="B156" s="16" t="s">
        <v>16</v>
      </c>
      <c r="C156" s="16" t="s">
        <v>69</v>
      </c>
      <c r="D156" s="16" t="s">
        <v>55</v>
      </c>
      <c r="E156" s="16" t="s">
        <v>17</v>
      </c>
      <c r="F156" s="16" t="s">
        <v>19</v>
      </c>
      <c r="G156" s="7" t="n">
        <v>21</v>
      </c>
      <c r="H156" s="6" t="n">
        <v>1.2015</v>
      </c>
      <c r="I156" s="6" t="n">
        <v>-25.23</v>
      </c>
      <c r="J156" s="6" t="n">
        <v>-0</v>
      </c>
      <c r="K156" s="6" t="n">
        <v>-0</v>
      </c>
      <c r="L156" s="6" t="n">
        <v>-0</v>
      </c>
      <c r="M156" s="6" t="s">
        <f>=I156+J156+K156+L156</f>
      </c>
      <c r="N156" s="16"/>
    </row>
    <row collapsed="false" customFormat="false" customHeight="false" hidden="false" ht="12.1" outlineLevel="0" r="157">
      <c r="A157" s="20" t="n">
        <v>46128.523912037</v>
      </c>
      <c r="B157" s="16" t="s">
        <v>16</v>
      </c>
      <c r="C157" s="16" t="s">
        <v>69</v>
      </c>
      <c r="D157" s="16" t="s">
        <v>55</v>
      </c>
      <c r="E157" s="16" t="s">
        <v>17</v>
      </c>
      <c r="F157" s="16" t="s">
        <v>19</v>
      </c>
      <c r="G157" s="7" t="n">
        <v>134</v>
      </c>
      <c r="H157" s="6" t="n">
        <v>1.202</v>
      </c>
      <c r="I157" s="6" t="n">
        <v>-161.07</v>
      </c>
      <c r="J157" s="6" t="n">
        <v>-0</v>
      </c>
      <c r="K157" s="6" t="n">
        <v>-0</v>
      </c>
      <c r="L157" s="6" t="n">
        <v>-0</v>
      </c>
      <c r="M157" s="6" t="s">
        <f>=I157+J157+K157+L157</f>
      </c>
      <c r="N157" s="16"/>
    </row>
    <row collapsed="false" customFormat="false" customHeight="false" hidden="false" ht="12.1" outlineLevel="0" r="158">
      <c r="A158" s="20" t="n">
        <v>46128.60556713</v>
      </c>
      <c r="B158" s="16" t="s">
        <v>16</v>
      </c>
      <c r="C158" s="16" t="s">
        <v>69</v>
      </c>
      <c r="D158" s="16" t="s">
        <v>55</v>
      </c>
      <c r="E158" s="16" t="s">
        <v>17</v>
      </c>
      <c r="F158" s="16" t="s">
        <v>19</v>
      </c>
      <c r="G158" s="7" t="n">
        <v>1</v>
      </c>
      <c r="H158" s="6" t="n">
        <v>1.202</v>
      </c>
      <c r="I158" s="6" t="n">
        <v>-1.2</v>
      </c>
      <c r="J158" s="6" t="n">
        <v>-0</v>
      </c>
      <c r="K158" s="6" t="n">
        <v>-0</v>
      </c>
      <c r="L158" s="6" t="n">
        <v>-0</v>
      </c>
      <c r="M158" s="6" t="s">
        <f>=I158+J158+K158+L158</f>
      </c>
      <c r="N158" s="16"/>
    </row>
    <row collapsed="false" customFormat="false" customHeight="false" hidden="false" ht="12.1" outlineLevel="0" r="159">
      <c r="A159" s="20" t="n">
        <v>46128.690532407</v>
      </c>
      <c r="B159" s="16" t="s">
        <v>16</v>
      </c>
      <c r="C159" s="16" t="s">
        <v>69</v>
      </c>
      <c r="D159" s="16" t="s">
        <v>55</v>
      </c>
      <c r="E159" s="16" t="s">
        <v>17</v>
      </c>
      <c r="F159" s="16" t="s">
        <v>19</v>
      </c>
      <c r="G159" s="7" t="n">
        <v>52</v>
      </c>
      <c r="H159" s="6" t="n">
        <v>1.202</v>
      </c>
      <c r="I159" s="6" t="n">
        <v>-62.5</v>
      </c>
      <c r="J159" s="6" t="n">
        <v>-0</v>
      </c>
      <c r="K159" s="6" t="n">
        <v>-0</v>
      </c>
      <c r="L159" s="6" t="n">
        <v>-0</v>
      </c>
      <c r="M159" s="6" t="s">
        <f>=I159+J159+K159+L159</f>
      </c>
      <c r="N159" s="16"/>
    </row>
    <row collapsed="false" customFormat="false" customHeight="false" hidden="false" ht="12.1" outlineLevel="0" r="160">
      <c r="A160" s="20" t="n">
        <v>46128.764583333</v>
      </c>
      <c r="B160" s="16" t="s">
        <v>16</v>
      </c>
      <c r="C160" s="16" t="s">
        <v>69</v>
      </c>
      <c r="D160" s="16" t="s">
        <v>55</v>
      </c>
      <c r="E160" s="16" t="s">
        <v>17</v>
      </c>
      <c r="F160" s="16" t="s">
        <v>19</v>
      </c>
      <c r="G160" s="7" t="n">
        <v>1</v>
      </c>
      <c r="H160" s="6" t="n">
        <v>1.202</v>
      </c>
      <c r="I160" s="6" t="n">
        <v>-1.2</v>
      </c>
      <c r="J160" s="6" t="n">
        <v>-0</v>
      </c>
      <c r="K160" s="6" t="n">
        <v>-0</v>
      </c>
      <c r="L160" s="6" t="n">
        <v>-0</v>
      </c>
      <c r="M160" s="6" t="s">
        <f>=I160+J160+K160+L160</f>
      </c>
      <c r="N160" s="16"/>
    </row>
    <row collapsed="false" customFormat="false" customHeight="false" hidden="false" ht="12.1" outlineLevel="0" r="161">
      <c r="A161" s="20" t="n">
        <v>46129.681597222</v>
      </c>
      <c r="B161" s="16" t="s">
        <v>16</v>
      </c>
      <c r="C161" s="16" t="s">
        <v>69</v>
      </c>
      <c r="D161" s="16" t="s">
        <v>55</v>
      </c>
      <c r="E161" s="16" t="s">
        <v>17</v>
      </c>
      <c r="F161" s="16" t="s">
        <v>19</v>
      </c>
      <c r="G161" s="7" t="n">
        <v>26</v>
      </c>
      <c r="H161" s="6" t="n">
        <v>1.2027</v>
      </c>
      <c r="I161" s="6" t="n">
        <v>-31.27</v>
      </c>
      <c r="J161" s="6" t="n">
        <v>-0</v>
      </c>
      <c r="K161" s="6" t="n">
        <v>-0</v>
      </c>
      <c r="L161" s="6" t="n">
        <v>-0</v>
      </c>
      <c r="M161" s="6" t="s">
        <f>=I161+J161+K161+L161</f>
      </c>
      <c r="N161" s="16"/>
    </row>
    <row collapsed="false" customFormat="false" customHeight="false" hidden="false" ht="12.1" outlineLevel="0" r="162">
      <c r="A162" s="21" t="n">
        <v>46132.511458333</v>
      </c>
      <c r="B162" s="22" t="s">
        <v>68</v>
      </c>
      <c r="C162" s="22" t="s">
        <v>47</v>
      </c>
      <c r="D162" s="22" t="s">
        <v>68</v>
      </c>
      <c r="E162" s="22" t="s">
        <v>68</v>
      </c>
      <c r="F162" s="22" t="s">
        <v>19</v>
      </c>
      <c r="G162" s="23" t="n">
        <v>1</v>
      </c>
      <c r="H162" s="24" t="n">
        <v>400</v>
      </c>
      <c r="I162" s="24" t="n">
        <v>400</v>
      </c>
      <c r="J162" s="24" t="n">
        <v>0</v>
      </c>
      <c r="K162" s="24" t="n">
        <v>-0</v>
      </c>
      <c r="L162" s="24" t="n">
        <v>-0</v>
      </c>
      <c r="M162" s="6" t="s">
        <f>=I162+J162+K162+L162</f>
      </c>
      <c r="N162" s="22"/>
    </row>
    <row collapsed="false" customFormat="false" customHeight="false" hidden="false" ht="12.1" outlineLevel="0" r="163">
      <c r="A163" s="20" t="n">
        <v>46133.545555556</v>
      </c>
      <c r="B163" s="16" t="s">
        <v>16</v>
      </c>
      <c r="C163" s="16" t="s">
        <v>69</v>
      </c>
      <c r="D163" s="16" t="s">
        <v>55</v>
      </c>
      <c r="E163" s="16" t="s">
        <v>17</v>
      </c>
      <c r="F163" s="16" t="s">
        <v>19</v>
      </c>
      <c r="G163" s="7" t="n">
        <v>879</v>
      </c>
      <c r="H163" s="6" t="n">
        <v>1.2041</v>
      </c>
      <c r="I163" s="6" t="n">
        <v>-1058.4</v>
      </c>
      <c r="J163" s="6" t="n">
        <v>-0</v>
      </c>
      <c r="K163" s="6" t="n">
        <v>-0</v>
      </c>
      <c r="L163" s="6" t="n">
        <v>-0</v>
      </c>
      <c r="M163" s="6" t="s">
        <f>=I163+J163+K163+L163</f>
      </c>
      <c r="N163" s="16"/>
    </row>
    <row collapsed="false" customFormat="false" customHeight="false" hidden="false" ht="12.1" outlineLevel="0" r="164">
      <c r="A164" s="20" t="n">
        <v>46133.617974537</v>
      </c>
      <c r="B164" s="16" t="s">
        <v>16</v>
      </c>
      <c r="C164" s="16" t="s">
        <v>69</v>
      </c>
      <c r="D164" s="16" t="s">
        <v>55</v>
      </c>
      <c r="E164" s="16" t="s">
        <v>17</v>
      </c>
      <c r="F164" s="16" t="s">
        <v>19</v>
      </c>
      <c r="G164" s="7" t="n">
        <v>10</v>
      </c>
      <c r="H164" s="6" t="n">
        <v>1.204</v>
      </c>
      <c r="I164" s="6" t="n">
        <v>-12.04</v>
      </c>
      <c r="J164" s="6" t="n">
        <v>-0</v>
      </c>
      <c r="K164" s="6" t="n">
        <v>-0</v>
      </c>
      <c r="L164" s="6" t="n">
        <v>-0</v>
      </c>
      <c r="M164" s="6" t="s">
        <f>=I164+J164+K164+L164</f>
      </c>
      <c r="N164" s="16"/>
    </row>
    <row collapsed="false" customFormat="false" customHeight="false" hidden="false" ht="12.1" outlineLevel="0" r="165">
      <c r="A165" s="20" t="n">
        <v>46134.553784722</v>
      </c>
      <c r="B165" s="16" t="s">
        <v>16</v>
      </c>
      <c r="C165" s="16" t="s">
        <v>69</v>
      </c>
      <c r="D165" s="16" t="s">
        <v>55</v>
      </c>
      <c r="E165" s="16" t="s">
        <v>17</v>
      </c>
      <c r="F165" s="16" t="s">
        <v>19</v>
      </c>
      <c r="G165" s="7" t="n">
        <v>18</v>
      </c>
      <c r="H165" s="6" t="n">
        <v>1.2044</v>
      </c>
      <c r="I165" s="6" t="n">
        <v>-21.68</v>
      </c>
      <c r="J165" s="6" t="n">
        <v>-0</v>
      </c>
      <c r="K165" s="6" t="n">
        <v>-0</v>
      </c>
      <c r="L165" s="6" t="n">
        <v>-0</v>
      </c>
      <c r="M165" s="6" t="s">
        <f>=I165+J165+K165+L165</f>
      </c>
      <c r="N165" s="16"/>
    </row>
    <row collapsed="false" customFormat="false" customHeight="false" hidden="false" ht="12.1" outlineLevel="0" r="166">
      <c r="A166" s="20" t="n">
        <v>46134.620300926</v>
      </c>
      <c r="B166" s="16" t="s">
        <v>16</v>
      </c>
      <c r="C166" s="16" t="s">
        <v>69</v>
      </c>
      <c r="D166" s="16" t="s">
        <v>55</v>
      </c>
      <c r="E166" s="16" t="s">
        <v>17</v>
      </c>
      <c r="F166" s="16" t="s">
        <v>19</v>
      </c>
      <c r="G166" s="7" t="n">
        <v>4</v>
      </c>
      <c r="H166" s="6" t="n">
        <v>1.2044</v>
      </c>
      <c r="I166" s="6" t="n">
        <v>-4.82</v>
      </c>
      <c r="J166" s="6" t="n">
        <v>-0</v>
      </c>
      <c r="K166" s="6" t="n">
        <v>-0</v>
      </c>
      <c r="L166" s="6" t="n">
        <v>-0</v>
      </c>
      <c r="M166" s="6" t="s">
        <f>=I166+J166+K166+L166</f>
      </c>
      <c r="N166" s="16"/>
    </row>
    <row collapsed="false" customFormat="false" customHeight="false" hidden="false" ht="12.1" outlineLevel="0" r="167">
      <c r="A167" s="20" t="n">
        <v>46135.547037037</v>
      </c>
      <c r="B167" s="16" t="s">
        <v>16</v>
      </c>
      <c r="C167" s="16" t="s">
        <v>69</v>
      </c>
      <c r="D167" s="16" t="s">
        <v>55</v>
      </c>
      <c r="E167" s="16" t="s">
        <v>17</v>
      </c>
      <c r="F167" s="16" t="s">
        <v>19</v>
      </c>
      <c r="G167" s="7" t="n">
        <v>11</v>
      </c>
      <c r="H167" s="6" t="n">
        <v>1.2049</v>
      </c>
      <c r="I167" s="6" t="n">
        <v>-13.25</v>
      </c>
      <c r="J167" s="6" t="n">
        <v>-0</v>
      </c>
      <c r="K167" s="6" t="n">
        <v>-0</v>
      </c>
      <c r="L167" s="6" t="n">
        <v>-0</v>
      </c>
      <c r="M167" s="6" t="s">
        <f>=I167+J167+K167+L167</f>
      </c>
      <c r="N167" s="16"/>
    </row>
    <row collapsed="false" customFormat="false" customHeight="false" hidden="false" ht="12.1" outlineLevel="0" r="168">
      <c r="A168" s="20" t="n">
        <v>46135.698530093</v>
      </c>
      <c r="B168" s="16" t="s">
        <v>16</v>
      </c>
      <c r="C168" s="16" t="s">
        <v>69</v>
      </c>
      <c r="D168" s="16" t="s">
        <v>55</v>
      </c>
      <c r="E168" s="16" t="s">
        <v>17</v>
      </c>
      <c r="F168" s="16" t="s">
        <v>19</v>
      </c>
      <c r="G168" s="7" t="n">
        <v>1</v>
      </c>
      <c r="H168" s="6" t="n">
        <v>1.2048</v>
      </c>
      <c r="I168" s="6" t="n">
        <v>-1.2</v>
      </c>
      <c r="J168" s="6" t="n">
        <v>-0</v>
      </c>
      <c r="K168" s="6" t="n">
        <v>-0</v>
      </c>
      <c r="L168" s="6" t="n">
        <v>-0</v>
      </c>
      <c r="M168" s="6" t="s">
        <f>=I168+J168+K168+L168</f>
      </c>
      <c r="N168" s="16"/>
    </row>
    <row collapsed="false" customFormat="false" customHeight="false" hidden="false" ht="12.1" outlineLevel="0" r="169">
      <c r="A169" s="20" t="n">
        <v>46135.776006944</v>
      </c>
      <c r="B169" s="16" t="s">
        <v>16</v>
      </c>
      <c r="C169" s="16" t="s">
        <v>69</v>
      </c>
      <c r="D169" s="16" t="s">
        <v>55</v>
      </c>
      <c r="E169" s="16" t="s">
        <v>17</v>
      </c>
      <c r="F169" s="16" t="s">
        <v>19</v>
      </c>
      <c r="G169" s="7" t="n">
        <v>4</v>
      </c>
      <c r="H169" s="6" t="n">
        <v>1.2047</v>
      </c>
      <c r="I169" s="6" t="n">
        <v>-4.82</v>
      </c>
      <c r="J169" s="6" t="n">
        <v>-0</v>
      </c>
      <c r="K169" s="6" t="n">
        <v>-0</v>
      </c>
      <c r="L169" s="6" t="n">
        <v>-0</v>
      </c>
      <c r="M169" s="6" t="s">
        <f>=I169+J169+K169+L169</f>
      </c>
      <c r="N169" s="16"/>
    </row>
    <row collapsed="false" customFormat="false" customHeight="false" hidden="false" ht="12.1" outlineLevel="0" r="170">
      <c r="A170" s="21" t="n">
        <v>46136.448113426</v>
      </c>
      <c r="B170" s="22" t="s">
        <v>68</v>
      </c>
      <c r="C170" s="22" t="s">
        <v>47</v>
      </c>
      <c r="D170" s="22" t="s">
        <v>68</v>
      </c>
      <c r="E170" s="22" t="s">
        <v>68</v>
      </c>
      <c r="F170" s="22" t="s">
        <v>19</v>
      </c>
      <c r="G170" s="23" t="n">
        <v>1</v>
      </c>
      <c r="H170" s="24" t="n">
        <v>200</v>
      </c>
      <c r="I170" s="24" t="n">
        <v>200</v>
      </c>
      <c r="J170" s="24" t="n">
        <v>0</v>
      </c>
      <c r="K170" s="24" t="n">
        <v>-0</v>
      </c>
      <c r="L170" s="24" t="n">
        <v>-0</v>
      </c>
      <c r="M170" s="6" t="s">
        <f>=I170+J170+K170+L170</f>
      </c>
      <c r="N170" s="22"/>
    </row>
    <row collapsed="false" customFormat="false" customHeight="false" hidden="false" ht="12.1" outlineLevel="0" r="171">
      <c r="A171" s="20" t="n">
        <v>46136.533668981</v>
      </c>
      <c r="B171" s="16" t="s">
        <v>16</v>
      </c>
      <c r="C171" s="16" t="s">
        <v>69</v>
      </c>
      <c r="D171" s="16" t="s">
        <v>55</v>
      </c>
      <c r="E171" s="16" t="s">
        <v>17</v>
      </c>
      <c r="F171" s="16" t="s">
        <v>19</v>
      </c>
      <c r="G171" s="7" t="n">
        <v>175</v>
      </c>
      <c r="H171" s="6" t="n">
        <v>1.2061</v>
      </c>
      <c r="I171" s="6" t="n">
        <v>-211.07</v>
      </c>
      <c r="J171" s="6" t="n">
        <v>-0</v>
      </c>
      <c r="K171" s="6" t="n">
        <v>-0</v>
      </c>
      <c r="L171" s="6" t="n">
        <v>-0</v>
      </c>
      <c r="M171" s="6" t="s">
        <f>=I171+J171+K171+L171</f>
      </c>
      <c r="N171" s="16"/>
    </row>
    <row collapsed="false" customFormat="false" customHeight="false" hidden="false" ht="12.1" outlineLevel="0" r="172">
      <c r="A172" s="20" t="n">
        <v>46136.633217593</v>
      </c>
      <c r="B172" s="16" t="s">
        <v>16</v>
      </c>
      <c r="C172" s="16" t="s">
        <v>69</v>
      </c>
      <c r="D172" s="16" t="s">
        <v>55</v>
      </c>
      <c r="E172" s="16" t="s">
        <v>17</v>
      </c>
      <c r="F172" s="16" t="s">
        <v>19</v>
      </c>
      <c r="G172" s="7" t="n">
        <v>2</v>
      </c>
      <c r="H172" s="6" t="n">
        <v>1.2058</v>
      </c>
      <c r="I172" s="6" t="n">
        <v>-2.41</v>
      </c>
      <c r="J172" s="6" t="n">
        <v>-0</v>
      </c>
      <c r="K172" s="6" t="n">
        <v>-0</v>
      </c>
      <c r="L172" s="6" t="n">
        <v>-0</v>
      </c>
      <c r="M172" s="6" t="s">
        <f>=I172+J172+K172+L172</f>
      </c>
      <c r="N172" s="16"/>
    </row>
    <row collapsed="false" customFormat="false" customHeight="false" hidden="false" ht="12.1" outlineLevel="0" r="173">
      <c r="A173" s="20" t="n">
        <v>46139.584490741</v>
      </c>
      <c r="B173" s="16" t="s">
        <v>16</v>
      </c>
      <c r="C173" s="16" t="s">
        <v>69</v>
      </c>
      <c r="D173" s="16" t="s">
        <v>55</v>
      </c>
      <c r="E173" s="16" t="s">
        <v>17</v>
      </c>
      <c r="F173" s="16" t="s">
        <v>19</v>
      </c>
      <c r="G173" s="7" t="n">
        <v>11</v>
      </c>
      <c r="H173" s="6" t="n">
        <v>1.2066</v>
      </c>
      <c r="I173" s="6" t="n">
        <v>-13.27</v>
      </c>
      <c r="J173" s="6" t="n">
        <v>-0</v>
      </c>
      <c r="K173" s="6" t="n">
        <v>-0</v>
      </c>
      <c r="L173" s="6" t="n">
        <v>-0</v>
      </c>
      <c r="M173" s="6" t="s">
        <f>=I173+J173+K173+L173</f>
      </c>
      <c r="N173" s="16"/>
    </row>
    <row collapsed="false" customFormat="false" customHeight="false" hidden="false" ht="12.1" outlineLevel="0" r="174">
      <c r="A174" s="21" t="n">
        <v>46141.474976852</v>
      </c>
      <c r="B174" s="22" t="s">
        <v>68</v>
      </c>
      <c r="C174" s="22" t="s">
        <v>47</v>
      </c>
      <c r="D174" s="22" t="s">
        <v>68</v>
      </c>
      <c r="E174" s="22" t="s">
        <v>68</v>
      </c>
      <c r="F174" s="22" t="s">
        <v>19</v>
      </c>
      <c r="G174" s="23" t="n">
        <v>1</v>
      </c>
      <c r="H174" s="24" t="n">
        <v>200</v>
      </c>
      <c r="I174" s="24" t="n">
        <v>200</v>
      </c>
      <c r="J174" s="24" t="n">
        <v>0</v>
      </c>
      <c r="K174" s="24" t="n">
        <v>-0</v>
      </c>
      <c r="L174" s="24" t="n">
        <v>-0</v>
      </c>
      <c r="M174" s="6" t="s">
        <f>=I174+J174+K174+L174</f>
      </c>
      <c r="N174" s="22"/>
    </row>
    <row collapsed="false" customFormat="false" customHeight="false" hidden="false" ht="12.1" outlineLevel="0" r="175">
      <c r="A175" s="20" t="n">
        <v>46141.531597222</v>
      </c>
      <c r="B175" s="16" t="s">
        <v>16</v>
      </c>
      <c r="C175" s="16" t="s">
        <v>69</v>
      </c>
      <c r="D175" s="16" t="s">
        <v>55</v>
      </c>
      <c r="E175" s="16" t="s">
        <v>17</v>
      </c>
      <c r="F175" s="16" t="s">
        <v>19</v>
      </c>
      <c r="G175" s="7" t="n">
        <v>177</v>
      </c>
      <c r="H175" s="6" t="n">
        <v>1.2071</v>
      </c>
      <c r="I175" s="6" t="n">
        <v>-213.66</v>
      </c>
      <c r="J175" s="6" t="n">
        <v>-0</v>
      </c>
      <c r="K175" s="6" t="n">
        <v>-0</v>
      </c>
      <c r="L175" s="6" t="n">
        <v>-0</v>
      </c>
      <c r="M175" s="6" t="s">
        <f>=I175+J175+K175+L175</f>
      </c>
      <c r="N175" s="16"/>
    </row>
    <row collapsed="false" customFormat="false" customHeight="false" hidden="false" ht="12.1" outlineLevel="0" r="176">
      <c r="A176" s="20" t="n">
        <v>46141.602800926</v>
      </c>
      <c r="B176" s="16" t="s">
        <v>16</v>
      </c>
      <c r="C176" s="16" t="s">
        <v>69</v>
      </c>
      <c r="D176" s="16" t="s">
        <v>55</v>
      </c>
      <c r="E176" s="16" t="s">
        <v>17</v>
      </c>
      <c r="F176" s="16" t="s">
        <v>19</v>
      </c>
      <c r="G176" s="7" t="n">
        <v>2</v>
      </c>
      <c r="H176" s="6" t="n">
        <v>1.2072</v>
      </c>
      <c r="I176" s="6" t="n">
        <v>-2.41</v>
      </c>
      <c r="J176" s="6" t="n">
        <v>-0</v>
      </c>
      <c r="K176" s="6" t="n">
        <v>-0</v>
      </c>
      <c r="L176" s="6" t="n">
        <v>-0</v>
      </c>
      <c r="M176" s="6" t="s">
        <f>=I176+J176+K176+L176</f>
      </c>
      <c r="N176" s="16"/>
    </row>
    <row collapsed="false" customFormat="false" customHeight="false" hidden="false" ht="12.1" outlineLevel="0" r="177">
      <c r="A177" s="20" t="n">
        <v>46141.689502315</v>
      </c>
      <c r="B177" s="16" t="s">
        <v>16</v>
      </c>
      <c r="C177" s="16" t="s">
        <v>69</v>
      </c>
      <c r="D177" s="16" t="s">
        <v>55</v>
      </c>
      <c r="E177" s="16" t="s">
        <v>17</v>
      </c>
      <c r="F177" s="16" t="s">
        <v>19</v>
      </c>
      <c r="G177" s="7" t="n">
        <v>18</v>
      </c>
      <c r="H177" s="6" t="n">
        <v>1.2075</v>
      </c>
      <c r="I177" s="6" t="n">
        <v>-21.74</v>
      </c>
      <c r="J177" s="6" t="n">
        <v>-0</v>
      </c>
      <c r="K177" s="6" t="n">
        <v>-0</v>
      </c>
      <c r="L177" s="6" t="n">
        <v>-0</v>
      </c>
      <c r="M177" s="6" t="s">
        <f>=I177+J177+K177+L177</f>
      </c>
      <c r="N177" s="16"/>
    </row>
    <row collapsed="false" customFormat="false" customHeight="false" hidden="false" ht="12.1" outlineLevel="0" r="178">
      <c r="A178" s="20" t="n">
        <v>46141.768391204</v>
      </c>
      <c r="B178" s="16" t="s">
        <v>16</v>
      </c>
      <c r="C178" s="16" t="s">
        <v>69</v>
      </c>
      <c r="D178" s="16" t="s">
        <v>55</v>
      </c>
      <c r="E178" s="16" t="s">
        <v>17</v>
      </c>
      <c r="F178" s="16" t="s">
        <v>19</v>
      </c>
      <c r="G178" s="7" t="n">
        <v>3</v>
      </c>
      <c r="H178" s="6" t="n">
        <v>1.207</v>
      </c>
      <c r="I178" s="6" t="n">
        <v>-3.62</v>
      </c>
      <c r="J178" s="6" t="n">
        <v>-0</v>
      </c>
      <c r="K178" s="6" t="n">
        <v>-0</v>
      </c>
      <c r="L178" s="6" t="n">
        <v>-0</v>
      </c>
      <c r="M178" s="6" t="s">
        <f>=I178+J178+K178+L178</f>
      </c>
      <c r="N178" s="16"/>
    </row>
    <row collapsed="false" customFormat="false" customHeight="false" hidden="false" ht="12.1" outlineLevel="0" r="179">
      <c r="A179" s="20" t="n">
        <v>46142.598159722</v>
      </c>
      <c r="B179" s="16" t="s">
        <v>16</v>
      </c>
      <c r="C179" s="16" t="s">
        <v>69</v>
      </c>
      <c r="D179" s="16" t="s">
        <v>55</v>
      </c>
      <c r="E179" s="16" t="s">
        <v>17</v>
      </c>
      <c r="F179" s="16" t="s">
        <v>19</v>
      </c>
      <c r="G179" s="7" t="n">
        <v>1</v>
      </c>
      <c r="H179" s="6" t="n">
        <v>1.2089</v>
      </c>
      <c r="I179" s="6" t="n">
        <v>-1.21</v>
      </c>
      <c r="J179" s="6" t="n">
        <v>-0</v>
      </c>
      <c r="K179" s="6" t="n">
        <v>-0</v>
      </c>
      <c r="L179" s="6" t="n">
        <v>-0</v>
      </c>
      <c r="M179" s="6" t="s">
        <f>=I179+J179+K179+L179</f>
      </c>
      <c r="N179" s="16"/>
    </row>
    <row collapsed="false" customFormat="false" customHeight="false" hidden="false" ht="12.1" outlineLevel="0" r="180">
      <c r="A180" s="20" t="n">
        <v>46143.541956019</v>
      </c>
      <c r="B180" s="16" t="s">
        <v>16</v>
      </c>
      <c r="C180" s="16" t="s">
        <v>69</v>
      </c>
      <c r="D180" s="16" t="s">
        <v>55</v>
      </c>
      <c r="E180" s="16" t="s">
        <v>17</v>
      </c>
      <c r="F180" s="16" t="s">
        <v>19</v>
      </c>
      <c r="G180" s="7" t="n">
        <v>10</v>
      </c>
      <c r="H180" s="6" t="n">
        <v>1.2097</v>
      </c>
      <c r="I180" s="6" t="n">
        <v>-12.1</v>
      </c>
      <c r="J180" s="6" t="n">
        <v>-0</v>
      </c>
      <c r="K180" s="6" t="n">
        <v>-0</v>
      </c>
      <c r="L180" s="6" t="n">
        <v>-0</v>
      </c>
      <c r="M180" s="6" t="s">
        <f>=I180+J180+K180+L180</f>
      </c>
      <c r="N180" s="16"/>
    </row>
    <row collapsed="false" customFormat="false" customHeight="false" hidden="false" ht="12.1" outlineLevel="0" r="181">
      <c r="A181" s="21" t="n">
        <v>46152.311215278</v>
      </c>
      <c r="B181" s="22" t="s">
        <v>68</v>
      </c>
      <c r="C181" s="22" t="s">
        <v>47</v>
      </c>
      <c r="D181" s="22" t="s">
        <v>68</v>
      </c>
      <c r="E181" s="22" t="s">
        <v>68</v>
      </c>
      <c r="F181" s="22" t="s">
        <v>19</v>
      </c>
      <c r="G181" s="23" t="n">
        <v>1</v>
      </c>
      <c r="H181" s="24" t="n">
        <v>300</v>
      </c>
      <c r="I181" s="24" t="n">
        <v>300</v>
      </c>
      <c r="J181" s="24" t="n">
        <v>0</v>
      </c>
      <c r="K181" s="24" t="n">
        <v>-0</v>
      </c>
      <c r="L181" s="24" t="n">
        <v>-0</v>
      </c>
      <c r="M181" s="6" t="s">
        <f>=I181+J181+K181+L181</f>
      </c>
      <c r="N181" s="22"/>
    </row>
    <row collapsed="false" customFormat="false" customHeight="false" hidden="false" ht="12.1" outlineLevel="0" r="182">
      <c r="A182" s="21" t="n">
        <v>46153.338287037</v>
      </c>
      <c r="B182" s="22" t="s">
        <v>68</v>
      </c>
      <c r="C182" s="22" t="s">
        <v>47</v>
      </c>
      <c r="D182" s="22" t="s">
        <v>68</v>
      </c>
      <c r="E182" s="22" t="s">
        <v>68</v>
      </c>
      <c r="F182" s="22" t="s">
        <v>19</v>
      </c>
      <c r="G182" s="23" t="n">
        <v>1</v>
      </c>
      <c r="H182" s="24" t="n">
        <v>400</v>
      </c>
      <c r="I182" s="24" t="n">
        <v>400</v>
      </c>
      <c r="J182" s="24" t="n">
        <v>0</v>
      </c>
      <c r="K182" s="24" t="n">
        <v>-0</v>
      </c>
      <c r="L182" s="24" t="n">
        <v>-0</v>
      </c>
      <c r="M182" s="6" t="s">
        <f>=I182+J182+K182+L182</f>
      </c>
      <c r="N182" s="22"/>
    </row>
    <row collapsed="false" customFormat="false" customHeight="false" hidden="false" ht="12.1" outlineLevel="0" r="183">
      <c r="A183" s="20" t="n">
        <v>46153.501516204</v>
      </c>
      <c r="B183" s="16" t="s">
        <v>16</v>
      </c>
      <c r="C183" s="16" t="s">
        <v>69</v>
      </c>
      <c r="D183" s="16" t="s">
        <v>55</v>
      </c>
      <c r="E183" s="16" t="s">
        <v>17</v>
      </c>
      <c r="F183" s="16" t="s">
        <v>19</v>
      </c>
      <c r="G183" s="7" t="n">
        <v>571</v>
      </c>
      <c r="H183" s="6" t="n">
        <v>1.2126</v>
      </c>
      <c r="I183" s="6" t="n">
        <v>-692.39</v>
      </c>
      <c r="J183" s="6" t="n">
        <v>-0</v>
      </c>
      <c r="K183" s="6" t="n">
        <v>-0</v>
      </c>
      <c r="L183" s="6" t="n">
        <v>-0</v>
      </c>
      <c r="M183" s="6" t="s">
        <f>=I183+J183+K183+L183</f>
      </c>
      <c r="N183" s="16"/>
    </row>
    <row collapsed="false" customFormat="false" customHeight="false" hidden="false" ht="12.1" outlineLevel="0" r="184">
      <c r="A184" s="20" t="n">
        <v>46153.529826389</v>
      </c>
      <c r="B184" s="16" t="s">
        <v>16</v>
      </c>
      <c r="C184" s="16" t="s">
        <v>69</v>
      </c>
      <c r="D184" s="16" t="s">
        <v>55</v>
      </c>
      <c r="E184" s="16" t="s">
        <v>17</v>
      </c>
      <c r="F184" s="16" t="s">
        <v>19</v>
      </c>
      <c r="G184" s="7" t="n">
        <v>6</v>
      </c>
      <c r="H184" s="6" t="n">
        <v>1.2126</v>
      </c>
      <c r="I184" s="6" t="n">
        <v>-7.28</v>
      </c>
      <c r="J184" s="6" t="n">
        <v>-0</v>
      </c>
      <c r="K184" s="6" t="n">
        <v>-0</v>
      </c>
      <c r="L184" s="6" t="n">
        <v>-0</v>
      </c>
      <c r="M184" s="6" t="s">
        <f>=I184+J184+K184+L184</f>
      </c>
      <c r="N184" s="16"/>
    </row>
    <row collapsed="false" customFormat="false" customHeight="false" hidden="false" ht="12.1" outlineLevel="0" r="185">
      <c r="A185" s="20" t="n">
        <v>46157.683136574</v>
      </c>
      <c r="B185" s="16" t="s">
        <v>16</v>
      </c>
      <c r="C185" s="16" t="s">
        <v>69</v>
      </c>
      <c r="D185" s="16" t="s">
        <v>55</v>
      </c>
      <c r="E185" s="16" t="s">
        <v>17</v>
      </c>
      <c r="F185" s="16" t="s">
        <v>19</v>
      </c>
      <c r="G185" s="7" t="n">
        <v>4</v>
      </c>
      <c r="H185" s="6" t="n">
        <v>1.2151</v>
      </c>
      <c r="I185" s="6" t="n">
        <v>-4.86</v>
      </c>
      <c r="J185" s="6" t="n">
        <v>-0</v>
      </c>
      <c r="K185" s="6" t="n">
        <v>-0</v>
      </c>
      <c r="L185" s="6" t="n">
        <v>-0</v>
      </c>
      <c r="M185" s="6" t="s">
        <f>=I185+J185+K185+L185</f>
      </c>
      <c r="N185" s="16"/>
    </row>
    <row collapsed="false" customFormat="false" customHeight="false" hidden="false" ht="12.1" outlineLevel="0" r="186">
      <c r="A186" s="21" t="n">
        <v>46168.921747685</v>
      </c>
      <c r="B186" s="22" t="s">
        <v>68</v>
      </c>
      <c r="C186" s="22" t="s">
        <v>47</v>
      </c>
      <c r="D186" s="22" t="s">
        <v>68</v>
      </c>
      <c r="E186" s="22" t="s">
        <v>68</v>
      </c>
      <c r="F186" s="22" t="s">
        <v>19</v>
      </c>
      <c r="G186" s="23" t="n">
        <v>1</v>
      </c>
      <c r="H186" s="24" t="n">
        <v>200</v>
      </c>
      <c r="I186" s="24" t="n">
        <v>200</v>
      </c>
      <c r="J186" s="24" t="n">
        <v>0</v>
      </c>
      <c r="K186" s="24" t="n">
        <v>-0</v>
      </c>
      <c r="L186" s="24" t="n">
        <v>-0</v>
      </c>
      <c r="M186" s="6" t="s">
        <f>=I186+J186+K186+L186</f>
      </c>
      <c r="N186" s="22"/>
    </row>
    <row collapsed="false" customFormat="false" customHeight="false" hidden="false" ht="12.1" outlineLevel="0" r="187">
      <c r="A187" s="20" t="n">
        <v>46169.431608796</v>
      </c>
      <c r="B187" s="16" t="s">
        <v>16</v>
      </c>
      <c r="C187" s="16" t="s">
        <v>69</v>
      </c>
      <c r="D187" s="16" t="s">
        <v>55</v>
      </c>
      <c r="E187" s="16" t="s">
        <v>17</v>
      </c>
      <c r="F187" s="16" t="s">
        <v>19</v>
      </c>
      <c r="G187" s="7" t="n">
        <v>163</v>
      </c>
      <c r="H187" s="6" t="n">
        <v>1.2191</v>
      </c>
      <c r="I187" s="6" t="n">
        <v>-198.71</v>
      </c>
      <c r="J187" s="6" t="n">
        <v>-0</v>
      </c>
      <c r="K187" s="6" t="n">
        <v>-0</v>
      </c>
      <c r="L187" s="6" t="n">
        <v>-0</v>
      </c>
      <c r="M187" s="6" t="s">
        <f>=I187+J187+K187+L187</f>
      </c>
      <c r="N187" s="16"/>
    </row>
    <row collapsed="false" customFormat="false" customHeight="false" hidden="false" ht="12.1" outlineLevel="0" r="188">
      <c r="A188" s="20" t="n">
        <v>46169.524259259</v>
      </c>
      <c r="B188" s="16" t="s">
        <v>16</v>
      </c>
      <c r="C188" s="16" t="s">
        <v>69</v>
      </c>
      <c r="D188" s="16" t="s">
        <v>55</v>
      </c>
      <c r="E188" s="16" t="s">
        <v>17</v>
      </c>
      <c r="F188" s="16" t="s">
        <v>19</v>
      </c>
      <c r="G188" s="7" t="n">
        <v>1</v>
      </c>
      <c r="H188" s="6" t="n">
        <v>1.2184</v>
      </c>
      <c r="I188" s="6" t="n">
        <v>-1.22</v>
      </c>
      <c r="J188" s="6" t="n">
        <v>-0</v>
      </c>
      <c r="K188" s="6" t="n">
        <v>-0</v>
      </c>
      <c r="L188" s="6" t="n">
        <v>-0</v>
      </c>
      <c r="M188" s="6" t="s">
        <f>=I188+J188+K188+L188</f>
      </c>
      <c r="N188" s="16"/>
    </row>
    <row collapsed="false" customFormat="false" customHeight="false" hidden="false" ht="12.1" outlineLevel="0" r="189">
      <c r="A189" s="25" t="n">
        <v>46174.420011574</v>
      </c>
      <c r="B189" s="26" t="s">
        <v>59</v>
      </c>
      <c r="C189" s="26" t="s">
        <v>70</v>
      </c>
      <c r="D189" s="26" t="s">
        <v>56</v>
      </c>
      <c r="E189" s="26" t="s">
        <v>17</v>
      </c>
      <c r="F189" s="26" t="s">
        <v>19</v>
      </c>
      <c r="G189" s="27" t="n">
        <v>-968</v>
      </c>
      <c r="H189" s="28" t="n">
        <v>1.9852</v>
      </c>
      <c r="I189" s="28" t="n">
        <v>1921.67</v>
      </c>
      <c r="J189" s="28" t="n">
        <v>0</v>
      </c>
      <c r="K189" s="28" t="n">
        <v>-0</v>
      </c>
      <c r="L189" s="28" t="n">
        <v>-0</v>
      </c>
      <c r="M189" s="6" t="s">
        <f>=I189+J189+K189+L189</f>
      </c>
      <c r="N189" s="26"/>
    </row>
    <row collapsed="false" customFormat="false" customHeight="false" hidden="false" ht="12.1" outlineLevel="0" r="190">
      <c r="A190" s="25" t="n">
        <v>46174.420011574</v>
      </c>
      <c r="B190" s="26" t="s">
        <v>16</v>
      </c>
      <c r="C190" s="26" t="s">
        <v>69</v>
      </c>
      <c r="D190" s="26" t="s">
        <v>56</v>
      </c>
      <c r="E190" s="26" t="s">
        <v>17</v>
      </c>
      <c r="F190" s="26" t="s">
        <v>19</v>
      </c>
      <c r="G190" s="27" t="n">
        <v>-6041</v>
      </c>
      <c r="H190" s="28" t="n">
        <v>1.2211</v>
      </c>
      <c r="I190" s="28" t="n">
        <v>7376.67</v>
      </c>
      <c r="J190" s="28" t="n">
        <v>0</v>
      </c>
      <c r="K190" s="28" t="n">
        <v>-0</v>
      </c>
      <c r="L190" s="28" t="n">
        <v>-0</v>
      </c>
      <c r="M190" s="6" t="s">
        <f>=I190+J190+K190+L190</f>
      </c>
      <c r="N190" s="26"/>
    </row>
    <row collapsed="false" customFormat="false" customHeight="false" hidden="false" ht="12.1" outlineLevel="0" r="191">
      <c r="A191" s="20" t="n">
        <v>46174.434502315</v>
      </c>
      <c r="B191" s="16" t="s">
        <v>16</v>
      </c>
      <c r="C191" s="16" t="s">
        <v>69</v>
      </c>
      <c r="D191" s="16" t="s">
        <v>55</v>
      </c>
      <c r="E191" s="16" t="s">
        <v>17</v>
      </c>
      <c r="F191" s="16" t="s">
        <v>19</v>
      </c>
      <c r="G191" s="7" t="n">
        <v>7538</v>
      </c>
      <c r="H191" s="6" t="n">
        <v>1.2214</v>
      </c>
      <c r="I191" s="6" t="n">
        <v>-9206.91</v>
      </c>
      <c r="J191" s="6" t="n">
        <v>-0</v>
      </c>
      <c r="K191" s="6" t="n">
        <v>-0</v>
      </c>
      <c r="L191" s="6" t="n">
        <v>-0</v>
      </c>
      <c r="M191" s="6" t="s">
        <f>=I191+J191+K191+L191</f>
      </c>
      <c r="N191" s="16"/>
    </row>
    <row collapsed="false" customFormat="false" customHeight="false" hidden="false" ht="12.1" outlineLevel="0" r="192">
      <c r="A192" s="25" t="n">
        <v>46174.472384259</v>
      </c>
      <c r="B192" s="26" t="s">
        <v>16</v>
      </c>
      <c r="C192" s="26" t="s">
        <v>69</v>
      </c>
      <c r="D192" s="26" t="s">
        <v>56</v>
      </c>
      <c r="E192" s="26" t="s">
        <v>17</v>
      </c>
      <c r="F192" s="26" t="s">
        <v>19</v>
      </c>
      <c r="G192" s="27" t="n">
        <v>-7538</v>
      </c>
      <c r="H192" s="28" t="n">
        <v>1.2212</v>
      </c>
      <c r="I192" s="28" t="n">
        <v>9205.41</v>
      </c>
      <c r="J192" s="28" t="n">
        <v>0</v>
      </c>
      <c r="K192" s="28" t="n">
        <v>-0</v>
      </c>
      <c r="L192" s="28" t="n">
        <v>-0</v>
      </c>
      <c r="M192" s="6" t="s">
        <f>=I192+J192+K192+L192</f>
      </c>
      <c r="N192" s="26"/>
    </row>
    <row collapsed="false" customFormat="false" customHeight="false" hidden="false" ht="12.1" outlineLevel="0" r="193">
      <c r="A193" s="29" t="n">
        <v>46174.475081019</v>
      </c>
      <c r="B193" s="30" t="s">
        <v>71</v>
      </c>
      <c r="C193" s="30" t="s">
        <v>49</v>
      </c>
      <c r="D193" s="30" t="s">
        <v>71</v>
      </c>
      <c r="E193" s="30" t="s">
        <v>71</v>
      </c>
      <c r="F193" s="30" t="s">
        <v>19</v>
      </c>
      <c r="G193" s="31" t="n">
        <v>1</v>
      </c>
      <c r="H193" s="32" t="n">
        <v>-9297.96</v>
      </c>
      <c r="I193" s="32" t="n">
        <v>-9297.96</v>
      </c>
      <c r="J193" s="32" t="n">
        <v>0</v>
      </c>
      <c r="K193" s="32" t="n">
        <v>-0</v>
      </c>
      <c r="L193" s="32" t="n">
        <v>-0</v>
      </c>
      <c r="M193" s="6" t="s">
        <f>=I193+J193+K193+L193</f>
      </c>
      <c r="N193" s="30"/>
    </row>
    <row collapsed="false" customFormat="false" customHeight="false" hidden="false" ht="12.1" outlineLevel="0" r="194">
      <c r="A194" s="20" t="n">
        <v>46174.516585648</v>
      </c>
      <c r="B194" s="16" t="s">
        <v>16</v>
      </c>
      <c r="C194" s="16" t="s">
        <v>69</v>
      </c>
      <c r="D194" s="16" t="s">
        <v>55</v>
      </c>
      <c r="E194" s="16" t="s">
        <v>17</v>
      </c>
      <c r="F194" s="16" t="s">
        <v>19</v>
      </c>
      <c r="G194" s="7" t="n">
        <v>4</v>
      </c>
      <c r="H194" s="6" t="n">
        <v>1.2208</v>
      </c>
      <c r="I194" s="6" t="n">
        <v>-4.88</v>
      </c>
      <c r="J194" s="6" t="n">
        <v>-0</v>
      </c>
      <c r="K194" s="6" t="n">
        <v>-0</v>
      </c>
      <c r="L194" s="6" t="n">
        <v>-0</v>
      </c>
      <c r="M194" s="6" t="s">
        <f>=I194+J194+K194+L194</f>
      </c>
      <c r="N194" s="16"/>
    </row>
    <row collapsed="false" customFormat="false" customHeight="false" hidden="false" ht="12.1" outlineLevel="0" r="195">
      <c r="A195" s="20" t="n">
        <v>46176.597708333</v>
      </c>
      <c r="B195" s="16" t="s">
        <v>16</v>
      </c>
      <c r="C195" s="16" t="s">
        <v>69</v>
      </c>
      <c r="D195" s="16" t="s">
        <v>55</v>
      </c>
      <c r="E195" s="16" t="s">
        <v>17</v>
      </c>
      <c r="F195" s="16" t="s">
        <v>19</v>
      </c>
      <c r="G195" s="7" t="n">
        <v>4</v>
      </c>
      <c r="H195" s="6" t="n">
        <v>1.2218</v>
      </c>
      <c r="I195" s="6" t="n">
        <v>-4.89</v>
      </c>
      <c r="J195" s="6" t="n">
        <v>-0</v>
      </c>
      <c r="K195" s="6" t="n">
        <v>-0</v>
      </c>
      <c r="L195" s="6" t="n">
        <v>-0</v>
      </c>
      <c r="M195" s="6" t="s">
        <f>=I195+J195+K195+L195</f>
      </c>
      <c r="N195" s="16"/>
    </row>
    <row collapsed="false" customFormat="false" customHeight="false" hidden="false" ht="12.1" outlineLevel="0" r="196">
      <c r="A196" s="20" t="n">
        <v>46177.443761574</v>
      </c>
      <c r="B196" s="16" t="s">
        <v>16</v>
      </c>
      <c r="C196" s="16" t="s">
        <v>69</v>
      </c>
      <c r="D196" s="16" t="s">
        <v>55</v>
      </c>
      <c r="E196" s="16" t="s">
        <v>17</v>
      </c>
      <c r="F196" s="16" t="s">
        <v>19</v>
      </c>
      <c r="G196" s="7" t="n">
        <v>3</v>
      </c>
      <c r="H196" s="6" t="n">
        <v>1.2225</v>
      </c>
      <c r="I196" s="6" t="n">
        <v>-3.67</v>
      </c>
      <c r="J196" s="6" t="n">
        <v>-0</v>
      </c>
      <c r="K196" s="6" t="n">
        <v>-0</v>
      </c>
      <c r="L196" s="6" t="n">
        <v>-0</v>
      </c>
      <c r="M196" s="6" t="s">
        <f>=I196+J196+K196+L196</f>
      </c>
      <c r="N196" s="16"/>
    </row>
    <row collapsed="false" customFormat="false" customHeight="false" hidden="false" ht="12.1" outlineLevel="0" r="197">
      <c r="A197" s="20" t="n">
        <v>46177.598043981</v>
      </c>
      <c r="B197" s="16" t="s">
        <v>16</v>
      </c>
      <c r="C197" s="16" t="s">
        <v>69</v>
      </c>
      <c r="D197" s="16" t="s">
        <v>55</v>
      </c>
      <c r="E197" s="16" t="s">
        <v>17</v>
      </c>
      <c r="F197" s="16" t="s">
        <v>19</v>
      </c>
      <c r="G197" s="7" t="n">
        <v>4</v>
      </c>
      <c r="H197" s="6" t="n">
        <v>1.2222</v>
      </c>
      <c r="I197" s="6" t="n">
        <v>-4.89</v>
      </c>
      <c r="J197" s="6" t="n">
        <v>-0</v>
      </c>
      <c r="K197" s="6" t="n">
        <v>-0</v>
      </c>
      <c r="L197" s="6" t="n">
        <v>-0</v>
      </c>
      <c r="M197" s="6" t="s">
        <f>=I197+J197+K197+L197</f>
      </c>
      <c r="N197" s="16"/>
    </row>
    <row collapsed="false" customFormat="false" customHeight="false" hidden="false" ht="12.1" outlineLevel="0" r="198">
      <c r="A198" s="20" t="n">
        <v>46177.767453704</v>
      </c>
      <c r="B198" s="16" t="s">
        <v>16</v>
      </c>
      <c r="C198" s="16" t="s">
        <v>69</v>
      </c>
      <c r="D198" s="16" t="s">
        <v>55</v>
      </c>
      <c r="E198" s="16" t="s">
        <v>17</v>
      </c>
      <c r="F198" s="16" t="s">
        <v>19</v>
      </c>
      <c r="G198" s="7" t="n">
        <v>6</v>
      </c>
      <c r="H198" s="6" t="n">
        <v>1.2225</v>
      </c>
      <c r="I198" s="6" t="n">
        <v>-7.34</v>
      </c>
      <c r="J198" s="6" t="n">
        <v>-0</v>
      </c>
      <c r="K198" s="6" t="n">
        <v>-0</v>
      </c>
      <c r="L198" s="6" t="n">
        <v>-0</v>
      </c>
      <c r="M198" s="6" t="s">
        <f>=I198+J198+K198+L198</f>
      </c>
      <c r="N198" s="16"/>
    </row>
    <row collapsed="false" customFormat="false" customHeight="false" hidden="false" ht="12.1" outlineLevel="0" r="199">
      <c r="A199" s="21" t="n">
        <v>46181.242650463</v>
      </c>
      <c r="B199" s="22" t="s">
        <v>68</v>
      </c>
      <c r="C199" s="22" t="s">
        <v>47</v>
      </c>
      <c r="D199" s="22" t="s">
        <v>68</v>
      </c>
      <c r="E199" s="22" t="s">
        <v>68</v>
      </c>
      <c r="F199" s="22" t="s">
        <v>19</v>
      </c>
      <c r="G199" s="23" t="n">
        <v>1</v>
      </c>
      <c r="H199" s="24" t="n">
        <v>300</v>
      </c>
      <c r="I199" s="24" t="n">
        <v>300</v>
      </c>
      <c r="J199" s="24" t="n">
        <v>0</v>
      </c>
      <c r="K199" s="24" t="n">
        <v>-0</v>
      </c>
      <c r="L199" s="24" t="n">
        <v>-0</v>
      </c>
      <c r="M199" s="6" t="s">
        <f>=I199+J199+K199+L199</f>
      </c>
      <c r="N199" s="22"/>
    </row>
    <row collapsed="false" customFormat="false" customHeight="false" hidden="false" ht="12.1" outlineLevel="0" r="200">
      <c r="A200" s="20" t="n">
        <v>46181.470266204</v>
      </c>
      <c r="B200" s="16" t="s">
        <v>16</v>
      </c>
      <c r="C200" s="16" t="s">
        <v>69</v>
      </c>
      <c r="D200" s="16" t="s">
        <v>55</v>
      </c>
      <c r="E200" s="16" t="s">
        <v>17</v>
      </c>
      <c r="F200" s="16" t="s">
        <v>19</v>
      </c>
      <c r="G200" s="7" t="n">
        <v>243</v>
      </c>
      <c r="H200" s="6" t="n">
        <v>1.2243</v>
      </c>
      <c r="I200" s="6" t="n">
        <v>-297.5</v>
      </c>
      <c r="J200" s="6" t="n">
        <v>-0</v>
      </c>
      <c r="K200" s="6" t="n">
        <v>-0</v>
      </c>
      <c r="L200" s="6" t="n">
        <v>-0</v>
      </c>
      <c r="M200" s="6" t="s">
        <f>=I200+J200+K200+L200</f>
      </c>
      <c r="N200" s="16"/>
    </row>
    <row collapsed="false" customFormat="false" customHeight="false" hidden="false" ht="12.1" outlineLevel="0" r="201">
      <c r="A201" s="20" t="n">
        <v>46181.544988426</v>
      </c>
      <c r="B201" s="16" t="s">
        <v>16</v>
      </c>
      <c r="C201" s="16" t="s">
        <v>69</v>
      </c>
      <c r="D201" s="16" t="s">
        <v>55</v>
      </c>
      <c r="E201" s="16" t="s">
        <v>17</v>
      </c>
      <c r="F201" s="16" t="s">
        <v>19</v>
      </c>
      <c r="G201" s="7" t="n">
        <v>2</v>
      </c>
      <c r="H201" s="6" t="n">
        <v>1.2236</v>
      </c>
      <c r="I201" s="6" t="n">
        <v>-2.45</v>
      </c>
      <c r="J201" s="6" t="n">
        <v>-0</v>
      </c>
      <c r="K201" s="6" t="n">
        <v>-0</v>
      </c>
      <c r="L201" s="6" t="n">
        <v>-0</v>
      </c>
      <c r="M201" s="6" t="s">
        <f>=I201+J201+K201+L201</f>
      </c>
      <c r="N201" s="16"/>
    </row>
    <row collapsed="false" customFormat="false" customHeight="false" hidden="false" ht="12.1" outlineLevel="0" r="202">
      <c r="A202" s="20" t="n">
        <v>46181.604502315</v>
      </c>
      <c r="B202" s="16" t="s">
        <v>16</v>
      </c>
      <c r="C202" s="16" t="s">
        <v>69</v>
      </c>
      <c r="D202" s="16" t="s">
        <v>55</v>
      </c>
      <c r="E202" s="16" t="s">
        <v>17</v>
      </c>
      <c r="F202" s="16" t="s">
        <v>19</v>
      </c>
      <c r="G202" s="7" t="n">
        <v>8</v>
      </c>
      <c r="H202" s="6" t="n">
        <v>1.2237</v>
      </c>
      <c r="I202" s="6" t="n">
        <v>-9.79</v>
      </c>
      <c r="J202" s="6" t="n">
        <v>-0</v>
      </c>
      <c r="K202" s="6" t="n">
        <v>-0</v>
      </c>
      <c r="L202" s="6" t="n">
        <v>-0</v>
      </c>
      <c r="M202" s="6" t="s">
        <f>=I202+J202+K202+L202</f>
      </c>
      <c r="N202" s="16"/>
    </row>
    <row collapsed="false" customFormat="false" customHeight="false" hidden="false" ht="12.1" outlineLevel="0" r="203">
      <c r="A203" s="20" t="n">
        <v>46182.436030093</v>
      </c>
      <c r="B203" s="16" t="s">
        <v>16</v>
      </c>
      <c r="C203" s="16" t="s">
        <v>69</v>
      </c>
      <c r="D203" s="16" t="s">
        <v>55</v>
      </c>
      <c r="E203" s="16" t="s">
        <v>17</v>
      </c>
      <c r="F203" s="16" t="s">
        <v>19</v>
      </c>
      <c r="G203" s="7" t="n">
        <v>2</v>
      </c>
      <c r="H203" s="6" t="n">
        <v>1.2244</v>
      </c>
      <c r="I203" s="6" t="n">
        <v>-2.45</v>
      </c>
      <c r="J203" s="6" t="n">
        <v>-0</v>
      </c>
      <c r="K203" s="6" t="n">
        <v>-0</v>
      </c>
      <c r="L203" s="6" t="n">
        <v>-0</v>
      </c>
      <c r="M203" s="6" t="s">
        <f>=I203+J203+K203+L203</f>
      </c>
      <c r="N203" s="16"/>
    </row>
    <row collapsed="false" customFormat="false" customHeight="false" hidden="false" ht="12.1" outlineLevel="0" r="204">
      <c r="A204" s="20" t="n">
        <v>46182.523599537</v>
      </c>
      <c r="B204" s="16" t="s">
        <v>16</v>
      </c>
      <c r="C204" s="16" t="s">
        <v>69</v>
      </c>
      <c r="D204" s="16" t="s">
        <v>55</v>
      </c>
      <c r="E204" s="16" t="s">
        <v>17</v>
      </c>
      <c r="F204" s="16" t="s">
        <v>19</v>
      </c>
      <c r="G204" s="7" t="n">
        <v>4</v>
      </c>
      <c r="H204" s="6" t="n">
        <v>1.2239</v>
      </c>
      <c r="I204" s="6" t="n">
        <v>-4.9</v>
      </c>
      <c r="J204" s="6" t="n">
        <v>-0</v>
      </c>
      <c r="K204" s="6" t="n">
        <v>-0</v>
      </c>
      <c r="L204" s="6" t="n">
        <v>-0</v>
      </c>
      <c r="M204" s="6" t="s">
        <f>=I204+J204+K204+L204</f>
      </c>
      <c r="N204" s="16"/>
    </row>
    <row collapsed="false" customFormat="false" customHeight="false" hidden="false" ht="12.1" outlineLevel="0" r="205">
      <c r="A205" s="20" t="n">
        <v>46183.604699074</v>
      </c>
      <c r="B205" s="16" t="s">
        <v>16</v>
      </c>
      <c r="C205" s="16" t="s">
        <v>69</v>
      </c>
      <c r="D205" s="16" t="s">
        <v>55</v>
      </c>
      <c r="E205" s="16" t="s">
        <v>17</v>
      </c>
      <c r="F205" s="16" t="s">
        <v>19</v>
      </c>
      <c r="G205" s="7" t="n">
        <v>4</v>
      </c>
      <c r="H205" s="6" t="n">
        <v>1.2252</v>
      </c>
      <c r="I205" s="6" t="n">
        <v>-4.9</v>
      </c>
      <c r="J205" s="6" t="n">
        <v>-0</v>
      </c>
      <c r="K205" s="6" t="n">
        <v>-0</v>
      </c>
      <c r="L205" s="6" t="n">
        <v>-0</v>
      </c>
      <c r="M205" s="6" t="s">
        <f>=I205+J205+K205+L205</f>
      </c>
      <c r="N205" s="16"/>
    </row>
    <row collapsed="false" customFormat="false" customHeight="false" hidden="false" ht="12.1" outlineLevel="0" r="206">
      <c r="A206" s="21" t="n">
        <v>46188.59568287</v>
      </c>
      <c r="B206" s="22" t="s">
        <v>68</v>
      </c>
      <c r="C206" s="22" t="s">
        <v>47</v>
      </c>
      <c r="D206" s="22" t="s">
        <v>68</v>
      </c>
      <c r="E206" s="22" t="s">
        <v>68</v>
      </c>
      <c r="F206" s="22" t="s">
        <v>19</v>
      </c>
      <c r="G206" s="23" t="n">
        <v>1</v>
      </c>
      <c r="H206" s="24" t="n">
        <v>400</v>
      </c>
      <c r="I206" s="24" t="n">
        <v>400</v>
      </c>
      <c r="J206" s="24" t="n">
        <v>0</v>
      </c>
      <c r="K206" s="24" t="n">
        <v>-0</v>
      </c>
      <c r="L206" s="24" t="n">
        <v>-0</v>
      </c>
      <c r="M206" s="6" t="s">
        <f>=I206+J206+K206+L206</f>
      </c>
      <c r="N206" s="22"/>
    </row>
    <row collapsed="false" customFormat="false" customHeight="false" hidden="false" ht="12.1" outlineLevel="0" r="207">
      <c r="A207" s="20" t="n">
        <v>46188.597523148</v>
      </c>
      <c r="B207" s="16" t="s">
        <v>16</v>
      </c>
      <c r="C207" s="16" t="s">
        <v>69</v>
      </c>
      <c r="D207" s="16" t="s">
        <v>55</v>
      </c>
      <c r="E207" s="16" t="s">
        <v>17</v>
      </c>
      <c r="F207" s="16" t="s">
        <v>19</v>
      </c>
      <c r="G207" s="7" t="n">
        <v>323</v>
      </c>
      <c r="H207" s="6" t="n">
        <v>1.2268</v>
      </c>
      <c r="I207" s="6" t="n">
        <v>-396.26</v>
      </c>
      <c r="J207" s="6" t="n">
        <v>-0</v>
      </c>
      <c r="K207" s="6" t="n">
        <v>-0</v>
      </c>
      <c r="L207" s="6" t="n">
        <v>-0</v>
      </c>
      <c r="M207" s="6" t="s">
        <f>=I207+J207+K207+L207</f>
      </c>
      <c r="N207" s="16"/>
    </row>
    <row collapsed="false" customFormat="false" customHeight="false" hidden="false" ht="12.1" outlineLevel="0" r="208">
      <c r="A208" s="20" t="n">
        <v>46188.681979167</v>
      </c>
      <c r="B208" s="16" t="s">
        <v>16</v>
      </c>
      <c r="C208" s="16" t="s">
        <v>69</v>
      </c>
      <c r="D208" s="16" t="s">
        <v>55</v>
      </c>
      <c r="E208" s="16" t="s">
        <v>17</v>
      </c>
      <c r="F208" s="16" t="s">
        <v>19</v>
      </c>
      <c r="G208" s="7" t="n">
        <v>3</v>
      </c>
      <c r="H208" s="6" t="n">
        <v>1.2271</v>
      </c>
      <c r="I208" s="6" t="n">
        <v>-3.68</v>
      </c>
      <c r="J208" s="6" t="n">
        <v>-0</v>
      </c>
      <c r="K208" s="6" t="n">
        <v>-0</v>
      </c>
      <c r="L208" s="6" t="n">
        <v>-0</v>
      </c>
      <c r="M208" s="6" t="s">
        <f>=I208+J208+K208+L208</f>
      </c>
      <c r="N208" s="16"/>
    </row>
    <row collapsed="false" customFormat="false" customHeight="false" hidden="false" ht="12.1" outlineLevel="0" r="209">
      <c r="A209" s="20" t="n">
        <v>46192.602233796</v>
      </c>
      <c r="B209" s="16" t="s">
        <v>16</v>
      </c>
      <c r="C209" s="16" t="s">
        <v>69</v>
      </c>
      <c r="D209" s="16" t="s">
        <v>55</v>
      </c>
      <c r="E209" s="16" t="s">
        <v>17</v>
      </c>
      <c r="F209" s="16" t="s">
        <v>19</v>
      </c>
      <c r="G209" s="7" t="n">
        <v>4</v>
      </c>
      <c r="H209" s="6" t="n">
        <v>1.2287</v>
      </c>
      <c r="I209" s="6" t="n">
        <v>-4.91</v>
      </c>
      <c r="J209" s="6" t="n">
        <v>-0</v>
      </c>
      <c r="K209" s="6" t="n">
        <v>-0</v>
      </c>
      <c r="L209" s="6" t="n">
        <v>-0</v>
      </c>
      <c r="M209" s="6" t="s">
        <f>=I209+J209+K209+L209</f>
      </c>
      <c r="N209" s="16"/>
    </row>
    <row collapsed="false" customFormat="false" customHeight="false" hidden="false" ht="12.1" outlineLevel="0" r="210">
      <c r="A210" s="21" t="n">
        <v>46195.406446759</v>
      </c>
      <c r="B210" s="22" t="s">
        <v>68</v>
      </c>
      <c r="C210" s="22" t="s">
        <v>47</v>
      </c>
      <c r="D210" s="22" t="s">
        <v>68</v>
      </c>
      <c r="E210" s="22" t="s">
        <v>68</v>
      </c>
      <c r="F210" s="22" t="s">
        <v>19</v>
      </c>
      <c r="G210" s="23" t="n">
        <v>1</v>
      </c>
      <c r="H210" s="24" t="n">
        <v>300</v>
      </c>
      <c r="I210" s="24" t="n">
        <v>300</v>
      </c>
      <c r="J210" s="24" t="n">
        <v>0</v>
      </c>
      <c r="K210" s="24" t="n">
        <v>-0</v>
      </c>
      <c r="L210" s="24" t="n">
        <v>-0</v>
      </c>
      <c r="M210" s="6" t="s">
        <f>=I210+J210+K210+L210</f>
      </c>
      <c r="N210" s="22"/>
    </row>
    <row collapsed="false" customFormat="false" customHeight="false" hidden="false" ht="12.1" outlineLevel="0" r="211">
      <c r="A211" s="20" t="n">
        <v>46195.436840278</v>
      </c>
      <c r="B211" s="16" t="s">
        <v>16</v>
      </c>
      <c r="C211" s="16" t="s">
        <v>69</v>
      </c>
      <c r="D211" s="16" t="s">
        <v>55</v>
      </c>
      <c r="E211" s="16" t="s">
        <v>17</v>
      </c>
      <c r="F211" s="16" t="s">
        <v>19</v>
      </c>
      <c r="G211" s="7" t="n">
        <v>242</v>
      </c>
      <c r="H211" s="6" t="n">
        <v>1.2299</v>
      </c>
      <c r="I211" s="6" t="n">
        <v>-297.64</v>
      </c>
      <c r="J211" s="6" t="n">
        <v>-0</v>
      </c>
      <c r="K211" s="6" t="n">
        <v>-0</v>
      </c>
      <c r="L211" s="6" t="n">
        <v>-0</v>
      </c>
      <c r="M211" s="6" t="s">
        <f>=I211+J211+K211+L211</f>
      </c>
      <c r="N211" s="16"/>
    </row>
    <row collapsed="false" customFormat="false" customHeight="false" hidden="false" ht="12.1" outlineLevel="0" r="212">
      <c r="A212" s="20" t="n">
        <v>46195.49724537</v>
      </c>
      <c r="B212" s="16" t="s">
        <v>16</v>
      </c>
      <c r="C212" s="16" t="s">
        <v>69</v>
      </c>
      <c r="D212" s="16" t="s">
        <v>55</v>
      </c>
      <c r="E212" s="16" t="s">
        <v>17</v>
      </c>
      <c r="F212" s="16" t="s">
        <v>19</v>
      </c>
      <c r="G212" s="7" t="n">
        <v>2</v>
      </c>
      <c r="H212" s="6" t="n">
        <v>1.2299</v>
      </c>
      <c r="I212" s="6" t="n">
        <v>-2.46</v>
      </c>
      <c r="J212" s="6" t="n">
        <v>-0</v>
      </c>
      <c r="K212" s="6" t="n">
        <v>-0</v>
      </c>
      <c r="L212" s="6" t="n">
        <v>-0</v>
      </c>
      <c r="M212" s="6" t="s">
        <f>=I212+J212+K212+L212</f>
      </c>
      <c r="N212" s="16"/>
    </row>
    <row collapsed="false" customFormat="false" customHeight="false" hidden="false" ht="12.1" outlineLevel="0" r="213">
      <c r="A213" s="20" t="n">
        <v>46197.534201389</v>
      </c>
      <c r="B213" s="16" t="s">
        <v>16</v>
      </c>
      <c r="C213" s="16" t="s">
        <v>69</v>
      </c>
      <c r="D213" s="16" t="s">
        <v>55</v>
      </c>
      <c r="E213" s="16" t="s">
        <v>17</v>
      </c>
      <c r="F213" s="16" t="s">
        <v>19</v>
      </c>
      <c r="G213" s="7" t="n">
        <v>4</v>
      </c>
      <c r="H213" s="6" t="n">
        <v>1.2303</v>
      </c>
      <c r="I213" s="6" t="n">
        <v>-4.92</v>
      </c>
      <c r="J213" s="6" t="n">
        <v>-0</v>
      </c>
      <c r="K213" s="6" t="n">
        <v>-0</v>
      </c>
      <c r="L213" s="6" t="n">
        <v>-0</v>
      </c>
      <c r="M213" s="6" t="s">
        <f>=I213+J213+K213+L213</f>
      </c>
      <c r="N213" s="16"/>
    </row>
    <row collapsed="false" customFormat="false" customHeight="false" hidden="false" ht="12.1" outlineLevel="0" r="214">
      <c r="A214" s="20" t="n">
        <v>46198.518402778</v>
      </c>
      <c r="B214" s="16" t="s">
        <v>16</v>
      </c>
      <c r="C214" s="16" t="s">
        <v>69</v>
      </c>
      <c r="D214" s="16" t="s">
        <v>55</v>
      </c>
      <c r="E214" s="16" t="s">
        <v>17</v>
      </c>
      <c r="F214" s="16" t="s">
        <v>19</v>
      </c>
      <c r="G214" s="7" t="n">
        <v>4</v>
      </c>
      <c r="H214" s="6" t="n">
        <v>1.2303</v>
      </c>
      <c r="I214" s="6" t="n">
        <v>-4.92</v>
      </c>
      <c r="J214" s="6" t="n">
        <v>-0</v>
      </c>
      <c r="K214" s="6" t="n">
        <v>-0</v>
      </c>
      <c r="L214" s="6" t="n">
        <v>-0</v>
      </c>
      <c r="M214" s="6" t="s">
        <f>=I214+J214+K214+L214</f>
      </c>
      <c r="N214" s="16"/>
    </row>
    <row collapsed="false" customFormat="false" customHeight="false" hidden="false" ht="12.1" outlineLevel="0" r="215">
      <c r="A215" s="21" t="n">
        <v>46207.878275463</v>
      </c>
      <c r="B215" s="22" t="s">
        <v>68</v>
      </c>
      <c r="C215" s="22" t="s">
        <v>47</v>
      </c>
      <c r="D215" s="22" t="s">
        <v>68</v>
      </c>
      <c r="E215" s="22" t="s">
        <v>68</v>
      </c>
      <c r="F215" s="22" t="s">
        <v>19</v>
      </c>
      <c r="G215" s="23" t="n">
        <v>1</v>
      </c>
      <c r="H215" s="24" t="n">
        <v>200</v>
      </c>
      <c r="I215" s="24" t="n">
        <v>200</v>
      </c>
      <c r="J215" s="24" t="n">
        <v>0</v>
      </c>
      <c r="K215" s="24" t="n">
        <v>-0</v>
      </c>
      <c r="L215" s="24" t="n">
        <v>-0</v>
      </c>
      <c r="M215" s="6" t="s">
        <f>=I215+J215+K215+L215</f>
      </c>
      <c r="N215" s="22"/>
    </row>
    <row collapsed="false" customFormat="false" customHeight="false" hidden="false" ht="12.1" outlineLevel="0" r="216">
      <c r="A216" s="20" t="n">
        <v>46209.497662037</v>
      </c>
      <c r="B216" s="16" t="s">
        <v>16</v>
      </c>
      <c r="C216" s="16" t="s">
        <v>69</v>
      </c>
      <c r="D216" s="16" t="s">
        <v>55</v>
      </c>
      <c r="E216" s="16" t="s">
        <v>17</v>
      </c>
      <c r="F216" s="16" t="s">
        <v>19</v>
      </c>
      <c r="G216" s="7" t="n">
        <v>160</v>
      </c>
      <c r="H216" s="6" t="n">
        <v>1.236</v>
      </c>
      <c r="I216" s="6" t="n">
        <v>-197.76</v>
      </c>
      <c r="J216" s="6" t="n">
        <v>-0</v>
      </c>
      <c r="K216" s="6" t="n">
        <v>-0</v>
      </c>
      <c r="L216" s="6" t="n">
        <v>-0</v>
      </c>
      <c r="M216" s="6" t="s">
        <f>=I216+J216+K216+L216</f>
      </c>
      <c r="N216" s="16"/>
    </row>
    <row collapsed="false" customFormat="false" customHeight="false" hidden="false" ht="12.1" outlineLevel="0" r="217">
      <c r="A217" s="20" t="n">
        <v>46209.557199074</v>
      </c>
      <c r="B217" s="16" t="s">
        <v>16</v>
      </c>
      <c r="C217" s="16" t="s">
        <v>69</v>
      </c>
      <c r="D217" s="16" t="s">
        <v>55</v>
      </c>
      <c r="E217" s="16" t="s">
        <v>17</v>
      </c>
      <c r="F217" s="16" t="s">
        <v>19</v>
      </c>
      <c r="G217" s="7" t="n">
        <v>2</v>
      </c>
      <c r="H217" s="6" t="n">
        <v>1.2357</v>
      </c>
      <c r="I217" s="6" t="n">
        <v>-2.47</v>
      </c>
      <c r="J217" s="6" t="n">
        <v>-0</v>
      </c>
      <c r="K217" s="6" t="n">
        <v>-0</v>
      </c>
      <c r="L217" s="6" t="n">
        <v>-0</v>
      </c>
      <c r="M217" s="6" t="s">
        <f>=I217+J217+K217+L217</f>
      </c>
      <c r="N217" s="16"/>
    </row>
    <row collapsed="false" customFormat="false" customHeight="false" hidden="false" ht="12.1" outlineLevel="0" r="218">
      <c r="A218" s="21" t="n">
        <v>46209.91599537</v>
      </c>
      <c r="B218" s="22" t="s">
        <v>68</v>
      </c>
      <c r="C218" s="22" t="s">
        <v>47</v>
      </c>
      <c r="D218" s="22" t="s">
        <v>68</v>
      </c>
      <c r="E218" s="22" t="s">
        <v>68</v>
      </c>
      <c r="F218" s="22" t="s">
        <v>19</v>
      </c>
      <c r="G218" s="23" t="n">
        <v>1</v>
      </c>
      <c r="H218" s="24" t="n">
        <v>300</v>
      </c>
      <c r="I218" s="24" t="n">
        <v>300</v>
      </c>
      <c r="J218" s="24" t="n">
        <v>0</v>
      </c>
      <c r="K218" s="24" t="n">
        <v>-0</v>
      </c>
      <c r="L218" s="24" t="n">
        <v>-0</v>
      </c>
      <c r="M218" s="6" t="s">
        <f>=I218+J218+K218+L218</f>
      </c>
      <c r="N218" s="22"/>
    </row>
    <row collapsed="false" customFormat="false" customHeight="false" hidden="false" ht="12.1" outlineLevel="0" r="219">
      <c r="A219" s="20" t="n">
        <v>46210.446377315</v>
      </c>
      <c r="B219" s="16" t="s">
        <v>16</v>
      </c>
      <c r="C219" s="16" t="s">
        <v>69</v>
      </c>
      <c r="D219" s="16" t="s">
        <v>55</v>
      </c>
      <c r="E219" s="16" t="s">
        <v>17</v>
      </c>
      <c r="F219" s="16" t="s">
        <v>19</v>
      </c>
      <c r="G219" s="7" t="n">
        <v>240</v>
      </c>
      <c r="H219" s="6" t="n">
        <v>1.2357</v>
      </c>
      <c r="I219" s="6" t="n">
        <v>-296.57</v>
      </c>
      <c r="J219" s="6" t="n">
        <v>-0</v>
      </c>
      <c r="K219" s="6" t="n">
        <v>-0</v>
      </c>
      <c r="L219" s="6" t="n">
        <v>-0</v>
      </c>
      <c r="M219" s="6" t="s">
        <f>=I219+J219+K219+L219</f>
      </c>
      <c r="N219" s="16"/>
    </row>
    <row collapsed="false" customFormat="false" customHeight="false" hidden="false" ht="12.1" outlineLevel="0" r="220">
      <c r="A220" s="20" t="n">
        <v>46210.530601852</v>
      </c>
      <c r="B220" s="16" t="s">
        <v>16</v>
      </c>
      <c r="C220" s="16" t="s">
        <v>69</v>
      </c>
      <c r="D220" s="16" t="s">
        <v>55</v>
      </c>
      <c r="E220" s="16" t="s">
        <v>17</v>
      </c>
      <c r="F220" s="16" t="s">
        <v>19</v>
      </c>
      <c r="G220" s="7" t="n">
        <v>3</v>
      </c>
      <c r="H220" s="6" t="n">
        <v>1.2356</v>
      </c>
      <c r="I220" s="6" t="n">
        <v>-3.71</v>
      </c>
      <c r="J220" s="6" t="n">
        <v>-0</v>
      </c>
      <c r="K220" s="6" t="n">
        <v>-0</v>
      </c>
      <c r="L220" s="6" t="n">
        <v>-0</v>
      </c>
      <c r="M220" s="6" t="s">
        <f>=I220+J220+K220+L220</f>
      </c>
      <c r="N220" s="16"/>
    </row>
    <row collapsed="false" customFormat="false" customHeight="false" hidden="false" ht="12.1" outlineLevel="0" r="221">
      <c r="A221" s="21" t="n">
        <v>46219.605266204</v>
      </c>
      <c r="B221" s="22" t="s">
        <v>68</v>
      </c>
      <c r="C221" s="22" t="s">
        <v>47</v>
      </c>
      <c r="D221" s="22" t="s">
        <v>68</v>
      </c>
      <c r="E221" s="22" t="s">
        <v>68</v>
      </c>
      <c r="F221" s="22" t="s">
        <v>19</v>
      </c>
      <c r="G221" s="23" t="n">
        <v>1</v>
      </c>
      <c r="H221" s="24" t="n">
        <v>100</v>
      </c>
      <c r="I221" s="24" t="n">
        <v>100</v>
      </c>
      <c r="J221" s="24" t="n">
        <v>0</v>
      </c>
      <c r="K221" s="24" t="n">
        <v>-0</v>
      </c>
      <c r="L221" s="24" t="n">
        <v>-0</v>
      </c>
      <c r="M221" s="6" t="s">
        <f>=I221+J221+K221+L221</f>
      </c>
      <c r="N221" s="22"/>
    </row>
    <row collapsed="false" customFormat="false" customHeight="false" hidden="false" ht="12.1" outlineLevel="0" r="222">
      <c r="A222" s="20" t="n">
        <v>46219.680960648</v>
      </c>
      <c r="B222" s="16" t="s">
        <v>16</v>
      </c>
      <c r="C222" s="16" t="s">
        <v>69</v>
      </c>
      <c r="D222" s="16" t="s">
        <v>55</v>
      </c>
      <c r="E222" s="16" t="s">
        <v>17</v>
      </c>
      <c r="F222" s="16" t="s">
        <v>19</v>
      </c>
      <c r="G222" s="7" t="n">
        <v>80</v>
      </c>
      <c r="H222" s="6" t="n">
        <v>1.2403</v>
      </c>
      <c r="I222" s="6" t="n">
        <v>-99.22</v>
      </c>
      <c r="J222" s="6" t="n">
        <v>-0</v>
      </c>
      <c r="K222" s="6" t="n">
        <v>-0</v>
      </c>
      <c r="L222" s="6" t="n">
        <v>-0</v>
      </c>
      <c r="M222" s="6" t="s">
        <f>=I222+J222+K222+L222</f>
      </c>
      <c r="N222" s="16"/>
    </row>
    <row collapsed="false" customFormat="false" customHeight="false" hidden="false" ht="12.1" outlineLevel="0" r="223">
      <c r="A223" s="20" t="n">
        <v>46220.604641204</v>
      </c>
      <c r="B223" s="16" t="s">
        <v>16</v>
      </c>
      <c r="C223" s="16" t="s">
        <v>69</v>
      </c>
      <c r="D223" s="16" t="s">
        <v>55</v>
      </c>
      <c r="E223" s="16" t="s">
        <v>17</v>
      </c>
      <c r="F223" s="16" t="s">
        <v>19</v>
      </c>
      <c r="G223" s="7" t="n">
        <v>4</v>
      </c>
      <c r="H223" s="6" t="n">
        <v>1.2416</v>
      </c>
      <c r="I223" s="6" t="n">
        <v>-4.97</v>
      </c>
      <c r="J223" s="6" t="n">
        <v>-0</v>
      </c>
      <c r="K223" s="6" t="n">
        <v>-0</v>
      </c>
      <c r="L223" s="6" t="n">
        <v>-0</v>
      </c>
      <c r="M223" s="6" t="s">
        <f>=I223+J223+K223+L223</f>
      </c>
      <c r="N223" s="16"/>
    </row>
    <row collapsed="false" customFormat="false" customHeight="false" hidden="false" ht="12.1" outlineLevel="0" r="224">
      <c r="A224" s="21" t="n">
        <v>46223.558796296</v>
      </c>
      <c r="B224" s="22" t="s">
        <v>68</v>
      </c>
      <c r="C224" s="22" t="s">
        <v>47</v>
      </c>
      <c r="D224" s="22" t="s">
        <v>68</v>
      </c>
      <c r="E224" s="22" t="s">
        <v>68</v>
      </c>
      <c r="F224" s="22" t="s">
        <v>19</v>
      </c>
      <c r="G224" s="23" t="n">
        <v>1</v>
      </c>
      <c r="H224" s="24" t="n">
        <v>300</v>
      </c>
      <c r="I224" s="24" t="n">
        <v>300</v>
      </c>
      <c r="J224" s="24" t="n">
        <v>0</v>
      </c>
      <c r="K224" s="24" t="n">
        <v>-0</v>
      </c>
      <c r="L224" s="24" t="n">
        <v>-0</v>
      </c>
      <c r="M224" s="6" t="s">
        <f>=I224+J224+K224+L224</f>
      </c>
      <c r="N224" s="22"/>
    </row>
    <row collapsed="false" customFormat="false" customHeight="false" hidden="false" ht="12.1" outlineLevel="0" r="225">
      <c r="A225" s="20" t="n">
        <v>46223.607083333</v>
      </c>
      <c r="B225" s="16" t="s">
        <v>16</v>
      </c>
      <c r="C225" s="16" t="s">
        <v>69</v>
      </c>
      <c r="D225" s="16" t="s">
        <v>55</v>
      </c>
      <c r="E225" s="16" t="s">
        <v>17</v>
      </c>
      <c r="F225" s="16" t="s">
        <v>19</v>
      </c>
      <c r="G225" s="7" t="n">
        <v>240</v>
      </c>
      <c r="H225" s="6" t="n">
        <v>1.2416</v>
      </c>
      <c r="I225" s="6" t="n">
        <v>-297.98</v>
      </c>
      <c r="J225" s="6" t="n">
        <v>-0</v>
      </c>
      <c r="K225" s="6" t="n">
        <v>-0</v>
      </c>
      <c r="L225" s="6" t="n">
        <v>-0</v>
      </c>
      <c r="M225" s="6" t="s">
        <f>=I225+J225+K225+L225</f>
      </c>
      <c r="N225" s="16"/>
    </row>
    <row collapsed="false" customFormat="false" customHeight="false" hidden="false" ht="12.1" outlineLevel="0" r="226">
      <c r="A226" s="20" t="n">
        <v>46223.690960648</v>
      </c>
      <c r="B226" s="16" t="s">
        <v>16</v>
      </c>
      <c r="C226" s="16" t="s">
        <v>69</v>
      </c>
      <c r="D226" s="16" t="s">
        <v>55</v>
      </c>
      <c r="E226" s="16" t="s">
        <v>17</v>
      </c>
      <c r="F226" s="16" t="s">
        <v>19</v>
      </c>
      <c r="G226" s="7" t="n">
        <v>2</v>
      </c>
      <c r="H226" s="6" t="n">
        <v>1.2414</v>
      </c>
      <c r="I226" s="6" t="n">
        <v>-2.48</v>
      </c>
      <c r="J226" s="6" t="n">
        <v>-0</v>
      </c>
      <c r="K226" s="6" t="n">
        <v>-0</v>
      </c>
      <c r="L226" s="6" t="n">
        <v>-0</v>
      </c>
      <c r="M226" s="6" t="s">
        <f>=I226+J226+K226+L226</f>
      </c>
      <c r="N226" s="16"/>
    </row>
    <row collapsed="false" customFormat="false" customHeight="false" hidden="false" ht="12.1" outlineLevel="0" r="227">
      <c r="A227" s="25" t="n">
        <v>46225.555138889</v>
      </c>
      <c r="B227" s="26" t="s">
        <v>16</v>
      </c>
      <c r="C227" s="26" t="s">
        <v>69</v>
      </c>
      <c r="D227" s="26" t="s">
        <v>56</v>
      </c>
      <c r="E227" s="26" t="s">
        <v>17</v>
      </c>
      <c r="F227" s="26" t="s">
        <v>19</v>
      </c>
      <c r="G227" s="27" t="n">
        <v>-1597</v>
      </c>
      <c r="H227" s="28" t="n">
        <v>1.2425</v>
      </c>
      <c r="I227" s="28" t="n">
        <v>1984.27</v>
      </c>
      <c r="J227" s="28" t="n">
        <v>0</v>
      </c>
      <c r="K227" s="28" t="n">
        <v>-0</v>
      </c>
      <c r="L227" s="28" t="n">
        <v>-0</v>
      </c>
      <c r="M227" s="6" t="s">
        <f>=I227+J227+K227+L227</f>
      </c>
      <c r="N227" s="26"/>
    </row>
    <row collapsed="false" customFormat="false" customHeight="false" hidden="false" ht="12.1" outlineLevel="0" r="228">
      <c r="A228" s="29" t="n">
        <v>46225.55568287</v>
      </c>
      <c r="B228" s="30" t="s">
        <v>71</v>
      </c>
      <c r="C228" s="30" t="s">
        <v>49</v>
      </c>
      <c r="D228" s="30" t="s">
        <v>71</v>
      </c>
      <c r="E228" s="30" t="s">
        <v>71</v>
      </c>
      <c r="F228" s="30" t="s">
        <v>19</v>
      </c>
      <c r="G228" s="31" t="n">
        <v>1</v>
      </c>
      <c r="H228" s="32" t="n">
        <v>-1984.95</v>
      </c>
      <c r="I228" s="32" t="n">
        <v>-1984.95</v>
      </c>
      <c r="J228" s="32" t="n">
        <v>0</v>
      </c>
      <c r="K228" s="32" t="n">
        <v>-0</v>
      </c>
      <c r="L228" s="32" t="n">
        <v>-0</v>
      </c>
      <c r="M228" s="6" t="s">
        <f>=I228+J228+K228+L228</f>
      </c>
      <c r="N228" s="30"/>
    </row>
    <row collapsed="false" customFormat="false" customHeight="false" hidden="false" ht="12.1" outlineLevel="0" r="229">
      <c r="A229" s="21" t="n">
        <v>46226.044189815</v>
      </c>
      <c r="B229" s="22" t="s">
        <v>72</v>
      </c>
      <c r="C229" s="22" t="s">
        <v>73</v>
      </c>
      <c r="D229" s="22" t="s">
        <v>74</v>
      </c>
      <c r="E229" s="22" t="s">
        <v>74</v>
      </c>
      <c r="F229" s="22" t="s">
        <v>19</v>
      </c>
      <c r="G229" s="23" t="n">
        <v>1</v>
      </c>
      <c r="H229" s="24" t="n">
        <v>1</v>
      </c>
      <c r="I229" s="24" t="n">
        <v>0</v>
      </c>
      <c r="J229" s="24" t="n">
        <v>0</v>
      </c>
      <c r="K229" s="24" t="n">
        <v>-0</v>
      </c>
      <c r="L229" s="24" t="n">
        <v>-0</v>
      </c>
      <c r="M229" s="6" t="s">
        <f>=I229+J229+K229+L229</f>
      </c>
      <c r="N229" s="22"/>
    </row>
    <row collapsed="false" customFormat="false" customHeight="false" hidden="false" ht="12.1" outlineLevel="0" r="230">
      <c r="A230" s="21" t="n">
        <v>46229.381388889</v>
      </c>
      <c r="B230" s="22" t="s">
        <v>68</v>
      </c>
      <c r="C230" s="22" t="s">
        <v>47</v>
      </c>
      <c r="D230" s="22" t="s">
        <v>68</v>
      </c>
      <c r="E230" s="22" t="s">
        <v>68</v>
      </c>
      <c r="F230" s="22" t="s">
        <v>19</v>
      </c>
      <c r="G230" s="23" t="n">
        <v>1</v>
      </c>
      <c r="H230" s="24" t="n">
        <v>1000</v>
      </c>
      <c r="I230" s="24" t="n">
        <v>1000</v>
      </c>
      <c r="J230" s="24" t="n">
        <v>0</v>
      </c>
      <c r="K230" s="24" t="n">
        <v>-0</v>
      </c>
      <c r="L230" s="24" t="n">
        <v>-0</v>
      </c>
      <c r="M230" s="6" t="s">
        <f>=I230+J230+K230+L230</f>
      </c>
      <c r="N230" s="22"/>
    </row>
    <row collapsed="false" customFormat="false" customHeight="false" hidden="false" ht="12.1" outlineLevel="0" r="231">
      <c r="A231" s="20" t="n">
        <v>46230.511655093</v>
      </c>
      <c r="B231" s="16" t="s">
        <v>16</v>
      </c>
      <c r="C231" s="16" t="s">
        <v>69</v>
      </c>
      <c r="D231" s="16" t="s">
        <v>55</v>
      </c>
      <c r="E231" s="16" t="s">
        <v>17</v>
      </c>
      <c r="F231" s="16" t="s">
        <v>19</v>
      </c>
      <c r="G231" s="7" t="n">
        <v>795</v>
      </c>
      <c r="H231" s="6" t="n">
        <v>1.2451</v>
      </c>
      <c r="I231" s="6" t="n">
        <v>-989.85</v>
      </c>
      <c r="J231" s="6" t="n">
        <v>-0</v>
      </c>
      <c r="K231" s="6" t="n">
        <v>-0</v>
      </c>
      <c r="L231" s="6" t="n">
        <v>-0</v>
      </c>
      <c r="M231" s="6" t="s">
        <f>=I231+J231+K231+L231</f>
      </c>
      <c r="N231" s="16"/>
    </row>
    <row collapsed="false" customFormat="false" customHeight="false" hidden="false" ht="12.1" outlineLevel="0" r="232">
      <c r="A232" s="20" t="n">
        <v>46230.581967593</v>
      </c>
      <c r="B232" s="16" t="s">
        <v>16</v>
      </c>
      <c r="C232" s="16" t="s">
        <v>69</v>
      </c>
      <c r="D232" s="16" t="s">
        <v>55</v>
      </c>
      <c r="E232" s="16" t="s">
        <v>17</v>
      </c>
      <c r="F232" s="16" t="s">
        <v>19</v>
      </c>
      <c r="G232" s="7" t="n">
        <v>8</v>
      </c>
      <c r="H232" s="6" t="n">
        <v>1.2448</v>
      </c>
      <c r="I232" s="6" t="n">
        <v>-9.96</v>
      </c>
      <c r="J232" s="6" t="n">
        <v>-0</v>
      </c>
      <c r="K232" s="6" t="n">
        <v>-0</v>
      </c>
      <c r="L232" s="6" t="n">
        <v>-0</v>
      </c>
      <c r="M232" s="6" t="s">
        <f>=I232+J232+K232+L232</f>
      </c>
      <c r="N232" s="16"/>
    </row>
    <row collapsed="false" customFormat="false" customHeight="false" hidden="false" ht="12.1" outlineLevel="0" r="233">
      <c r="A233" s="21" t="n">
        <v>46232.599768519</v>
      </c>
      <c r="B233" s="22" t="s">
        <v>68</v>
      </c>
      <c r="C233" s="22" t="s">
        <v>47</v>
      </c>
      <c r="D233" s="22" t="s">
        <v>68</v>
      </c>
      <c r="E233" s="22" t="s">
        <v>68</v>
      </c>
      <c r="F233" s="22" t="s">
        <v>19</v>
      </c>
      <c r="G233" s="23" t="n">
        <v>1</v>
      </c>
      <c r="H233" s="24" t="n">
        <v>200</v>
      </c>
      <c r="I233" s="24" t="n">
        <v>200</v>
      </c>
      <c r="J233" s="24" t="n">
        <v>0</v>
      </c>
      <c r="K233" s="24" t="n">
        <v>-0</v>
      </c>
      <c r="L233" s="24" t="n">
        <v>-0</v>
      </c>
      <c r="M233" s="6" t="s">
        <f>=I233+J233+K233+L233</f>
      </c>
      <c r="N233" s="22"/>
    </row>
    <row collapsed="false" customFormat="false" customHeight="false" hidden="false" ht="12.1" outlineLevel="0" r="234">
      <c r="A234" s="20" t="n">
        <v>46232.691655093</v>
      </c>
      <c r="B234" s="16" t="s">
        <v>16</v>
      </c>
      <c r="C234" s="16" t="s">
        <v>69</v>
      </c>
      <c r="D234" s="16" t="s">
        <v>55</v>
      </c>
      <c r="E234" s="16" t="s">
        <v>17</v>
      </c>
      <c r="F234" s="16" t="s">
        <v>19</v>
      </c>
      <c r="G234" s="7" t="n">
        <v>159</v>
      </c>
      <c r="H234" s="6" t="n">
        <v>1.2456</v>
      </c>
      <c r="I234" s="6" t="n">
        <v>-198.05</v>
      </c>
      <c r="J234" s="6" t="n">
        <v>-0</v>
      </c>
      <c r="K234" s="6" t="n">
        <v>-0</v>
      </c>
      <c r="L234" s="6" t="n">
        <v>-0</v>
      </c>
      <c r="M234" s="6" t="s">
        <f>=I234+J234+K234+L234</f>
      </c>
      <c r="N234" s="16"/>
    </row>
    <row collapsed="false" customFormat="false" customHeight="false" hidden="false" ht="12.1" outlineLevel="0" r="235">
      <c r="A235" s="20" t="n">
        <v>46232.774780093</v>
      </c>
      <c r="B235" s="16" t="s">
        <v>16</v>
      </c>
      <c r="C235" s="16" t="s">
        <v>69</v>
      </c>
      <c r="D235" s="16" t="s">
        <v>55</v>
      </c>
      <c r="E235" s="16" t="s">
        <v>17</v>
      </c>
      <c r="F235" s="16" t="s">
        <v>19</v>
      </c>
      <c r="G235" s="7" t="n">
        <v>1</v>
      </c>
      <c r="H235" s="6" t="n">
        <v>1.2458</v>
      </c>
      <c r="I235" s="6" t="n">
        <v>-1.25</v>
      </c>
      <c r="J235" s="6" t="n">
        <v>-0</v>
      </c>
      <c r="K235" s="6" t="n">
        <v>-0</v>
      </c>
      <c r="L235" s="6" t="n">
        <v>-0</v>
      </c>
      <c r="M235" s="6" t="s">
        <f>=I235+J235+K235+L235</f>
      </c>
      <c r="N235" s="16"/>
    </row>
    <row collapsed="false" customFormat="false" customHeight="false" hidden="false" ht="12.1" outlineLevel="0" r="236">
      <c r="A236" s="21" t="n">
        <v>46244.503923611</v>
      </c>
      <c r="B236" s="22" t="s">
        <v>68</v>
      </c>
      <c r="C236" s="22" t="s">
        <v>47</v>
      </c>
      <c r="D236" s="22" t="s">
        <v>68</v>
      </c>
      <c r="E236" s="22" t="s">
        <v>68</v>
      </c>
      <c r="F236" s="22" t="s">
        <v>19</v>
      </c>
      <c r="G236" s="23" t="n">
        <v>1</v>
      </c>
      <c r="H236" s="24" t="n">
        <v>400</v>
      </c>
      <c r="I236" s="24" t="n">
        <v>400</v>
      </c>
      <c r="J236" s="24" t="n">
        <v>0</v>
      </c>
      <c r="K236" s="24" t="n">
        <v>-0</v>
      </c>
      <c r="L236" s="24" t="n">
        <v>-0</v>
      </c>
      <c r="M236" s="6" t="s">
        <f>=I236+J236+K236+L236</f>
      </c>
      <c r="N236" s="22"/>
    </row>
    <row collapsed="false" customFormat="false" customHeight="false" hidden="false" ht="12.1" outlineLevel="0" r="237">
      <c r="A237" s="20" t="n">
        <v>46244.539953704</v>
      </c>
      <c r="B237" s="16" t="s">
        <v>16</v>
      </c>
      <c r="C237" s="16" t="s">
        <v>69</v>
      </c>
      <c r="D237" s="16" t="s">
        <v>55</v>
      </c>
      <c r="E237" s="16" t="s">
        <v>17</v>
      </c>
      <c r="F237" s="16" t="s">
        <v>19</v>
      </c>
      <c r="G237" s="7" t="n">
        <v>317</v>
      </c>
      <c r="H237" s="6" t="n">
        <v>1.2508</v>
      </c>
      <c r="I237" s="6" t="n">
        <v>-396.5</v>
      </c>
      <c r="J237" s="6" t="n">
        <v>-0</v>
      </c>
      <c r="K237" s="6" t="n">
        <v>-0</v>
      </c>
      <c r="L237" s="6" t="n">
        <v>-0</v>
      </c>
      <c r="M237" s="6" t="s">
        <f>=I237+J237+K237+L237</f>
      </c>
      <c r="N237" s="16"/>
    </row>
    <row collapsed="false" customFormat="false" customHeight="false" hidden="false" ht="12.1" outlineLevel="0" r="238">
      <c r="A238" s="20" t="n">
        <v>46244.623032407</v>
      </c>
      <c r="B238" s="16" t="s">
        <v>16</v>
      </c>
      <c r="C238" s="16" t="s">
        <v>69</v>
      </c>
      <c r="D238" s="16" t="s">
        <v>55</v>
      </c>
      <c r="E238" s="16" t="s">
        <v>17</v>
      </c>
      <c r="F238" s="16" t="s">
        <v>19</v>
      </c>
      <c r="G238" s="7" t="n">
        <v>3</v>
      </c>
      <c r="H238" s="6" t="n">
        <v>1.2508</v>
      </c>
      <c r="I238" s="6" t="n">
        <v>-3.75</v>
      </c>
      <c r="J238" s="6" t="n">
        <v>-0</v>
      </c>
      <c r="K238" s="6" t="n">
        <v>-0</v>
      </c>
      <c r="L238" s="6" t="n">
        <v>-0</v>
      </c>
      <c r="M238" s="6" t="s">
        <f>=I238+J238+K238+L238</f>
      </c>
      <c r="N238" s="16"/>
    </row>
    <row collapsed="false" customFormat="false" customHeight="false" hidden="false" ht="12.1" outlineLevel="0" r="239">
      <c r="A239" s="21" t="n">
        <v>46251.392106481</v>
      </c>
      <c r="B239" s="22" t="s">
        <v>68</v>
      </c>
      <c r="C239" s="22" t="s">
        <v>47</v>
      </c>
      <c r="D239" s="22" t="s">
        <v>68</v>
      </c>
      <c r="E239" s="22" t="s">
        <v>68</v>
      </c>
      <c r="F239" s="22" t="s">
        <v>19</v>
      </c>
      <c r="G239" s="23" t="n">
        <v>1</v>
      </c>
      <c r="H239" s="24" t="n">
        <v>100</v>
      </c>
      <c r="I239" s="24" t="n">
        <v>100</v>
      </c>
      <c r="J239" s="24" t="n">
        <v>0</v>
      </c>
      <c r="K239" s="24" t="n">
        <v>-0</v>
      </c>
      <c r="L239" s="24" t="n">
        <v>-0</v>
      </c>
      <c r="M239" s="6" t="s">
        <f>=I239+J239+K239+L239</f>
      </c>
      <c r="N239" s="22"/>
    </row>
    <row collapsed="false" customFormat="false" customHeight="false" hidden="false" ht="12.1" outlineLevel="0" r="240">
      <c r="A240" s="20" t="n">
        <v>46251.471712963</v>
      </c>
      <c r="B240" s="16" t="s">
        <v>16</v>
      </c>
      <c r="C240" s="16" t="s">
        <v>69</v>
      </c>
      <c r="D240" s="16" t="s">
        <v>55</v>
      </c>
      <c r="E240" s="16" t="s">
        <v>17</v>
      </c>
      <c r="F240" s="16" t="s">
        <v>19</v>
      </c>
      <c r="G240" s="7" t="n">
        <v>79</v>
      </c>
      <c r="H240" s="6" t="n">
        <v>1.2537</v>
      </c>
      <c r="I240" s="6" t="n">
        <v>-99.04</v>
      </c>
      <c r="J240" s="6" t="n">
        <v>-0</v>
      </c>
      <c r="K240" s="6" t="n">
        <v>-0</v>
      </c>
      <c r="L240" s="6" t="n">
        <v>-0</v>
      </c>
      <c r="M240" s="6" t="s">
        <f>=I240+J240+K240+L240</f>
      </c>
      <c r="N240" s="16"/>
    </row>
    <row collapsed="false" customFormat="false" customHeight="false" hidden="false" ht="12.1" outlineLevel="0" r="241">
      <c r="A241" s="20" t="n">
        <v>46251.51875</v>
      </c>
      <c r="B241" s="16" t="s">
        <v>16</v>
      </c>
      <c r="C241" s="16" t="s">
        <v>69</v>
      </c>
      <c r="D241" s="16" t="s">
        <v>55</v>
      </c>
      <c r="E241" s="16" t="s">
        <v>17</v>
      </c>
      <c r="F241" s="16" t="s">
        <v>19</v>
      </c>
      <c r="G241" s="7" t="n">
        <v>1</v>
      </c>
      <c r="H241" s="6" t="n">
        <v>1.2532</v>
      </c>
      <c r="I241" s="6" t="n">
        <v>-1.25</v>
      </c>
      <c r="J241" s="6" t="n">
        <v>-0</v>
      </c>
      <c r="K241" s="6" t="n">
        <v>-0</v>
      </c>
      <c r="L241" s="6" t="n">
        <v>-0</v>
      </c>
      <c r="M241" s="6" t="s">
        <f>=I241+J241+K241+L241</f>
      </c>
      <c r="N241" s="16"/>
    </row>
    <row collapsed="false" customFormat="false" customHeight="false" hidden="false" ht="12.1" outlineLevel="0" r="242">
      <c r="A242" s="21" t="n">
        <v>46259.767800926</v>
      </c>
      <c r="B242" s="22" t="s">
        <v>68</v>
      </c>
      <c r="C242" s="22" t="s">
        <v>47</v>
      </c>
      <c r="D242" s="22" t="s">
        <v>68</v>
      </c>
      <c r="E242" s="22" t="s">
        <v>68</v>
      </c>
      <c r="F242" s="22" t="s">
        <v>19</v>
      </c>
      <c r="G242" s="23" t="n">
        <v>1</v>
      </c>
      <c r="H242" s="24" t="n">
        <v>400</v>
      </c>
      <c r="I242" s="24" t="n">
        <v>400</v>
      </c>
      <c r="J242" s="24" t="n">
        <v>0</v>
      </c>
      <c r="K242" s="24" t="n">
        <v>-0</v>
      </c>
      <c r="L242" s="24" t="n">
        <v>-0</v>
      </c>
      <c r="M242" s="6" t="s">
        <f>=I242+J242+K242+L242</f>
      </c>
      <c r="N242" s="22"/>
    </row>
    <row collapsed="false" customFormat="false" customHeight="false" hidden="false" ht="12.1" outlineLevel="0" r="243">
      <c r="A243" s="20" t="n">
        <v>46260.450787037</v>
      </c>
      <c r="B243" s="16" t="s">
        <v>16</v>
      </c>
      <c r="C243" s="16" t="s">
        <v>69</v>
      </c>
      <c r="D243" s="16" t="s">
        <v>55</v>
      </c>
      <c r="E243" s="16" t="s">
        <v>17</v>
      </c>
      <c r="F243" s="16" t="s">
        <v>19</v>
      </c>
      <c r="G243" s="7" t="n">
        <v>315</v>
      </c>
      <c r="H243" s="6" t="n">
        <v>1.2568</v>
      </c>
      <c r="I243" s="6" t="n">
        <v>-395.89</v>
      </c>
      <c r="J243" s="6" t="n">
        <v>-0</v>
      </c>
      <c r="K243" s="6" t="n">
        <v>-0</v>
      </c>
      <c r="L243" s="6" t="n">
        <v>-0</v>
      </c>
      <c r="M243" s="6" t="s">
        <f>=I243+J243+K243+L243</f>
      </c>
      <c r="N243" s="16"/>
    </row>
    <row collapsed="false" customFormat="false" customHeight="false" hidden="false" ht="12.1" outlineLevel="0" r="244">
      <c r="A244" s="20" t="n">
        <v>46260.526388889</v>
      </c>
      <c r="B244" s="16" t="s">
        <v>16</v>
      </c>
      <c r="C244" s="16" t="s">
        <v>69</v>
      </c>
      <c r="D244" s="16" t="s">
        <v>55</v>
      </c>
      <c r="E244" s="16" t="s">
        <v>17</v>
      </c>
      <c r="F244" s="16" t="s">
        <v>19</v>
      </c>
      <c r="G244" s="7" t="n">
        <v>3</v>
      </c>
      <c r="H244" s="6" t="n">
        <v>1.2566</v>
      </c>
      <c r="I244" s="6" t="n">
        <v>-3.77</v>
      </c>
      <c r="J244" s="6" t="n">
        <v>-0</v>
      </c>
      <c r="K244" s="6" t="n">
        <v>-0</v>
      </c>
      <c r="L244" s="6" t="n">
        <v>-0</v>
      </c>
      <c r="M244" s="6" t="s">
        <f>=I244+J244+K244+L244</f>
      </c>
      <c r="N244" s="16"/>
    </row>
    <row collapsed="false" customFormat="false" customHeight="false" hidden="false" ht="12.1" outlineLevel="0" r="245">
      <c r="A245" s="21" t="n">
        <v>46268.710775463</v>
      </c>
      <c r="B245" s="22" t="s">
        <v>68</v>
      </c>
      <c r="C245" s="22" t="s">
        <v>47</v>
      </c>
      <c r="D245" s="22" t="s">
        <v>68</v>
      </c>
      <c r="E245" s="22" t="s">
        <v>68</v>
      </c>
      <c r="F245" s="22" t="s">
        <v>19</v>
      </c>
      <c r="G245" s="23" t="n">
        <v>1</v>
      </c>
      <c r="H245" s="24" t="n">
        <v>100</v>
      </c>
      <c r="I245" s="24" t="n">
        <v>100</v>
      </c>
      <c r="J245" s="24" t="n">
        <v>0</v>
      </c>
      <c r="K245" s="24" t="n">
        <v>-0</v>
      </c>
      <c r="L245" s="24" t="n">
        <v>-0</v>
      </c>
      <c r="M245" s="6" t="s">
        <f>=I245+J245+K245+L245</f>
      </c>
      <c r="N245" s="22"/>
    </row>
    <row collapsed="false" customFormat="false" customHeight="false" hidden="false" ht="12.1" outlineLevel="0" r="246">
      <c r="A246" s="21" t="n">
        <v>46268.712835648</v>
      </c>
      <c r="B246" s="22" t="s">
        <v>68</v>
      </c>
      <c r="C246" s="22" t="s">
        <v>47</v>
      </c>
      <c r="D246" s="22" t="s">
        <v>68</v>
      </c>
      <c r="E246" s="22" t="s">
        <v>68</v>
      </c>
      <c r="F246" s="22" t="s">
        <v>19</v>
      </c>
      <c r="G246" s="23" t="n">
        <v>1</v>
      </c>
      <c r="H246" s="24" t="n">
        <v>100.09</v>
      </c>
      <c r="I246" s="24" t="n">
        <v>100.09</v>
      </c>
      <c r="J246" s="24" t="n">
        <v>0</v>
      </c>
      <c r="K246" s="24" t="n">
        <v>-0</v>
      </c>
      <c r="L246" s="24" t="n">
        <v>-0</v>
      </c>
      <c r="M246" s="6" t="s">
        <f>=I246+J246+K246+L246</f>
      </c>
      <c r="N246" s="22"/>
    </row>
    <row collapsed="false" customFormat="false" customHeight="false" hidden="false" ht="12.1" outlineLevel="0" r="247">
      <c r="A247" s="20" t="n">
        <v>46268.768055556</v>
      </c>
      <c r="B247" s="16" t="s">
        <v>16</v>
      </c>
      <c r="C247" s="16" t="s">
        <v>69</v>
      </c>
      <c r="D247" s="16" t="s">
        <v>55</v>
      </c>
      <c r="E247" s="16" t="s">
        <v>17</v>
      </c>
      <c r="F247" s="16" t="s">
        <v>19</v>
      </c>
      <c r="G247" s="7" t="n">
        <v>157</v>
      </c>
      <c r="H247" s="6" t="n">
        <v>1.2606</v>
      </c>
      <c r="I247" s="6" t="n">
        <v>-197.91</v>
      </c>
      <c r="J247" s="6" t="n">
        <v>-0</v>
      </c>
      <c r="K247" s="6" t="n">
        <v>-0</v>
      </c>
      <c r="L247" s="6" t="n">
        <v>-0</v>
      </c>
      <c r="M247" s="6" t="s">
        <f>=I247+J247+K247+L247</f>
      </c>
      <c r="N247" s="16"/>
    </row>
    <row collapsed="false" customFormat="false" customHeight="false" hidden="false" ht="12.1" outlineLevel="0" r="248">
      <c r="A248" s="20" t="n">
        <v>46269.44087963</v>
      </c>
      <c r="B248" s="16" t="s">
        <v>16</v>
      </c>
      <c r="C248" s="16" t="s">
        <v>69</v>
      </c>
      <c r="D248" s="16" t="s">
        <v>55</v>
      </c>
      <c r="E248" s="16" t="s">
        <v>17</v>
      </c>
      <c r="F248" s="16" t="s">
        <v>19</v>
      </c>
      <c r="G248" s="7" t="n">
        <v>2</v>
      </c>
      <c r="H248" s="6" t="n">
        <v>1.2615</v>
      </c>
      <c r="I248" s="6" t="n">
        <v>-2.52</v>
      </c>
      <c r="J248" s="6" t="n">
        <v>-0</v>
      </c>
      <c r="K248" s="6" t="n">
        <v>-0</v>
      </c>
      <c r="L248" s="6" t="n">
        <v>-0</v>
      </c>
      <c r="M248" s="6" t="s">
        <f>=I248+J248+K248+L248</f>
      </c>
      <c r="N248" s="16"/>
    </row>
    <row collapsed="false" customFormat="false" customHeight="false" hidden="false" ht="12.1" outlineLevel="0" r="249">
      <c r="A249" s="21" t="n">
        <v>46273.432847222</v>
      </c>
      <c r="B249" s="22" t="s">
        <v>68</v>
      </c>
      <c r="C249" s="22" t="s">
        <v>47</v>
      </c>
      <c r="D249" s="22" t="s">
        <v>68</v>
      </c>
      <c r="E249" s="22" t="s">
        <v>68</v>
      </c>
      <c r="F249" s="22" t="s">
        <v>19</v>
      </c>
      <c r="G249" s="23" t="n">
        <v>1</v>
      </c>
      <c r="H249" s="24" t="n">
        <v>300</v>
      </c>
      <c r="I249" s="24" t="n">
        <v>300</v>
      </c>
      <c r="J249" s="24" t="n">
        <v>0</v>
      </c>
      <c r="K249" s="24" t="n">
        <v>-0</v>
      </c>
      <c r="L249" s="24" t="n">
        <v>-0</v>
      </c>
      <c r="M249" s="6" t="s">
        <f>=I249+J249+K249+L249</f>
      </c>
      <c r="N249" s="22"/>
    </row>
    <row collapsed="false" customFormat="false" customHeight="false" hidden="false" ht="12.1" outlineLevel="0" r="250">
      <c r="A250" s="20" t="n">
        <v>46273.531400463</v>
      </c>
      <c r="B250" s="16" t="s">
        <v>16</v>
      </c>
      <c r="C250" s="16" t="s">
        <v>69</v>
      </c>
      <c r="D250" s="16" t="s">
        <v>55</v>
      </c>
      <c r="E250" s="16" t="s">
        <v>17</v>
      </c>
      <c r="F250" s="16" t="s">
        <v>19</v>
      </c>
      <c r="G250" s="7" t="n">
        <v>235</v>
      </c>
      <c r="H250" s="6" t="n">
        <v>1.2626</v>
      </c>
      <c r="I250" s="6" t="n">
        <v>-296.71</v>
      </c>
      <c r="J250" s="6" t="n">
        <v>-0</v>
      </c>
      <c r="K250" s="6" t="n">
        <v>-0</v>
      </c>
      <c r="L250" s="6" t="n">
        <v>-0</v>
      </c>
      <c r="M250" s="6" t="s">
        <f>=I250+J250+K250+L250</f>
      </c>
      <c r="N250" s="16"/>
    </row>
    <row collapsed="false" customFormat="false" customHeight="false" hidden="false" ht="12.1" outlineLevel="0" r="251">
      <c r="A251" s="20" t="n">
        <v>46273.610104167</v>
      </c>
      <c r="B251" s="16" t="s">
        <v>16</v>
      </c>
      <c r="C251" s="16" t="s">
        <v>69</v>
      </c>
      <c r="D251" s="16" t="s">
        <v>55</v>
      </c>
      <c r="E251" s="16" t="s">
        <v>17</v>
      </c>
      <c r="F251" s="16" t="s">
        <v>19</v>
      </c>
      <c r="G251" s="7" t="n">
        <v>2</v>
      </c>
      <c r="H251" s="6" t="n">
        <v>1.2626</v>
      </c>
      <c r="I251" s="6" t="n">
        <v>-2.53</v>
      </c>
      <c r="J251" s="6" t="n">
        <v>-0</v>
      </c>
      <c r="K251" s="6" t="n">
        <v>-0</v>
      </c>
      <c r="L251" s="6" t="n">
        <v>-0</v>
      </c>
      <c r="M251" s="6" t="s">
        <f>=I251+J251+K251+L251</f>
      </c>
      <c r="N251" s="16"/>
    </row>
    <row collapsed="false" customFormat="false" customHeight="false" hidden="false" ht="12.1" outlineLevel="0" r="252">
      <c r="A252" s="21" t="n">
        <v>46279.45900463</v>
      </c>
      <c r="B252" s="22" t="s">
        <v>68</v>
      </c>
      <c r="C252" s="22" t="s">
        <v>47</v>
      </c>
      <c r="D252" s="22" t="s">
        <v>68</v>
      </c>
      <c r="E252" s="22" t="s">
        <v>68</v>
      </c>
      <c r="F252" s="22" t="s">
        <v>19</v>
      </c>
      <c r="G252" s="23" t="n">
        <v>1</v>
      </c>
      <c r="H252" s="24" t="n">
        <v>200</v>
      </c>
      <c r="I252" s="24" t="n">
        <v>200</v>
      </c>
      <c r="J252" s="24" t="n">
        <v>0</v>
      </c>
      <c r="K252" s="24" t="n">
        <v>-0</v>
      </c>
      <c r="L252" s="24" t="n">
        <v>-0</v>
      </c>
      <c r="M252" s="6" t="s">
        <f>=I252+J252+K252+L252</f>
      </c>
      <c r="N252" s="22"/>
    </row>
    <row collapsed="false" customFormat="false" customHeight="false" hidden="false" ht="12.1" outlineLevel="0" r="253">
      <c r="A253" s="20" t="n">
        <v>46279.516527778</v>
      </c>
      <c r="B253" s="16" t="s">
        <v>16</v>
      </c>
      <c r="C253" s="16" t="s">
        <v>69</v>
      </c>
      <c r="D253" s="16" t="s">
        <v>55</v>
      </c>
      <c r="E253" s="16" t="s">
        <v>17</v>
      </c>
      <c r="F253" s="16" t="s">
        <v>19</v>
      </c>
      <c r="G253" s="7" t="n">
        <v>157</v>
      </c>
      <c r="H253" s="6" t="n">
        <v>1.2653</v>
      </c>
      <c r="I253" s="6" t="n">
        <v>-198.65</v>
      </c>
      <c r="J253" s="6" t="n">
        <v>-0</v>
      </c>
      <c r="K253" s="6" t="n">
        <v>-0</v>
      </c>
      <c r="L253" s="6" t="n">
        <v>-0</v>
      </c>
      <c r="M253" s="6" t="s">
        <f>=I253+J253+K253+L253</f>
      </c>
      <c r="N253" s="16"/>
    </row>
    <row collapsed="false" customFormat="false" customHeight="false" hidden="false" ht="12.1" outlineLevel="0" r="254">
      <c r="A254" s="20" t="n">
        <v>46279.600335648</v>
      </c>
      <c r="B254" s="16" t="s">
        <v>16</v>
      </c>
      <c r="C254" s="16" t="s">
        <v>69</v>
      </c>
      <c r="D254" s="16" t="s">
        <v>55</v>
      </c>
      <c r="E254" s="16" t="s">
        <v>17</v>
      </c>
      <c r="F254" s="16" t="s">
        <v>19</v>
      </c>
      <c r="G254" s="7" t="n">
        <v>1</v>
      </c>
      <c r="H254" s="6" t="n">
        <v>1.2652</v>
      </c>
      <c r="I254" s="6" t="n">
        <v>-1.27</v>
      </c>
      <c r="J254" s="6" t="n">
        <v>-0</v>
      </c>
      <c r="K254" s="6" t="n">
        <v>-0</v>
      </c>
      <c r="L254" s="6" t="n">
        <v>-0</v>
      </c>
      <c r="M254" s="6" t="s">
        <f>=I254+J254+K254+L254</f>
      </c>
      <c r="N254" s="16"/>
    </row>
    <row collapsed="false" customFormat="false" customHeight="false" hidden="false" ht="12.1" outlineLevel="0" r="255">
      <c r="A255" s="21" t="n">
        <v>46281.366041667</v>
      </c>
      <c r="B255" s="22" t="s">
        <v>68</v>
      </c>
      <c r="C255" s="22" t="s">
        <v>47</v>
      </c>
      <c r="D255" s="22" t="s">
        <v>68</v>
      </c>
      <c r="E255" s="22" t="s">
        <v>68</v>
      </c>
      <c r="F255" s="22" t="s">
        <v>19</v>
      </c>
      <c r="G255" s="23" t="n">
        <v>1</v>
      </c>
      <c r="H255" s="24" t="n">
        <v>5</v>
      </c>
      <c r="I255" s="24" t="n">
        <v>5</v>
      </c>
      <c r="J255" s="24" t="n">
        <v>0</v>
      </c>
      <c r="K255" s="24" t="n">
        <v>-0</v>
      </c>
      <c r="L255" s="24" t="n">
        <v>-0</v>
      </c>
      <c r="M255" s="6" t="s">
        <f>=I255+J255+K255+L255</f>
      </c>
      <c r="N255" s="22"/>
    </row>
    <row collapsed="false" customFormat="false" customHeight="false" hidden="false" ht="12.1" outlineLevel="0"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 t="s">
        <v>75</v>
      </c>
      <c r="M256" s="5" t="s">
        <f>=SUM(M2:M255)</f>
      </c>
      <c r="N256" s="4"/>
    </row>
  </sheetData>
  <autoFilter ref="A1:N25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4" t="s">
        <v>39</v>
      </c>
      <c r="B1" s="34" t="s">
        <v>76</v>
      </c>
      <c r="C1" s="34" t="s">
        <v>0</v>
      </c>
      <c r="D1" s="34" t="s">
        <v>2</v>
      </c>
      <c r="E1" s="34" t="s">
        <v>77</v>
      </c>
      <c r="F1" s="34" t="s">
        <v>78</v>
      </c>
      <c r="G1" s="34" t="s">
        <v>79</v>
      </c>
      <c r="H1" s="34" t="s">
        <v>43</v>
      </c>
      <c r="I1" s="34" t="s">
        <v>80</v>
      </c>
      <c r="J1" s="34" t="s">
        <v>81</v>
      </c>
      <c r="K1" s="34" t="s">
        <v>82</v>
      </c>
      <c r="L1" s="34" t="s">
        <v>83</v>
      </c>
      <c r="M1" s="34" t="s">
        <v>84</v>
      </c>
      <c r="N1" s="34" t="s">
        <v>85</v>
      </c>
      <c r="O1" s="34" t="s">
        <v>86</v>
      </c>
    </row>
    <row collapsed="false" customFormat="false" customHeight="false" hidden="false" ht="12.1" outlineLevel="0" r="2">
      <c r="A2" s="33" t="n">
        <v>46230</v>
      </c>
      <c r="B2" s="16" t="s">
        <v>87</v>
      </c>
      <c r="C2" s="16" t="s">
        <v>16</v>
      </c>
      <c r="D2" s="16" t="s">
        <v>18</v>
      </c>
      <c r="E2" s="17" t="n">
        <v>795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53</v>
      </c>
      <c r="J2" s="17" t="n">
        <v>1.2450943396226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3" t="n">
        <v>46230</v>
      </c>
      <c r="B3" s="16" t="s">
        <v>87</v>
      </c>
      <c r="C3" s="16" t="s">
        <v>16</v>
      </c>
      <c r="D3" s="16" t="s">
        <v>18</v>
      </c>
      <c r="E3" s="17" t="n">
        <v>8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53</v>
      </c>
      <c r="J3" s="17" t="n">
        <v>1.245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3" t="n">
        <v>46232</v>
      </c>
      <c r="B4" s="16" t="s">
        <v>87</v>
      </c>
      <c r="C4" s="16" t="s">
        <v>16</v>
      </c>
      <c r="D4" s="16" t="s">
        <v>18</v>
      </c>
      <c r="E4" s="17" t="n">
        <v>159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51</v>
      </c>
      <c r="J4" s="17" t="n">
        <v>1.2455974842767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3" t="n">
        <v>46232</v>
      </c>
      <c r="B5" s="16" t="s">
        <v>87</v>
      </c>
      <c r="C5" s="16" t="s">
        <v>16</v>
      </c>
      <c r="D5" s="16" t="s">
        <v>18</v>
      </c>
      <c r="E5" s="17" t="n">
        <v>1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51</v>
      </c>
      <c r="J5" s="17" t="n">
        <v>1.25</v>
      </c>
      <c r="K5" s="6" t="s">
        <f>=Портфель!F2*Портфель!$Q$13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3" t="n">
        <v>46244</v>
      </c>
      <c r="B6" s="16" t="s">
        <v>87</v>
      </c>
      <c r="C6" s="16" t="s">
        <v>16</v>
      </c>
      <c r="D6" s="16" t="s">
        <v>18</v>
      </c>
      <c r="E6" s="17" t="n">
        <v>317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39</v>
      </c>
      <c r="J6" s="17" t="n">
        <v>1.2507886435331</v>
      </c>
      <c r="K6" s="6" t="s">
        <f>=Портфель!F2*Портфель!$Q$13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3" t="n">
        <v>46244</v>
      </c>
      <c r="B7" s="16" t="s">
        <v>87</v>
      </c>
      <c r="C7" s="16" t="s">
        <v>16</v>
      </c>
      <c r="D7" s="16" t="s">
        <v>18</v>
      </c>
      <c r="E7" s="17" t="n">
        <v>3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39</v>
      </c>
      <c r="J7" s="17" t="n">
        <v>1.25</v>
      </c>
      <c r="K7" s="6" t="s">
        <f>=Портфель!F2*Портфель!$Q$13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3" t="n">
        <v>46251</v>
      </c>
      <c r="B8" s="16" t="s">
        <v>87</v>
      </c>
      <c r="C8" s="16" t="s">
        <v>16</v>
      </c>
      <c r="D8" s="16" t="s">
        <v>18</v>
      </c>
      <c r="E8" s="17" t="n">
        <v>79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32</v>
      </c>
      <c r="J8" s="17" t="n">
        <v>1.2536708860759</v>
      </c>
      <c r="K8" s="6" t="s">
        <f>=Портфель!F2*Портфель!$Q$13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3" t="n">
        <v>46251</v>
      </c>
      <c r="B9" s="16" t="s">
        <v>87</v>
      </c>
      <c r="C9" s="16" t="s">
        <v>16</v>
      </c>
      <c r="D9" s="16" t="s">
        <v>18</v>
      </c>
      <c r="E9" s="17" t="n">
        <v>1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32</v>
      </c>
      <c r="J9" s="17" t="n">
        <v>1.25</v>
      </c>
      <c r="K9" s="6" t="s">
        <f>=Портфель!F2*Портфель!$Q$13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3" t="n">
        <v>46260</v>
      </c>
      <c r="B10" s="16" t="s">
        <v>87</v>
      </c>
      <c r="C10" s="16" t="s">
        <v>16</v>
      </c>
      <c r="D10" s="16" t="s">
        <v>18</v>
      </c>
      <c r="E10" s="17" t="n">
        <v>315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23</v>
      </c>
      <c r="J10" s="17" t="n">
        <v>1.2567936507937</v>
      </c>
      <c r="K10" s="6" t="s">
        <f>=Портфель!F2*Портфель!$Q$13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3" t="n">
        <v>46260</v>
      </c>
      <c r="B11" s="16" t="s">
        <v>87</v>
      </c>
      <c r="C11" s="16" t="s">
        <v>16</v>
      </c>
      <c r="D11" s="16" t="s">
        <v>18</v>
      </c>
      <c r="E11" s="17" t="n">
        <v>3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23</v>
      </c>
      <c r="J11" s="17" t="n">
        <v>1.2566666666667</v>
      </c>
      <c r="K11" s="6" t="s">
        <f>=Портфель!F2*Портфель!$Q$13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3" t="n">
        <v>46268</v>
      </c>
      <c r="B12" s="16" t="s">
        <v>87</v>
      </c>
      <c r="C12" s="16" t="s">
        <v>16</v>
      </c>
      <c r="D12" s="16" t="s">
        <v>18</v>
      </c>
      <c r="E12" s="17" t="n">
        <v>157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15</v>
      </c>
      <c r="J12" s="17" t="n">
        <v>1.2605732484076</v>
      </c>
      <c r="K12" s="6" t="s">
        <f>=Портфель!F2*Портфель!$Q$13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3" t="n">
        <v>46269</v>
      </c>
      <c r="B13" s="16" t="s">
        <v>87</v>
      </c>
      <c r="C13" s="16" t="s">
        <v>16</v>
      </c>
      <c r="D13" s="16" t="s">
        <v>18</v>
      </c>
      <c r="E13" s="17" t="n">
        <v>2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14</v>
      </c>
      <c r="J13" s="17" t="n">
        <v>1.26</v>
      </c>
      <c r="K13" s="6" t="s">
        <f>=Портфель!F2*Портфель!$Q$13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3" t="n">
        <v>46273</v>
      </c>
      <c r="B14" s="16" t="s">
        <v>87</v>
      </c>
      <c r="C14" s="16" t="s">
        <v>16</v>
      </c>
      <c r="D14" s="16" t="s">
        <v>18</v>
      </c>
      <c r="E14" s="17" t="n">
        <v>235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10</v>
      </c>
      <c r="J14" s="17" t="n">
        <v>1.2625957446809</v>
      </c>
      <c r="K14" s="6" t="s">
        <f>=Портфель!F2*Портфель!$Q$13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3" t="n">
        <v>46273</v>
      </c>
      <c r="B15" s="16" t="s">
        <v>87</v>
      </c>
      <c r="C15" s="16" t="s">
        <v>16</v>
      </c>
      <c r="D15" s="16" t="s">
        <v>18</v>
      </c>
      <c r="E15" s="17" t="n">
        <v>2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10</v>
      </c>
      <c r="J15" s="17" t="n">
        <v>1.265</v>
      </c>
      <c r="K15" s="6" t="s">
        <f>=Портфель!F2*Портфель!$Q$13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3" t="n">
        <v>46279</v>
      </c>
      <c r="B16" s="16" t="s">
        <v>87</v>
      </c>
      <c r="C16" s="16" t="s">
        <v>16</v>
      </c>
      <c r="D16" s="16" t="s">
        <v>18</v>
      </c>
      <c r="E16" s="17" t="n">
        <v>157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4</v>
      </c>
      <c r="J16" s="17" t="n">
        <v>1.2652866242038</v>
      </c>
      <c r="K16" s="6" t="s">
        <f>=Портфель!F2*Портфель!$Q$13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3" t="n">
        <v>46279</v>
      </c>
      <c r="B17" s="16" t="s">
        <v>87</v>
      </c>
      <c r="C17" s="16" t="s">
        <v>16</v>
      </c>
      <c r="D17" s="16" t="s">
        <v>18</v>
      </c>
      <c r="E17" s="17" t="n">
        <v>1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4</v>
      </c>
      <c r="J17" s="17" t="n">
        <v>1.27</v>
      </c>
      <c r="K17" s="6" t="s">
        <f>=Портфель!F2*Портфель!$Q$13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3"/>
      <c r="B18" s="16"/>
      <c r="C18" s="16"/>
      <c r="D18" s="16"/>
      <c r="E18" s="17"/>
      <c r="F18" s="7"/>
      <c r="G18" s="17"/>
      <c r="H18" s="16"/>
      <c r="I18" s="7"/>
      <c r="J18" s="17"/>
      <c r="K18" s="4" t="s">
        <v>27</v>
      </c>
      <c r="L18" s="8" t="s">
        <f>=SUBTOTAL(109,L2:L17)</f>
      </c>
      <c r="M18" s="8" t="s">
        <f>=SUBTOTAL(109,M2:M17)</f>
      </c>
      <c r="N18" s="8" t="s">
        <f>=MAX(0,M18*0.13)</f>
      </c>
    </row>
  </sheetData>
  <autoFilter ref="A1:O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4" t="s">
        <v>0</v>
      </c>
      <c r="B1" s="34" t="s">
        <v>2</v>
      </c>
      <c r="C1" s="34" t="s">
        <v>88</v>
      </c>
      <c r="D1" s="34" t="s">
        <v>89</v>
      </c>
      <c r="E1" s="34" t="s">
        <v>90</v>
      </c>
      <c r="F1" s="34" t="s">
        <v>91</v>
      </c>
      <c r="G1" s="34" t="s">
        <v>77</v>
      </c>
      <c r="H1" s="34" t="s">
        <v>92</v>
      </c>
      <c r="I1" s="34" t="s">
        <v>93</v>
      </c>
      <c r="J1" s="34" t="s">
        <v>94</v>
      </c>
      <c r="K1" s="34" t="s">
        <v>95</v>
      </c>
    </row>
    <row collapsed="false" customFormat="false" customHeight="false" hidden="false" ht="12.1" outlineLevel="0" r="2">
      <c r="A2" s="16" t="s">
        <v>16</v>
      </c>
      <c r="B2" s="16" t="s">
        <v>18</v>
      </c>
      <c r="C2" s="35" t="n">
        <v>45905</v>
      </c>
      <c r="D2" s="36" t="n">
        <v>45918</v>
      </c>
      <c r="E2" s="17" t="n">
        <v>1.1021</v>
      </c>
      <c r="F2" s="17" t="n">
        <v>1.1063</v>
      </c>
      <c r="G2" s="17" t="n">
        <v>629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16</v>
      </c>
      <c r="B3" s="16" t="s">
        <v>18</v>
      </c>
      <c r="C3" s="35" t="n">
        <v>45905</v>
      </c>
      <c r="D3" s="36" t="n">
        <v>45918</v>
      </c>
      <c r="E3" s="17" t="n">
        <v>1.1017</v>
      </c>
      <c r="F3" s="17" t="n">
        <v>1.1063</v>
      </c>
      <c r="G3" s="17" t="n">
        <v>6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16</v>
      </c>
      <c r="B4" s="16" t="s">
        <v>18</v>
      </c>
      <c r="C4" s="35" t="n">
        <v>45908</v>
      </c>
      <c r="D4" s="36" t="n">
        <v>45918</v>
      </c>
      <c r="E4" s="17" t="n">
        <v>1.1028</v>
      </c>
      <c r="F4" s="17" t="n">
        <v>1.1063</v>
      </c>
      <c r="G4" s="17" t="n">
        <v>89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16</v>
      </c>
      <c r="B5" s="16" t="s">
        <v>18</v>
      </c>
      <c r="C5" s="35" t="n">
        <v>45908</v>
      </c>
      <c r="D5" s="36" t="n">
        <v>45918</v>
      </c>
      <c r="E5" s="17" t="n">
        <v>1.1</v>
      </c>
      <c r="F5" s="17" t="n">
        <v>1.1063</v>
      </c>
      <c r="G5" s="17" t="n">
        <v>1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16</v>
      </c>
      <c r="B6" s="16" t="s">
        <v>18</v>
      </c>
      <c r="C6" s="35" t="n">
        <v>46006</v>
      </c>
      <c r="D6" s="36" t="n">
        <v>46174</v>
      </c>
      <c r="E6" s="17" t="n">
        <v>1.1483</v>
      </c>
      <c r="F6" s="17" t="n">
        <v>1.2211</v>
      </c>
      <c r="G6" s="17" t="n">
        <v>86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16</v>
      </c>
      <c r="B7" s="16" t="s">
        <v>18</v>
      </c>
      <c r="C7" s="35" t="n">
        <v>46006</v>
      </c>
      <c r="D7" s="36" t="n">
        <v>46174</v>
      </c>
      <c r="E7" s="17" t="n">
        <v>1.15</v>
      </c>
      <c r="F7" s="17" t="n">
        <v>1.2211</v>
      </c>
      <c r="G7" s="17" t="n">
        <v>1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16</v>
      </c>
      <c r="B8" s="16" t="s">
        <v>18</v>
      </c>
      <c r="C8" s="35" t="n">
        <v>46007</v>
      </c>
      <c r="D8" s="36" t="n">
        <v>46174</v>
      </c>
      <c r="E8" s="17" t="n">
        <v>1.1489</v>
      </c>
      <c r="F8" s="17" t="n">
        <v>1.2211</v>
      </c>
      <c r="G8" s="17" t="n">
        <v>172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16</v>
      </c>
      <c r="B9" s="16" t="s">
        <v>18</v>
      </c>
      <c r="C9" s="35" t="n">
        <v>46007</v>
      </c>
      <c r="D9" s="36" t="n">
        <v>46174</v>
      </c>
      <c r="E9" s="17" t="n">
        <v>1.15</v>
      </c>
      <c r="F9" s="17" t="n">
        <v>1.2211</v>
      </c>
      <c r="G9" s="17" t="n">
        <v>2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16</v>
      </c>
      <c r="B10" s="16" t="s">
        <v>18</v>
      </c>
      <c r="C10" s="35" t="n">
        <v>46008</v>
      </c>
      <c r="D10" s="36" t="n">
        <v>46174</v>
      </c>
      <c r="E10" s="17" t="n">
        <v>1.1488</v>
      </c>
      <c r="F10" s="17" t="n">
        <v>1.2211</v>
      </c>
      <c r="G10" s="17" t="n">
        <v>8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16</v>
      </c>
      <c r="B11" s="16" t="s">
        <v>18</v>
      </c>
      <c r="C11" s="35" t="n">
        <v>46008</v>
      </c>
      <c r="D11" s="36" t="n">
        <v>46174</v>
      </c>
      <c r="E11" s="17" t="n">
        <v>1.15</v>
      </c>
      <c r="F11" s="17" t="n">
        <v>1.2211</v>
      </c>
      <c r="G11" s="17" t="n">
        <v>1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16</v>
      </c>
      <c r="B12" s="16" t="s">
        <v>18</v>
      </c>
      <c r="C12" s="35" t="n">
        <v>46009</v>
      </c>
      <c r="D12" s="36" t="n">
        <v>46174</v>
      </c>
      <c r="E12" s="17" t="n">
        <v>1.15</v>
      </c>
      <c r="F12" s="17" t="n">
        <v>1.2211</v>
      </c>
      <c r="G12" s="17" t="n">
        <v>5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16</v>
      </c>
      <c r="B13" s="16" t="s">
        <v>18</v>
      </c>
      <c r="C13" s="35" t="n">
        <v>46010</v>
      </c>
      <c r="D13" s="36" t="n">
        <v>46174</v>
      </c>
      <c r="E13" s="17" t="n">
        <v>1.1513</v>
      </c>
      <c r="F13" s="17" t="n">
        <v>1.2211</v>
      </c>
      <c r="G13" s="17" t="n">
        <v>8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16</v>
      </c>
      <c r="B14" s="16" t="s">
        <v>18</v>
      </c>
      <c r="C14" s="35" t="n">
        <v>46013</v>
      </c>
      <c r="D14" s="36" t="n">
        <v>46174</v>
      </c>
      <c r="E14" s="17" t="n">
        <v>1.1525</v>
      </c>
      <c r="F14" s="17" t="n">
        <v>1.2211</v>
      </c>
      <c r="G14" s="17" t="n">
        <v>4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16</v>
      </c>
      <c r="B15" s="16" t="s">
        <v>18</v>
      </c>
      <c r="C15" s="35" t="n">
        <v>46014</v>
      </c>
      <c r="D15" s="36" t="n">
        <v>46174</v>
      </c>
      <c r="E15" s="17" t="n">
        <v>1.152</v>
      </c>
      <c r="F15" s="17" t="n">
        <v>1.2211</v>
      </c>
      <c r="G15" s="17" t="n">
        <v>86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16</v>
      </c>
      <c r="B16" s="16" t="s">
        <v>18</v>
      </c>
      <c r="C16" s="35" t="n">
        <v>46014</v>
      </c>
      <c r="D16" s="36" t="n">
        <v>46174</v>
      </c>
      <c r="E16" s="17" t="n">
        <v>1.15</v>
      </c>
      <c r="F16" s="17" t="n">
        <v>1.2211</v>
      </c>
      <c r="G16" s="17" t="n">
        <v>1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16</v>
      </c>
      <c r="B17" s="16" t="s">
        <v>18</v>
      </c>
      <c r="C17" s="35" t="n">
        <v>46020</v>
      </c>
      <c r="D17" s="36" t="n">
        <v>46174</v>
      </c>
      <c r="E17" s="17" t="n">
        <v>1.1546</v>
      </c>
      <c r="F17" s="17" t="n">
        <v>1.2211</v>
      </c>
      <c r="G17" s="17" t="n">
        <v>172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16</v>
      </c>
      <c r="B18" s="16" t="s">
        <v>18</v>
      </c>
      <c r="C18" s="35" t="n">
        <v>46020</v>
      </c>
      <c r="D18" s="36" t="n">
        <v>46174</v>
      </c>
      <c r="E18" s="17" t="n">
        <v>1.15</v>
      </c>
      <c r="F18" s="17" t="n">
        <v>1.2211</v>
      </c>
      <c r="G18" s="17" t="n">
        <v>1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16</v>
      </c>
      <c r="B19" s="16" t="s">
        <v>18</v>
      </c>
      <c r="C19" s="35" t="n">
        <v>46020</v>
      </c>
      <c r="D19" s="36" t="n">
        <v>46174</v>
      </c>
      <c r="E19" s="17" t="n">
        <v>1.15</v>
      </c>
      <c r="F19" s="17" t="n">
        <v>1.2211</v>
      </c>
      <c r="G19" s="17" t="n">
        <v>1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16</v>
      </c>
      <c r="B20" s="16" t="s">
        <v>18</v>
      </c>
      <c r="C20" s="35" t="n">
        <v>46027</v>
      </c>
      <c r="D20" s="36" t="n">
        <v>46174</v>
      </c>
      <c r="E20" s="17" t="n">
        <v>1.158</v>
      </c>
      <c r="F20" s="17" t="n">
        <v>1.2211</v>
      </c>
      <c r="G20" s="17" t="n">
        <v>5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16</v>
      </c>
      <c r="B21" s="16" t="s">
        <v>18</v>
      </c>
      <c r="C21" s="35" t="n">
        <v>46028</v>
      </c>
      <c r="D21" s="36" t="n">
        <v>46174</v>
      </c>
      <c r="E21" s="17" t="n">
        <v>1.158</v>
      </c>
      <c r="F21" s="17" t="n">
        <v>1.2211</v>
      </c>
      <c r="G21" s="17" t="n">
        <v>5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16</v>
      </c>
      <c r="B22" s="16" t="s">
        <v>18</v>
      </c>
      <c r="C22" s="35" t="n">
        <v>46028</v>
      </c>
      <c r="D22" s="36" t="n">
        <v>46174</v>
      </c>
      <c r="E22" s="17" t="n">
        <v>1.1583</v>
      </c>
      <c r="F22" s="17" t="n">
        <v>1.2211</v>
      </c>
      <c r="G22" s="17" t="n">
        <v>6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16</v>
      </c>
      <c r="B23" s="16" t="s">
        <v>18</v>
      </c>
      <c r="C23" s="35" t="n">
        <v>46030</v>
      </c>
      <c r="D23" s="36" t="n">
        <v>46174</v>
      </c>
      <c r="E23" s="17" t="n">
        <v>1.1588</v>
      </c>
      <c r="F23" s="17" t="n">
        <v>1.2211</v>
      </c>
      <c r="G23" s="17" t="n">
        <v>17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16</v>
      </c>
      <c r="B24" s="16" t="s">
        <v>18</v>
      </c>
      <c r="C24" s="35" t="n">
        <v>46030</v>
      </c>
      <c r="D24" s="36" t="n">
        <v>46174</v>
      </c>
      <c r="E24" s="17" t="n">
        <v>1.16</v>
      </c>
      <c r="F24" s="17" t="n">
        <v>1.2211</v>
      </c>
      <c r="G24" s="17" t="n">
        <v>1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16</v>
      </c>
      <c r="B25" s="16" t="s">
        <v>18</v>
      </c>
      <c r="C25" s="35" t="n">
        <v>46031</v>
      </c>
      <c r="D25" s="36" t="n">
        <v>46174</v>
      </c>
      <c r="E25" s="17" t="n">
        <v>1.16</v>
      </c>
      <c r="F25" s="17" t="n">
        <v>1.2211</v>
      </c>
      <c r="G25" s="17" t="n">
        <v>6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16</v>
      </c>
      <c r="B26" s="16" t="s">
        <v>18</v>
      </c>
      <c r="C26" s="35" t="n">
        <v>46034</v>
      </c>
      <c r="D26" s="36" t="n">
        <v>46174</v>
      </c>
      <c r="E26" s="17" t="n">
        <v>1.161</v>
      </c>
      <c r="F26" s="17" t="n">
        <v>1.2211</v>
      </c>
      <c r="G26" s="17" t="n">
        <v>20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16</v>
      </c>
      <c r="B27" s="16" t="s">
        <v>18</v>
      </c>
      <c r="C27" s="35" t="n">
        <v>46035</v>
      </c>
      <c r="D27" s="36" t="n">
        <v>46174</v>
      </c>
      <c r="E27" s="17" t="n">
        <v>1.1611</v>
      </c>
      <c r="F27" s="17" t="n">
        <v>1.2211</v>
      </c>
      <c r="G27" s="17" t="n">
        <v>264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16</v>
      </c>
      <c r="B28" s="16" t="s">
        <v>18</v>
      </c>
      <c r="C28" s="35" t="n">
        <v>46035</v>
      </c>
      <c r="D28" s="36" t="n">
        <v>46174</v>
      </c>
      <c r="E28" s="17" t="n">
        <v>1.16</v>
      </c>
      <c r="F28" s="17" t="n">
        <v>1.2211</v>
      </c>
      <c r="G28" s="17" t="n">
        <v>2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16</v>
      </c>
      <c r="B29" s="16" t="s">
        <v>18</v>
      </c>
      <c r="C29" s="35" t="n">
        <v>46036</v>
      </c>
      <c r="D29" s="36" t="n">
        <v>46174</v>
      </c>
      <c r="E29" s="17" t="n">
        <v>1.1618</v>
      </c>
      <c r="F29" s="17" t="n">
        <v>1.2211</v>
      </c>
      <c r="G29" s="17" t="n">
        <v>94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16</v>
      </c>
      <c r="B30" s="16" t="s">
        <v>18</v>
      </c>
      <c r="C30" s="35" t="n">
        <v>46036</v>
      </c>
      <c r="D30" s="36" t="n">
        <v>46174</v>
      </c>
      <c r="E30" s="17" t="n">
        <v>1.16</v>
      </c>
      <c r="F30" s="17" t="n">
        <v>1.2211</v>
      </c>
      <c r="G30" s="17" t="n">
        <v>1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16</v>
      </c>
      <c r="B31" s="16" t="s">
        <v>18</v>
      </c>
      <c r="C31" s="35" t="n">
        <v>46037</v>
      </c>
      <c r="D31" s="36" t="n">
        <v>46174</v>
      </c>
      <c r="E31" s="17" t="n">
        <v>1.1625</v>
      </c>
      <c r="F31" s="17" t="n">
        <v>1.2211</v>
      </c>
      <c r="G31" s="17" t="n">
        <v>4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16</v>
      </c>
      <c r="B32" s="16" t="s">
        <v>18</v>
      </c>
      <c r="C32" s="35" t="n">
        <v>46038</v>
      </c>
      <c r="D32" s="36" t="n">
        <v>46174</v>
      </c>
      <c r="E32" s="17" t="n">
        <v>1.1633</v>
      </c>
      <c r="F32" s="17" t="n">
        <v>1.2211</v>
      </c>
      <c r="G32" s="17" t="n">
        <v>6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16</v>
      </c>
      <c r="B33" s="16" t="s">
        <v>18</v>
      </c>
      <c r="C33" s="35" t="n">
        <v>46041</v>
      </c>
      <c r="D33" s="36" t="n">
        <v>46174</v>
      </c>
      <c r="E33" s="17" t="n">
        <v>1.1643</v>
      </c>
      <c r="F33" s="17" t="n">
        <v>1.2211</v>
      </c>
      <c r="G33" s="17" t="n">
        <v>364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16</v>
      </c>
      <c r="B34" s="16" t="s">
        <v>18</v>
      </c>
      <c r="C34" s="35" t="n">
        <v>46041</v>
      </c>
      <c r="D34" s="36" t="n">
        <v>46174</v>
      </c>
      <c r="E34" s="17" t="n">
        <v>1.1633</v>
      </c>
      <c r="F34" s="17" t="n">
        <v>1.2211</v>
      </c>
      <c r="G34" s="17" t="n">
        <v>3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16</v>
      </c>
      <c r="B35" s="16" t="s">
        <v>18</v>
      </c>
      <c r="C35" s="35" t="n">
        <v>46043</v>
      </c>
      <c r="D35" s="36" t="n">
        <v>46174</v>
      </c>
      <c r="E35" s="17" t="n">
        <v>1.165</v>
      </c>
      <c r="F35" s="17" t="n">
        <v>1.2211</v>
      </c>
      <c r="G35" s="17" t="n">
        <v>4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16</v>
      </c>
      <c r="B36" s="16" t="s">
        <v>18</v>
      </c>
      <c r="C36" s="35" t="n">
        <v>46043</v>
      </c>
      <c r="D36" s="36" t="n">
        <v>46174</v>
      </c>
      <c r="E36" s="17" t="n">
        <v>1.165</v>
      </c>
      <c r="F36" s="17" t="n">
        <v>1.2211</v>
      </c>
      <c r="G36" s="17" t="n">
        <v>4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16</v>
      </c>
      <c r="B37" s="16" t="s">
        <v>18</v>
      </c>
      <c r="C37" s="35" t="n">
        <v>46044</v>
      </c>
      <c r="D37" s="36" t="n">
        <v>46174</v>
      </c>
      <c r="E37" s="17" t="n">
        <v>1.165</v>
      </c>
      <c r="F37" s="17" t="n">
        <v>1.2211</v>
      </c>
      <c r="G37" s="17" t="n">
        <v>6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16</v>
      </c>
      <c r="B38" s="16" t="s">
        <v>18</v>
      </c>
      <c r="C38" s="35" t="n">
        <v>46045</v>
      </c>
      <c r="D38" s="36" t="n">
        <v>46174</v>
      </c>
      <c r="E38" s="17" t="n">
        <v>1.1667</v>
      </c>
      <c r="F38" s="17" t="n">
        <v>1.2211</v>
      </c>
      <c r="G38" s="17" t="n">
        <v>9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16</v>
      </c>
      <c r="B39" s="16" t="s">
        <v>18</v>
      </c>
      <c r="C39" s="35" t="n">
        <v>46048</v>
      </c>
      <c r="D39" s="36" t="n">
        <v>46174</v>
      </c>
      <c r="E39" s="17" t="n">
        <v>1.1678</v>
      </c>
      <c r="F39" s="17" t="n">
        <v>1.2211</v>
      </c>
      <c r="G39" s="17" t="n">
        <v>18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16</v>
      </c>
      <c r="B40" s="16" t="s">
        <v>18</v>
      </c>
      <c r="C40" s="35" t="n">
        <v>46049</v>
      </c>
      <c r="D40" s="36" t="n">
        <v>46174</v>
      </c>
      <c r="E40" s="17" t="n">
        <v>1.1683</v>
      </c>
      <c r="F40" s="17" t="n">
        <v>1.2211</v>
      </c>
      <c r="G40" s="17" t="n">
        <v>6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16</v>
      </c>
      <c r="B41" s="16" t="s">
        <v>18</v>
      </c>
      <c r="C41" s="35" t="n">
        <v>46051</v>
      </c>
      <c r="D41" s="36" t="n">
        <v>46174</v>
      </c>
      <c r="E41" s="17" t="n">
        <v>1.1684</v>
      </c>
      <c r="F41" s="17" t="n">
        <v>1.2211</v>
      </c>
      <c r="G41" s="17" t="n">
        <v>19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16</v>
      </c>
      <c r="B42" s="16" t="s">
        <v>18</v>
      </c>
      <c r="C42" s="35" t="n">
        <v>46051</v>
      </c>
      <c r="D42" s="36" t="n">
        <v>46174</v>
      </c>
      <c r="E42" s="17" t="n">
        <v>1.17</v>
      </c>
      <c r="F42" s="17" t="n">
        <v>1.2211</v>
      </c>
      <c r="G42" s="17" t="n">
        <v>1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16</v>
      </c>
      <c r="B43" s="16" t="s">
        <v>18</v>
      </c>
      <c r="C43" s="35" t="n">
        <v>46052</v>
      </c>
      <c r="D43" s="36" t="n">
        <v>46174</v>
      </c>
      <c r="E43" s="17" t="n">
        <v>1.17</v>
      </c>
      <c r="F43" s="17" t="n">
        <v>1.2211</v>
      </c>
      <c r="G43" s="17" t="n">
        <v>6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16</v>
      </c>
      <c r="B44" s="16" t="s">
        <v>18</v>
      </c>
      <c r="C44" s="35" t="n">
        <v>46055</v>
      </c>
      <c r="D44" s="36" t="n">
        <v>46174</v>
      </c>
      <c r="E44" s="17" t="n">
        <v>1.1706</v>
      </c>
      <c r="F44" s="17" t="n">
        <v>1.2211</v>
      </c>
      <c r="G44" s="17" t="n">
        <v>17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16</v>
      </c>
      <c r="B45" s="16" t="s">
        <v>18</v>
      </c>
      <c r="C45" s="35" t="n">
        <v>46056</v>
      </c>
      <c r="D45" s="36" t="n">
        <v>46174</v>
      </c>
      <c r="E45" s="17" t="n">
        <v>1.1709</v>
      </c>
      <c r="F45" s="17" t="n">
        <v>1.2211</v>
      </c>
      <c r="G45" s="17" t="n">
        <v>338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16</v>
      </c>
      <c r="B46" s="16" t="s">
        <v>18</v>
      </c>
      <c r="C46" s="35" t="n">
        <v>46056</v>
      </c>
      <c r="D46" s="36" t="n">
        <v>46174</v>
      </c>
      <c r="E46" s="17" t="n">
        <v>1.17</v>
      </c>
      <c r="F46" s="17" t="n">
        <v>1.2211</v>
      </c>
      <c r="G46" s="17" t="n">
        <v>3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16</v>
      </c>
      <c r="B47" s="16" t="s">
        <v>18</v>
      </c>
      <c r="C47" s="35" t="n">
        <v>46056</v>
      </c>
      <c r="D47" s="36" t="n">
        <v>46174</v>
      </c>
      <c r="E47" s="17" t="n">
        <v>1.172</v>
      </c>
      <c r="F47" s="17" t="n">
        <v>1.2211</v>
      </c>
      <c r="G47" s="17" t="n">
        <v>5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16</v>
      </c>
      <c r="B48" s="16" t="s">
        <v>18</v>
      </c>
      <c r="C48" s="35" t="n">
        <v>46057</v>
      </c>
      <c r="D48" s="36" t="n">
        <v>46174</v>
      </c>
      <c r="E48" s="17" t="n">
        <v>1.1713</v>
      </c>
      <c r="F48" s="17" t="n">
        <v>1.2211</v>
      </c>
      <c r="G48" s="17" t="n">
        <v>16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16</v>
      </c>
      <c r="B49" s="16" t="s">
        <v>18</v>
      </c>
      <c r="C49" s="35" t="n">
        <v>46059</v>
      </c>
      <c r="D49" s="36" t="n">
        <v>46174</v>
      </c>
      <c r="E49" s="17" t="n">
        <v>1.1733</v>
      </c>
      <c r="F49" s="17" t="n">
        <v>1.2211</v>
      </c>
      <c r="G49" s="17" t="n">
        <v>6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16</v>
      </c>
      <c r="B50" s="16" t="s">
        <v>18</v>
      </c>
      <c r="C50" s="35" t="n">
        <v>46062</v>
      </c>
      <c r="D50" s="36" t="n">
        <v>46174</v>
      </c>
      <c r="E50" s="17" t="n">
        <v>1.1737</v>
      </c>
      <c r="F50" s="17" t="n">
        <v>1.2211</v>
      </c>
      <c r="G50" s="17" t="n">
        <v>195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16</v>
      </c>
      <c r="B51" s="16" t="s">
        <v>18</v>
      </c>
      <c r="C51" s="35" t="n">
        <v>46062</v>
      </c>
      <c r="D51" s="36" t="n">
        <v>46174</v>
      </c>
      <c r="E51" s="17" t="n">
        <v>1.175</v>
      </c>
      <c r="F51" s="17" t="n">
        <v>1.2211</v>
      </c>
      <c r="G51" s="17" t="n">
        <v>2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16</v>
      </c>
      <c r="B52" s="16" t="s">
        <v>18</v>
      </c>
      <c r="C52" s="35" t="n">
        <v>46064</v>
      </c>
      <c r="D52" s="36" t="n">
        <v>46174</v>
      </c>
      <c r="E52" s="17" t="n">
        <v>1.17</v>
      </c>
      <c r="F52" s="17" t="n">
        <v>1.2211</v>
      </c>
      <c r="G52" s="17" t="n">
        <v>1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16</v>
      </c>
      <c r="B53" s="16" t="s">
        <v>18</v>
      </c>
      <c r="C53" s="35" t="n">
        <v>46065</v>
      </c>
      <c r="D53" s="36" t="n">
        <v>46174</v>
      </c>
      <c r="E53" s="17" t="n">
        <v>1.17</v>
      </c>
      <c r="F53" s="17" t="n">
        <v>1.2211</v>
      </c>
      <c r="G53" s="17" t="n">
        <v>1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16</v>
      </c>
      <c r="B54" s="16" t="s">
        <v>18</v>
      </c>
      <c r="C54" s="35" t="n">
        <v>46066</v>
      </c>
      <c r="D54" s="36" t="n">
        <v>46174</v>
      </c>
      <c r="E54" s="17" t="n">
        <v>1.1757</v>
      </c>
      <c r="F54" s="17" t="n">
        <v>1.2211</v>
      </c>
      <c r="G54" s="17" t="n">
        <v>7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16</v>
      </c>
      <c r="B55" s="16" t="s">
        <v>18</v>
      </c>
      <c r="C55" s="35" t="n">
        <v>46069</v>
      </c>
      <c r="D55" s="36" t="n">
        <v>46174</v>
      </c>
      <c r="E55" s="17" t="n">
        <v>1.1767</v>
      </c>
      <c r="F55" s="17" t="n">
        <v>1.2211</v>
      </c>
      <c r="G55" s="17" t="n">
        <v>3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16</v>
      </c>
      <c r="B56" s="16" t="s">
        <v>18</v>
      </c>
      <c r="C56" s="35" t="n">
        <v>46069</v>
      </c>
      <c r="D56" s="36" t="n">
        <v>46174</v>
      </c>
      <c r="E56" s="17" t="n">
        <v>1.1763</v>
      </c>
      <c r="F56" s="17" t="n">
        <v>1.2211</v>
      </c>
      <c r="G56" s="17" t="n">
        <v>252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16</v>
      </c>
      <c r="B57" s="16" t="s">
        <v>18</v>
      </c>
      <c r="C57" s="35" t="n">
        <v>46069</v>
      </c>
      <c r="D57" s="36" t="n">
        <v>46174</v>
      </c>
      <c r="E57" s="17" t="n">
        <v>1.1767</v>
      </c>
      <c r="F57" s="17" t="n">
        <v>1.2211</v>
      </c>
      <c r="G57" s="17" t="n">
        <v>3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16</v>
      </c>
      <c r="B58" s="16" t="s">
        <v>18</v>
      </c>
      <c r="C58" s="35" t="n">
        <v>46071</v>
      </c>
      <c r="D58" s="36" t="n">
        <v>46174</v>
      </c>
      <c r="E58" s="17" t="n">
        <v>1.1775</v>
      </c>
      <c r="F58" s="17" t="n">
        <v>1.2211</v>
      </c>
      <c r="G58" s="17" t="n">
        <v>4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16</v>
      </c>
      <c r="B59" s="16" t="s">
        <v>18</v>
      </c>
      <c r="C59" s="35" t="n">
        <v>46072</v>
      </c>
      <c r="D59" s="36" t="n">
        <v>46174</v>
      </c>
      <c r="E59" s="17" t="n">
        <v>1.178</v>
      </c>
      <c r="F59" s="17" t="n">
        <v>1.2211</v>
      </c>
      <c r="G59" s="17" t="n">
        <v>86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16</v>
      </c>
      <c r="B60" s="16" t="s">
        <v>18</v>
      </c>
      <c r="C60" s="35" t="n">
        <v>46072</v>
      </c>
      <c r="D60" s="36" t="n">
        <v>46174</v>
      </c>
      <c r="E60" s="17" t="n">
        <v>1.18</v>
      </c>
      <c r="F60" s="17" t="n">
        <v>1.2211</v>
      </c>
      <c r="G60" s="17" t="n">
        <v>1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16</v>
      </c>
      <c r="B61" s="16" t="s">
        <v>18</v>
      </c>
      <c r="C61" s="35" t="n">
        <v>46073</v>
      </c>
      <c r="D61" s="36" t="n">
        <v>46174</v>
      </c>
      <c r="E61" s="17" t="n">
        <v>1.18</v>
      </c>
      <c r="F61" s="17" t="n">
        <v>1.2211</v>
      </c>
      <c r="G61" s="17" t="n">
        <v>2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16</v>
      </c>
      <c r="B62" s="16" t="s">
        <v>18</v>
      </c>
      <c r="C62" s="35" t="n">
        <v>46076</v>
      </c>
      <c r="D62" s="36" t="n">
        <v>46174</v>
      </c>
      <c r="E62" s="17" t="n">
        <v>1.18</v>
      </c>
      <c r="F62" s="17" t="n">
        <v>1.2211</v>
      </c>
      <c r="G62" s="17" t="n">
        <v>19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16</v>
      </c>
      <c r="B63" s="16" t="s">
        <v>18</v>
      </c>
      <c r="C63" s="35" t="n">
        <v>46076</v>
      </c>
      <c r="D63" s="36" t="n">
        <v>46174</v>
      </c>
      <c r="E63" s="17" t="n">
        <v>1.18</v>
      </c>
      <c r="F63" s="17" t="n">
        <v>1.2211</v>
      </c>
      <c r="G63" s="17" t="n">
        <v>8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16</v>
      </c>
      <c r="B64" s="16" t="s">
        <v>18</v>
      </c>
      <c r="C64" s="35" t="n">
        <v>46077</v>
      </c>
      <c r="D64" s="36" t="n">
        <v>46174</v>
      </c>
      <c r="E64" s="17" t="n">
        <v>1.18</v>
      </c>
      <c r="F64" s="17" t="n">
        <v>1.2211</v>
      </c>
      <c r="G64" s="17" t="n">
        <v>3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16</v>
      </c>
      <c r="B65" s="16" t="s">
        <v>18</v>
      </c>
      <c r="C65" s="35" t="n">
        <v>46077</v>
      </c>
      <c r="D65" s="36" t="n">
        <v>46174</v>
      </c>
      <c r="E65" s="17" t="n">
        <v>1.1793</v>
      </c>
      <c r="F65" s="17" t="n">
        <v>1.2211</v>
      </c>
      <c r="G65" s="17" t="n">
        <v>14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16</v>
      </c>
      <c r="B66" s="16" t="s">
        <v>18</v>
      </c>
      <c r="C66" s="35" t="n">
        <v>46078</v>
      </c>
      <c r="D66" s="36" t="n">
        <v>46174</v>
      </c>
      <c r="E66" s="17" t="n">
        <v>1.18</v>
      </c>
      <c r="F66" s="17" t="n">
        <v>1.2211</v>
      </c>
      <c r="G66" s="17" t="n">
        <v>12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16</v>
      </c>
      <c r="B67" s="16" t="s">
        <v>18</v>
      </c>
      <c r="C67" s="35" t="n">
        <v>46079</v>
      </c>
      <c r="D67" s="36" t="n">
        <v>46174</v>
      </c>
      <c r="E67" s="17" t="n">
        <v>1.1813</v>
      </c>
      <c r="F67" s="17" t="n">
        <v>1.2211</v>
      </c>
      <c r="G67" s="17" t="n">
        <v>8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16</v>
      </c>
      <c r="B68" s="16" t="s">
        <v>18</v>
      </c>
      <c r="C68" s="35" t="n">
        <v>46083</v>
      </c>
      <c r="D68" s="36" t="n">
        <v>46174</v>
      </c>
      <c r="E68" s="17" t="n">
        <v>1.1827</v>
      </c>
      <c r="F68" s="17" t="n">
        <v>1.2211</v>
      </c>
      <c r="G68" s="17" t="n">
        <v>26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16</v>
      </c>
      <c r="B69" s="16" t="s">
        <v>18</v>
      </c>
      <c r="C69" s="35" t="n">
        <v>46083</v>
      </c>
      <c r="D69" s="36" t="n">
        <v>46174</v>
      </c>
      <c r="E69" s="17" t="n">
        <v>1.1824</v>
      </c>
      <c r="F69" s="17" t="n">
        <v>1.2211</v>
      </c>
      <c r="G69" s="17" t="n">
        <v>174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16</v>
      </c>
      <c r="B70" s="16" t="s">
        <v>18</v>
      </c>
      <c r="C70" s="35" t="n">
        <v>46084</v>
      </c>
      <c r="D70" s="36" t="n">
        <v>46174</v>
      </c>
      <c r="E70" s="17" t="n">
        <v>1.1829</v>
      </c>
      <c r="F70" s="17" t="n">
        <v>1.2211</v>
      </c>
      <c r="G70" s="17" t="n">
        <v>7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16</v>
      </c>
      <c r="B71" s="16" t="s">
        <v>18</v>
      </c>
      <c r="C71" s="35" t="n">
        <v>46084</v>
      </c>
      <c r="D71" s="36" t="n">
        <v>46174</v>
      </c>
      <c r="E71" s="17" t="n">
        <v>1.1833</v>
      </c>
      <c r="F71" s="17" t="n">
        <v>1.2211</v>
      </c>
      <c r="G71" s="17" t="n">
        <v>3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16</v>
      </c>
      <c r="B72" s="16" t="s">
        <v>18</v>
      </c>
      <c r="C72" s="35" t="n">
        <v>46087</v>
      </c>
      <c r="D72" s="36" t="n">
        <v>46174</v>
      </c>
      <c r="E72" s="17" t="n">
        <v>1.185</v>
      </c>
      <c r="F72" s="17" t="n">
        <v>1.2211</v>
      </c>
      <c r="G72" s="17" t="n">
        <v>2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16</v>
      </c>
      <c r="B73" s="16" t="s">
        <v>18</v>
      </c>
      <c r="C73" s="35" t="n">
        <v>46090</v>
      </c>
      <c r="D73" s="36" t="n">
        <v>46174</v>
      </c>
      <c r="E73" s="17" t="n">
        <v>1.1857</v>
      </c>
      <c r="F73" s="17" t="n">
        <v>1.2211</v>
      </c>
      <c r="G73" s="17" t="n">
        <v>253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16</v>
      </c>
      <c r="B74" s="16" t="s">
        <v>18</v>
      </c>
      <c r="C74" s="35" t="n">
        <v>46090</v>
      </c>
      <c r="D74" s="36" t="n">
        <v>46174</v>
      </c>
      <c r="E74" s="17" t="n">
        <v>1.185</v>
      </c>
      <c r="F74" s="17" t="n">
        <v>1.2211</v>
      </c>
      <c r="G74" s="17" t="n">
        <v>2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16</v>
      </c>
      <c r="B75" s="16" t="s">
        <v>18</v>
      </c>
      <c r="C75" s="35" t="n">
        <v>46092</v>
      </c>
      <c r="D75" s="36" t="n">
        <v>46174</v>
      </c>
      <c r="E75" s="17" t="n">
        <v>1.1867</v>
      </c>
      <c r="F75" s="17" t="n">
        <v>1.2211</v>
      </c>
      <c r="G75" s="17" t="n">
        <v>6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16</v>
      </c>
      <c r="B76" s="16" t="s">
        <v>18</v>
      </c>
      <c r="C76" s="35" t="n">
        <v>46093</v>
      </c>
      <c r="D76" s="36" t="n">
        <v>46174</v>
      </c>
      <c r="E76" s="17" t="n">
        <v>1.185</v>
      </c>
      <c r="F76" s="17" t="n">
        <v>1.2211</v>
      </c>
      <c r="G76" s="17" t="n">
        <v>2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16</v>
      </c>
      <c r="B77" s="16" t="s">
        <v>18</v>
      </c>
      <c r="C77" s="35" t="n">
        <v>46094</v>
      </c>
      <c r="D77" s="36" t="n">
        <v>46174</v>
      </c>
      <c r="E77" s="17" t="n">
        <v>1.19</v>
      </c>
      <c r="F77" s="17" t="n">
        <v>1.2211</v>
      </c>
      <c r="G77" s="17" t="n">
        <v>3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16</v>
      </c>
      <c r="B78" s="16" t="s">
        <v>18</v>
      </c>
      <c r="C78" s="35" t="n">
        <v>46094</v>
      </c>
      <c r="D78" s="36" t="n">
        <v>46174</v>
      </c>
      <c r="E78" s="17" t="n">
        <v>1.1883</v>
      </c>
      <c r="F78" s="17" t="n">
        <v>1.2211</v>
      </c>
      <c r="G78" s="17" t="n">
        <v>6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16</v>
      </c>
      <c r="B79" s="16" t="s">
        <v>18</v>
      </c>
      <c r="C79" s="35" t="n">
        <v>46097</v>
      </c>
      <c r="D79" s="36" t="n">
        <v>46174</v>
      </c>
      <c r="E79" s="17" t="n">
        <v>1.1886</v>
      </c>
      <c r="F79" s="17" t="n">
        <v>1.2211</v>
      </c>
      <c r="G79" s="17" t="n">
        <v>183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16</v>
      </c>
      <c r="B80" s="16" t="s">
        <v>18</v>
      </c>
      <c r="C80" s="35" t="n">
        <v>46097</v>
      </c>
      <c r="D80" s="36" t="n">
        <v>46174</v>
      </c>
      <c r="E80" s="17" t="n">
        <v>1.1883</v>
      </c>
      <c r="F80" s="17" t="n">
        <v>1.2211</v>
      </c>
      <c r="G80" s="17" t="n">
        <v>6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16</v>
      </c>
      <c r="B81" s="16" t="s">
        <v>18</v>
      </c>
      <c r="C81" s="35" t="n">
        <v>46099</v>
      </c>
      <c r="D81" s="36" t="n">
        <v>46174</v>
      </c>
      <c r="E81" s="17" t="n">
        <v>1.19</v>
      </c>
      <c r="F81" s="17" t="n">
        <v>1.2211</v>
      </c>
      <c r="G81" s="17" t="n">
        <v>2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16</v>
      </c>
      <c r="B82" s="16" t="s">
        <v>18</v>
      </c>
      <c r="C82" s="35" t="n">
        <v>46104</v>
      </c>
      <c r="D82" s="36" t="n">
        <v>46174</v>
      </c>
      <c r="E82" s="17" t="n">
        <v>1.1925</v>
      </c>
      <c r="F82" s="17" t="n">
        <v>1.2211</v>
      </c>
      <c r="G82" s="17" t="n">
        <v>4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16</v>
      </c>
      <c r="B83" s="16" t="s">
        <v>18</v>
      </c>
      <c r="C83" s="35" t="n">
        <v>46105</v>
      </c>
      <c r="D83" s="36" t="n">
        <v>46174</v>
      </c>
      <c r="E83" s="17" t="n">
        <v>1.1913</v>
      </c>
      <c r="F83" s="17" t="n">
        <v>1.2211</v>
      </c>
      <c r="G83" s="17" t="n">
        <v>8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16</v>
      </c>
      <c r="B84" s="16" t="s">
        <v>18</v>
      </c>
      <c r="C84" s="35" t="n">
        <v>46106</v>
      </c>
      <c r="D84" s="36" t="n">
        <v>46174</v>
      </c>
      <c r="E84" s="17" t="n">
        <v>1.19</v>
      </c>
      <c r="F84" s="17" t="n">
        <v>1.2211</v>
      </c>
      <c r="G84" s="17" t="n">
        <v>1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  <row collapsed="false" customFormat="false" customHeight="false" hidden="false" ht="12.1" outlineLevel="0" r="85">
      <c r="A85" s="16" t="s">
        <v>16</v>
      </c>
      <c r="B85" s="16" t="s">
        <v>18</v>
      </c>
      <c r="C85" s="35" t="n">
        <v>46107</v>
      </c>
      <c r="D85" s="36" t="n">
        <v>46174</v>
      </c>
      <c r="E85" s="17" t="n">
        <v>1.195</v>
      </c>
      <c r="F85" s="17" t="n">
        <v>1.2211</v>
      </c>
      <c r="G85" s="17" t="n">
        <v>2</v>
      </c>
      <c r="H85" s="6" t="s">
        <f>=(F85-E85)*G85</f>
      </c>
      <c r="I85" s="9" t="s">
        <f>=(F85-E85)/E85</f>
      </c>
      <c r="J85" s="7" t="s">
        <f>=MAX(1,DATEDIF(C85,D85,"d")-1)</f>
      </c>
      <c r="K85" s="9" t="s">
        <f>=I85*365/J85</f>
      </c>
    </row>
    <row collapsed="false" customFormat="false" customHeight="false" hidden="false" ht="12.1" outlineLevel="0" r="86">
      <c r="A86" s="16" t="s">
        <v>16</v>
      </c>
      <c r="B86" s="16" t="s">
        <v>18</v>
      </c>
      <c r="C86" s="35" t="n">
        <v>46108</v>
      </c>
      <c r="D86" s="36" t="n">
        <v>46174</v>
      </c>
      <c r="E86" s="17" t="n">
        <v>1.1943</v>
      </c>
      <c r="F86" s="17" t="n">
        <v>1.2211</v>
      </c>
      <c r="G86" s="17" t="n">
        <v>7</v>
      </c>
      <c r="H86" s="6" t="s">
        <f>=(F86-E86)*G86</f>
      </c>
      <c r="I86" s="9" t="s">
        <f>=(F86-E86)/E86</f>
      </c>
      <c r="J86" s="7" t="s">
        <f>=MAX(1,DATEDIF(C86,D86,"d")-1)</f>
      </c>
      <c r="K86" s="9" t="s">
        <f>=I86*365/J86</f>
      </c>
    </row>
    <row collapsed="false" customFormat="false" customHeight="false" hidden="false" ht="12.1" outlineLevel="0" r="87">
      <c r="A87" s="16" t="s">
        <v>16</v>
      </c>
      <c r="B87" s="16" t="s">
        <v>18</v>
      </c>
      <c r="C87" s="35" t="n">
        <v>46112</v>
      </c>
      <c r="D87" s="36" t="n">
        <v>46174</v>
      </c>
      <c r="E87" s="17" t="n">
        <v>1.195</v>
      </c>
      <c r="F87" s="17" t="n">
        <v>1.2211</v>
      </c>
      <c r="G87" s="17" t="n">
        <v>4</v>
      </c>
      <c r="H87" s="6" t="s">
        <f>=(F87-E87)*G87</f>
      </c>
      <c r="I87" s="9" t="s">
        <f>=(F87-E87)/E87</f>
      </c>
      <c r="J87" s="7" t="s">
        <f>=MAX(1,DATEDIF(C87,D87,"d")-1)</f>
      </c>
      <c r="K87" s="9" t="s">
        <f>=I87*365/J87</f>
      </c>
    </row>
    <row collapsed="false" customFormat="false" customHeight="false" hidden="false" ht="12.1" outlineLevel="0" r="88">
      <c r="A88" s="16" t="s">
        <v>16</v>
      </c>
      <c r="B88" s="16" t="s">
        <v>18</v>
      </c>
      <c r="C88" s="35" t="n">
        <v>46113</v>
      </c>
      <c r="D88" s="36" t="n">
        <v>46174</v>
      </c>
      <c r="E88" s="17" t="n">
        <v>1.1952</v>
      </c>
      <c r="F88" s="17" t="n">
        <v>1.2211</v>
      </c>
      <c r="G88" s="17" t="n">
        <v>87</v>
      </c>
      <c r="H88" s="6" t="s">
        <f>=(F88-E88)*G88</f>
      </c>
      <c r="I88" s="9" t="s">
        <f>=(F88-E88)/E88</f>
      </c>
      <c r="J88" s="7" t="s">
        <f>=MAX(1,DATEDIF(C88,D88,"d")-1)</f>
      </c>
      <c r="K88" s="9" t="s">
        <f>=I88*365/J88</f>
      </c>
    </row>
    <row collapsed="false" customFormat="false" customHeight="false" hidden="false" ht="12.1" outlineLevel="0" r="89">
      <c r="A89" s="16" t="s">
        <v>16</v>
      </c>
      <c r="B89" s="16" t="s">
        <v>18</v>
      </c>
      <c r="C89" s="35" t="n">
        <v>46113</v>
      </c>
      <c r="D89" s="36" t="n">
        <v>46174</v>
      </c>
      <c r="E89" s="17" t="n">
        <v>1.2</v>
      </c>
      <c r="F89" s="17" t="n">
        <v>1.2211</v>
      </c>
      <c r="G89" s="17" t="n">
        <v>1</v>
      </c>
      <c r="H89" s="6" t="s">
        <f>=(F89-E89)*G89</f>
      </c>
      <c r="I89" s="9" t="s">
        <f>=(F89-E89)/E89</f>
      </c>
      <c r="J89" s="7" t="s">
        <f>=MAX(1,DATEDIF(C89,D89,"d")-1)</f>
      </c>
      <c r="K89" s="9" t="s">
        <f>=I89*365/J89</f>
      </c>
    </row>
    <row collapsed="false" customFormat="false" customHeight="false" hidden="false" ht="12.1" outlineLevel="0" r="90">
      <c r="A90" s="16" t="s">
        <v>16</v>
      </c>
      <c r="B90" s="16" t="s">
        <v>18</v>
      </c>
      <c r="C90" s="35" t="n">
        <v>46114</v>
      </c>
      <c r="D90" s="36" t="n">
        <v>46174</v>
      </c>
      <c r="E90" s="17" t="n">
        <v>1.2</v>
      </c>
      <c r="F90" s="17" t="n">
        <v>1.2211</v>
      </c>
      <c r="G90" s="17" t="n">
        <v>1</v>
      </c>
      <c r="H90" s="6" t="s">
        <f>=(F90-E90)*G90</f>
      </c>
      <c r="I90" s="9" t="s">
        <f>=(F90-E90)/E90</f>
      </c>
      <c r="J90" s="7" t="s">
        <f>=MAX(1,DATEDIF(C90,D90,"d")-1)</f>
      </c>
      <c r="K90" s="9" t="s">
        <f>=I90*365/J90</f>
      </c>
    </row>
    <row collapsed="false" customFormat="false" customHeight="false" hidden="false" ht="12.1" outlineLevel="0" r="91">
      <c r="A91" s="16" t="s">
        <v>16</v>
      </c>
      <c r="B91" s="16" t="s">
        <v>18</v>
      </c>
      <c r="C91" s="35" t="n">
        <v>46118</v>
      </c>
      <c r="D91" s="36" t="n">
        <v>46174</v>
      </c>
      <c r="E91" s="17" t="n">
        <v>1.1975</v>
      </c>
      <c r="F91" s="17" t="n">
        <v>1.2211</v>
      </c>
      <c r="G91" s="17" t="n">
        <v>331</v>
      </c>
      <c r="H91" s="6" t="s">
        <f>=(F91-E91)*G91</f>
      </c>
      <c r="I91" s="9" t="s">
        <f>=(F91-E91)/E91</f>
      </c>
      <c r="J91" s="7" t="s">
        <f>=MAX(1,DATEDIF(C91,D91,"d")-1)</f>
      </c>
      <c r="K91" s="9" t="s">
        <f>=I91*365/J91</f>
      </c>
    </row>
    <row collapsed="false" customFormat="false" customHeight="false" hidden="false" ht="12.1" outlineLevel="0" r="92">
      <c r="A92" s="16" t="s">
        <v>16</v>
      </c>
      <c r="B92" s="16" t="s">
        <v>18</v>
      </c>
      <c r="C92" s="35" t="n">
        <v>46118</v>
      </c>
      <c r="D92" s="36" t="n">
        <v>46174</v>
      </c>
      <c r="E92" s="17" t="n">
        <v>1.1967</v>
      </c>
      <c r="F92" s="17" t="n">
        <v>1.2211</v>
      </c>
      <c r="G92" s="17" t="n">
        <v>3</v>
      </c>
      <c r="H92" s="6" t="s">
        <f>=(F92-E92)*G92</f>
      </c>
      <c r="I92" s="9" t="s">
        <f>=(F92-E92)/E92</f>
      </c>
      <c r="J92" s="7" t="s">
        <f>=MAX(1,DATEDIF(C92,D92,"d")-1)</f>
      </c>
      <c r="K92" s="9" t="s">
        <f>=I92*365/J92</f>
      </c>
    </row>
    <row collapsed="false" customFormat="false" customHeight="false" hidden="false" ht="12.1" outlineLevel="0" r="93">
      <c r="A93" s="16" t="s">
        <v>16</v>
      </c>
      <c r="B93" s="16" t="s">
        <v>18</v>
      </c>
      <c r="C93" s="35" t="n">
        <v>46119</v>
      </c>
      <c r="D93" s="36" t="n">
        <v>46174</v>
      </c>
      <c r="E93" s="17" t="n">
        <v>1.1975</v>
      </c>
      <c r="F93" s="17" t="n">
        <v>1.2211</v>
      </c>
      <c r="G93" s="17" t="n">
        <v>8</v>
      </c>
      <c r="H93" s="6" t="s">
        <f>=(F93-E93)*G93</f>
      </c>
      <c r="I93" s="9" t="s">
        <f>=(F93-E93)/E93</f>
      </c>
      <c r="J93" s="7" t="s">
        <f>=MAX(1,DATEDIF(C93,D93,"d")-1)</f>
      </c>
      <c r="K93" s="9" t="s">
        <f>=I93*365/J93</f>
      </c>
    </row>
    <row collapsed="false" customFormat="false" customHeight="false" hidden="false" ht="12.1" outlineLevel="0" r="94">
      <c r="A94" s="16" t="s">
        <v>16</v>
      </c>
      <c r="B94" s="16" t="s">
        <v>18</v>
      </c>
      <c r="C94" s="35" t="n">
        <v>46120</v>
      </c>
      <c r="D94" s="36" t="n">
        <v>46174</v>
      </c>
      <c r="E94" s="17" t="n">
        <v>1.1975</v>
      </c>
      <c r="F94" s="17" t="n">
        <v>1.2211</v>
      </c>
      <c r="G94" s="17" t="n">
        <v>4</v>
      </c>
      <c r="H94" s="6" t="s">
        <f>=(F94-E94)*G94</f>
      </c>
      <c r="I94" s="9" t="s">
        <f>=(F94-E94)/E94</f>
      </c>
      <c r="J94" s="7" t="s">
        <f>=MAX(1,DATEDIF(C94,D94,"d")-1)</f>
      </c>
      <c r="K94" s="9" t="s">
        <f>=I94*365/J94</f>
      </c>
    </row>
    <row collapsed="false" customFormat="false" customHeight="false" hidden="false" ht="12.1" outlineLevel="0" r="95">
      <c r="A95" s="16" t="s">
        <v>16</v>
      </c>
      <c r="B95" s="16" t="s">
        <v>18</v>
      </c>
      <c r="C95" s="35" t="n">
        <v>46122</v>
      </c>
      <c r="D95" s="36" t="n">
        <v>46174</v>
      </c>
      <c r="E95" s="17" t="n">
        <v>1.2</v>
      </c>
      <c r="F95" s="17" t="n">
        <v>1.2211</v>
      </c>
      <c r="G95" s="17" t="n">
        <v>3</v>
      </c>
      <c r="H95" s="6" t="s">
        <f>=(F95-E95)*G95</f>
      </c>
      <c r="I95" s="9" t="s">
        <f>=(F95-E95)/E95</f>
      </c>
      <c r="J95" s="7" t="s">
        <f>=MAX(1,DATEDIF(C95,D95,"d")-1)</f>
      </c>
      <c r="K95" s="9" t="s">
        <f>=I95*365/J95</f>
      </c>
    </row>
    <row collapsed="false" customFormat="false" customHeight="false" hidden="false" ht="12.1" outlineLevel="0" r="96">
      <c r="A96" s="16" t="s">
        <v>16</v>
      </c>
      <c r="B96" s="16" t="s">
        <v>18</v>
      </c>
      <c r="C96" s="35" t="n">
        <v>46125</v>
      </c>
      <c r="D96" s="36" t="n">
        <v>46174</v>
      </c>
      <c r="E96" s="17" t="n">
        <v>1.2006</v>
      </c>
      <c r="F96" s="17" t="n">
        <v>1.2211</v>
      </c>
      <c r="G96" s="17" t="n">
        <v>88</v>
      </c>
      <c r="H96" s="6" t="s">
        <f>=(F96-E96)*G96</f>
      </c>
      <c r="I96" s="9" t="s">
        <f>=(F96-E96)/E96</f>
      </c>
      <c r="J96" s="7" t="s">
        <f>=MAX(1,DATEDIF(C96,D96,"d")-1)</f>
      </c>
      <c r="K96" s="9" t="s">
        <f>=I96*365/J96</f>
      </c>
    </row>
    <row collapsed="false" customFormat="false" customHeight="false" hidden="false" ht="12.1" outlineLevel="0" r="97">
      <c r="A97" s="16" t="s">
        <v>16</v>
      </c>
      <c r="B97" s="16" t="s">
        <v>18</v>
      </c>
      <c r="C97" s="35" t="n">
        <v>46125</v>
      </c>
      <c r="D97" s="36" t="n">
        <v>46174</v>
      </c>
      <c r="E97" s="17" t="n">
        <v>1.2</v>
      </c>
      <c r="F97" s="17" t="n">
        <v>1.2211</v>
      </c>
      <c r="G97" s="17" t="n">
        <v>1</v>
      </c>
      <c r="H97" s="6" t="s">
        <f>=(F97-E97)*G97</f>
      </c>
      <c r="I97" s="9" t="s">
        <f>=(F97-E97)/E97</f>
      </c>
      <c r="J97" s="7" t="s">
        <f>=MAX(1,DATEDIF(C97,D97,"d")-1)</f>
      </c>
      <c r="K97" s="9" t="s">
        <f>=I97*365/J97</f>
      </c>
    </row>
    <row collapsed="false" customFormat="false" customHeight="false" hidden="false" ht="12.1" outlineLevel="0" r="98">
      <c r="A98" s="16" t="s">
        <v>16</v>
      </c>
      <c r="B98" s="16" t="s">
        <v>18</v>
      </c>
      <c r="C98" s="35" t="n">
        <v>46126</v>
      </c>
      <c r="D98" s="36" t="n">
        <v>46174</v>
      </c>
      <c r="E98" s="17" t="n">
        <v>1.2</v>
      </c>
      <c r="F98" s="17" t="n">
        <v>1.2211</v>
      </c>
      <c r="G98" s="17" t="n">
        <v>4</v>
      </c>
      <c r="H98" s="6" t="s">
        <f>=(F98-E98)*G98</f>
      </c>
      <c r="I98" s="9" t="s">
        <f>=(F98-E98)/E98</f>
      </c>
      <c r="J98" s="7" t="s">
        <f>=MAX(1,DATEDIF(C98,D98,"d")-1)</f>
      </c>
      <c r="K98" s="9" t="s">
        <f>=I98*365/J98</f>
      </c>
    </row>
    <row collapsed="false" customFormat="false" customHeight="false" hidden="false" ht="12.1" outlineLevel="0" r="99">
      <c r="A99" s="16" t="s">
        <v>16</v>
      </c>
      <c r="B99" s="16" t="s">
        <v>18</v>
      </c>
      <c r="C99" s="35" t="n">
        <v>46127</v>
      </c>
      <c r="D99" s="36" t="n">
        <v>46174</v>
      </c>
      <c r="E99" s="17" t="n">
        <v>1.2015</v>
      </c>
      <c r="F99" s="17" t="n">
        <v>1.2211</v>
      </c>
      <c r="G99" s="17" t="n">
        <v>65</v>
      </c>
      <c r="H99" s="6" t="s">
        <f>=(F99-E99)*G99</f>
      </c>
      <c r="I99" s="9" t="s">
        <f>=(F99-E99)/E99</f>
      </c>
      <c r="J99" s="7" t="s">
        <f>=MAX(1,DATEDIF(C99,D99,"d")-1)</f>
      </c>
      <c r="K99" s="9" t="s">
        <f>=I99*365/J99</f>
      </c>
    </row>
    <row collapsed="false" customFormat="false" customHeight="false" hidden="false" ht="12.1" outlineLevel="0" r="100">
      <c r="A100" s="16" t="s">
        <v>16</v>
      </c>
      <c r="B100" s="16" t="s">
        <v>18</v>
      </c>
      <c r="C100" s="35" t="n">
        <v>46127</v>
      </c>
      <c r="D100" s="36" t="n">
        <v>46174</v>
      </c>
      <c r="E100" s="17" t="n">
        <v>1.2015</v>
      </c>
      <c r="F100" s="17" t="n">
        <v>1.2211</v>
      </c>
      <c r="G100" s="17" t="n">
        <v>13</v>
      </c>
      <c r="H100" s="6" t="s">
        <f>=(F100-E100)*G100</f>
      </c>
      <c r="I100" s="9" t="s">
        <f>=(F100-E100)/E100</f>
      </c>
      <c r="J100" s="7" t="s">
        <f>=MAX(1,DATEDIF(C100,D100,"d")-1)</f>
      </c>
      <c r="K100" s="9" t="s">
        <f>=I100*365/J100</f>
      </c>
    </row>
    <row collapsed="false" customFormat="false" customHeight="false" hidden="false" ht="12.1" outlineLevel="0" r="101">
      <c r="A101" s="16" t="s">
        <v>16</v>
      </c>
      <c r="B101" s="16" t="s">
        <v>18</v>
      </c>
      <c r="C101" s="35" t="n">
        <v>46127</v>
      </c>
      <c r="D101" s="36" t="n">
        <v>46174</v>
      </c>
      <c r="E101" s="17" t="n">
        <v>1.2014</v>
      </c>
      <c r="F101" s="17" t="n">
        <v>1.2211</v>
      </c>
      <c r="G101" s="17" t="n">
        <v>21</v>
      </c>
      <c r="H101" s="6" t="s">
        <f>=(F101-E101)*G101</f>
      </c>
      <c r="I101" s="9" t="s">
        <f>=(F101-E101)/E101</f>
      </c>
      <c r="J101" s="7" t="s">
        <f>=MAX(1,DATEDIF(C101,D101,"d")-1)</f>
      </c>
      <c r="K101" s="9" t="s">
        <f>=I101*365/J101</f>
      </c>
    </row>
    <row collapsed="false" customFormat="false" customHeight="false" hidden="false" ht="12.1" outlineLevel="0" r="102">
      <c r="A102" s="16" t="s">
        <v>16</v>
      </c>
      <c r="B102" s="16" t="s">
        <v>18</v>
      </c>
      <c r="C102" s="35" t="n">
        <v>46128</v>
      </c>
      <c r="D102" s="36" t="n">
        <v>46174</v>
      </c>
      <c r="E102" s="17" t="n">
        <v>1.202</v>
      </c>
      <c r="F102" s="17" t="n">
        <v>1.2211</v>
      </c>
      <c r="G102" s="17" t="n">
        <v>134</v>
      </c>
      <c r="H102" s="6" t="s">
        <f>=(F102-E102)*G102</f>
      </c>
      <c r="I102" s="9" t="s">
        <f>=(F102-E102)/E102</f>
      </c>
      <c r="J102" s="7" t="s">
        <f>=MAX(1,DATEDIF(C102,D102,"d")-1)</f>
      </c>
      <c r="K102" s="9" t="s">
        <f>=I102*365/J102</f>
      </c>
    </row>
    <row collapsed="false" customFormat="false" customHeight="false" hidden="false" ht="12.1" outlineLevel="0" r="103">
      <c r="A103" s="16" t="s">
        <v>16</v>
      </c>
      <c r="B103" s="16" t="s">
        <v>18</v>
      </c>
      <c r="C103" s="35" t="n">
        <v>46128</v>
      </c>
      <c r="D103" s="36" t="n">
        <v>46174</v>
      </c>
      <c r="E103" s="17" t="n">
        <v>1.2</v>
      </c>
      <c r="F103" s="17" t="n">
        <v>1.2211</v>
      </c>
      <c r="G103" s="17" t="n">
        <v>1</v>
      </c>
      <c r="H103" s="6" t="s">
        <f>=(F103-E103)*G103</f>
      </c>
      <c r="I103" s="9" t="s">
        <f>=(F103-E103)/E103</f>
      </c>
      <c r="J103" s="7" t="s">
        <f>=MAX(1,DATEDIF(C103,D103,"d")-1)</f>
      </c>
      <c r="K103" s="9" t="s">
        <f>=I103*365/J103</f>
      </c>
    </row>
    <row collapsed="false" customFormat="false" customHeight="false" hidden="false" ht="12.1" outlineLevel="0" r="104">
      <c r="A104" s="16" t="s">
        <v>16</v>
      </c>
      <c r="B104" s="16" t="s">
        <v>18</v>
      </c>
      <c r="C104" s="35" t="n">
        <v>46128</v>
      </c>
      <c r="D104" s="36" t="n">
        <v>46174</v>
      </c>
      <c r="E104" s="17" t="n">
        <v>1.2019</v>
      </c>
      <c r="F104" s="17" t="n">
        <v>1.2211</v>
      </c>
      <c r="G104" s="17" t="n">
        <v>52</v>
      </c>
      <c r="H104" s="6" t="s">
        <f>=(F104-E104)*G104</f>
      </c>
      <c r="I104" s="9" t="s">
        <f>=(F104-E104)/E104</f>
      </c>
      <c r="J104" s="7" t="s">
        <f>=MAX(1,DATEDIF(C104,D104,"d")-1)</f>
      </c>
      <c r="K104" s="9" t="s">
        <f>=I104*365/J104</f>
      </c>
    </row>
    <row collapsed="false" customFormat="false" customHeight="false" hidden="false" ht="12.1" outlineLevel="0" r="105">
      <c r="A105" s="16" t="s">
        <v>16</v>
      </c>
      <c r="B105" s="16" t="s">
        <v>18</v>
      </c>
      <c r="C105" s="35" t="n">
        <v>46128</v>
      </c>
      <c r="D105" s="36" t="n">
        <v>46174</v>
      </c>
      <c r="E105" s="17" t="n">
        <v>1.2</v>
      </c>
      <c r="F105" s="17" t="n">
        <v>1.2211</v>
      </c>
      <c r="G105" s="17" t="n">
        <v>1</v>
      </c>
      <c r="H105" s="6" t="s">
        <f>=(F105-E105)*G105</f>
      </c>
      <c r="I105" s="9" t="s">
        <f>=(F105-E105)/E105</f>
      </c>
      <c r="J105" s="7" t="s">
        <f>=MAX(1,DATEDIF(C105,D105,"d")-1)</f>
      </c>
      <c r="K105" s="9" t="s">
        <f>=I105*365/J105</f>
      </c>
    </row>
    <row collapsed="false" customFormat="false" customHeight="false" hidden="false" ht="12.1" outlineLevel="0" r="106">
      <c r="A106" s="16" t="s">
        <v>16</v>
      </c>
      <c r="B106" s="16" t="s">
        <v>18</v>
      </c>
      <c r="C106" s="35" t="n">
        <v>46129</v>
      </c>
      <c r="D106" s="36" t="n">
        <v>46174</v>
      </c>
      <c r="E106" s="17" t="n">
        <v>1.2027</v>
      </c>
      <c r="F106" s="17" t="n">
        <v>1.2211</v>
      </c>
      <c r="G106" s="17" t="n">
        <v>26</v>
      </c>
      <c r="H106" s="6" t="s">
        <f>=(F106-E106)*G106</f>
      </c>
      <c r="I106" s="9" t="s">
        <f>=(F106-E106)/E106</f>
      </c>
      <c r="J106" s="7" t="s">
        <f>=MAX(1,DATEDIF(C106,D106,"d")-1)</f>
      </c>
      <c r="K106" s="9" t="s">
        <f>=I106*365/J106</f>
      </c>
    </row>
    <row collapsed="false" customFormat="false" customHeight="false" hidden="false" ht="12.1" outlineLevel="0" r="107">
      <c r="A107" s="16" t="s">
        <v>16</v>
      </c>
      <c r="B107" s="16" t="s">
        <v>18</v>
      </c>
      <c r="C107" s="35" t="n">
        <v>46133</v>
      </c>
      <c r="D107" s="36" t="n">
        <v>46174</v>
      </c>
      <c r="E107" s="17" t="n">
        <v>1.2041</v>
      </c>
      <c r="F107" s="17" t="n">
        <v>1.2211</v>
      </c>
      <c r="G107" s="17" t="n">
        <v>879</v>
      </c>
      <c r="H107" s="6" t="s">
        <f>=(F107-E107)*G107</f>
      </c>
      <c r="I107" s="9" t="s">
        <f>=(F107-E107)/E107</f>
      </c>
      <c r="J107" s="7" t="s">
        <f>=MAX(1,DATEDIF(C107,D107,"d")-1)</f>
      </c>
      <c r="K107" s="9" t="s">
        <f>=I107*365/J107</f>
      </c>
    </row>
    <row collapsed="false" customFormat="false" customHeight="false" hidden="false" ht="12.1" outlineLevel="0" r="108">
      <c r="A108" s="16" t="s">
        <v>16</v>
      </c>
      <c r="B108" s="16" t="s">
        <v>18</v>
      </c>
      <c r="C108" s="35" t="n">
        <v>46133</v>
      </c>
      <c r="D108" s="36" t="n">
        <v>46174</v>
      </c>
      <c r="E108" s="17" t="n">
        <v>1.204</v>
      </c>
      <c r="F108" s="17" t="n">
        <v>1.2211</v>
      </c>
      <c r="G108" s="17" t="n">
        <v>10</v>
      </c>
      <c r="H108" s="6" t="s">
        <f>=(F108-E108)*G108</f>
      </c>
      <c r="I108" s="9" t="s">
        <f>=(F108-E108)/E108</f>
      </c>
      <c r="J108" s="7" t="s">
        <f>=MAX(1,DATEDIF(C108,D108,"d")-1)</f>
      </c>
      <c r="K108" s="9" t="s">
        <f>=I108*365/J108</f>
      </c>
    </row>
    <row collapsed="false" customFormat="false" customHeight="false" hidden="false" ht="12.1" outlineLevel="0" r="109">
      <c r="A109" s="16" t="s">
        <v>16</v>
      </c>
      <c r="B109" s="16" t="s">
        <v>18</v>
      </c>
      <c r="C109" s="35" t="n">
        <v>46134</v>
      </c>
      <c r="D109" s="36" t="n">
        <v>46174</v>
      </c>
      <c r="E109" s="17" t="n">
        <v>1.2044</v>
      </c>
      <c r="F109" s="17" t="n">
        <v>1.2211</v>
      </c>
      <c r="G109" s="17" t="n">
        <v>18</v>
      </c>
      <c r="H109" s="6" t="s">
        <f>=(F109-E109)*G109</f>
      </c>
      <c r="I109" s="9" t="s">
        <f>=(F109-E109)/E109</f>
      </c>
      <c r="J109" s="7" t="s">
        <f>=MAX(1,DATEDIF(C109,D109,"d")-1)</f>
      </c>
      <c r="K109" s="9" t="s">
        <f>=I109*365/J109</f>
      </c>
    </row>
    <row collapsed="false" customFormat="false" customHeight="false" hidden="false" ht="12.1" outlineLevel="0" r="110">
      <c r="A110" s="16" t="s">
        <v>16</v>
      </c>
      <c r="B110" s="16" t="s">
        <v>18</v>
      </c>
      <c r="C110" s="35" t="n">
        <v>46134</v>
      </c>
      <c r="D110" s="36" t="n">
        <v>46174</v>
      </c>
      <c r="E110" s="17" t="n">
        <v>1.205</v>
      </c>
      <c r="F110" s="17" t="n">
        <v>1.2211</v>
      </c>
      <c r="G110" s="17" t="n">
        <v>4</v>
      </c>
      <c r="H110" s="6" t="s">
        <f>=(F110-E110)*G110</f>
      </c>
      <c r="I110" s="9" t="s">
        <f>=(F110-E110)/E110</f>
      </c>
      <c r="J110" s="7" t="s">
        <f>=MAX(1,DATEDIF(C110,D110,"d")-1)</f>
      </c>
      <c r="K110" s="9" t="s">
        <f>=I110*365/J110</f>
      </c>
    </row>
    <row collapsed="false" customFormat="false" customHeight="false" hidden="false" ht="12.1" outlineLevel="0" r="111">
      <c r="A111" s="16" t="s">
        <v>16</v>
      </c>
      <c r="B111" s="16" t="s">
        <v>18</v>
      </c>
      <c r="C111" s="35" t="n">
        <v>46135</v>
      </c>
      <c r="D111" s="36" t="n">
        <v>46174</v>
      </c>
      <c r="E111" s="17" t="n">
        <v>1.2045</v>
      </c>
      <c r="F111" s="17" t="n">
        <v>1.2211</v>
      </c>
      <c r="G111" s="17" t="n">
        <v>11</v>
      </c>
      <c r="H111" s="6" t="s">
        <f>=(F111-E111)*G111</f>
      </c>
      <c r="I111" s="9" t="s">
        <f>=(F111-E111)/E111</f>
      </c>
      <c r="J111" s="7" t="s">
        <f>=MAX(1,DATEDIF(C111,D111,"d")-1)</f>
      </c>
      <c r="K111" s="9" t="s">
        <f>=I111*365/J111</f>
      </c>
    </row>
    <row collapsed="false" customFormat="false" customHeight="false" hidden="false" ht="12.1" outlineLevel="0" r="112">
      <c r="A112" s="16" t="s">
        <v>16</v>
      </c>
      <c r="B112" s="16" t="s">
        <v>18</v>
      </c>
      <c r="C112" s="35" t="n">
        <v>46135</v>
      </c>
      <c r="D112" s="36" t="n">
        <v>46174</v>
      </c>
      <c r="E112" s="17" t="n">
        <v>1.2</v>
      </c>
      <c r="F112" s="17" t="n">
        <v>1.2211</v>
      </c>
      <c r="G112" s="17" t="n">
        <v>1</v>
      </c>
      <c r="H112" s="6" t="s">
        <f>=(F112-E112)*G112</f>
      </c>
      <c r="I112" s="9" t="s">
        <f>=(F112-E112)/E112</f>
      </c>
      <c r="J112" s="7" t="s">
        <f>=MAX(1,DATEDIF(C112,D112,"d")-1)</f>
      </c>
      <c r="K112" s="9" t="s">
        <f>=I112*365/J112</f>
      </c>
    </row>
    <row collapsed="false" customFormat="false" customHeight="false" hidden="false" ht="12.1" outlineLevel="0" r="113">
      <c r="A113" s="16" t="s">
        <v>16</v>
      </c>
      <c r="B113" s="16" t="s">
        <v>18</v>
      </c>
      <c r="C113" s="35" t="n">
        <v>46135</v>
      </c>
      <c r="D113" s="36" t="n">
        <v>46174</v>
      </c>
      <c r="E113" s="17" t="n">
        <v>1.205</v>
      </c>
      <c r="F113" s="17" t="n">
        <v>1.2211</v>
      </c>
      <c r="G113" s="17" t="n">
        <v>4</v>
      </c>
      <c r="H113" s="6" t="s">
        <f>=(F113-E113)*G113</f>
      </c>
      <c r="I113" s="9" t="s">
        <f>=(F113-E113)/E113</f>
      </c>
      <c r="J113" s="7" t="s">
        <f>=MAX(1,DATEDIF(C113,D113,"d")-1)</f>
      </c>
      <c r="K113" s="9" t="s">
        <f>=I113*365/J113</f>
      </c>
    </row>
    <row collapsed="false" customFormat="false" customHeight="false" hidden="false" ht="12.1" outlineLevel="0" r="114">
      <c r="A114" s="16" t="s">
        <v>16</v>
      </c>
      <c r="B114" s="16" t="s">
        <v>18</v>
      </c>
      <c r="C114" s="35" t="n">
        <v>46136</v>
      </c>
      <c r="D114" s="36" t="n">
        <v>46174</v>
      </c>
      <c r="E114" s="17" t="n">
        <v>1.2061</v>
      </c>
      <c r="F114" s="17" t="n">
        <v>1.2211</v>
      </c>
      <c r="G114" s="17" t="n">
        <v>175</v>
      </c>
      <c r="H114" s="6" t="s">
        <f>=(F114-E114)*G114</f>
      </c>
      <c r="I114" s="9" t="s">
        <f>=(F114-E114)/E114</f>
      </c>
      <c r="J114" s="7" t="s">
        <f>=MAX(1,DATEDIF(C114,D114,"d")-1)</f>
      </c>
      <c r="K114" s="9" t="s">
        <f>=I114*365/J114</f>
      </c>
    </row>
    <row collapsed="false" customFormat="false" customHeight="false" hidden="false" ht="12.1" outlineLevel="0" r="115">
      <c r="A115" s="16" t="s">
        <v>16</v>
      </c>
      <c r="B115" s="16" t="s">
        <v>18</v>
      </c>
      <c r="C115" s="35" t="n">
        <v>46136</v>
      </c>
      <c r="D115" s="36" t="n">
        <v>46174</v>
      </c>
      <c r="E115" s="17" t="n">
        <v>1.205</v>
      </c>
      <c r="F115" s="17" t="n">
        <v>1.2211</v>
      </c>
      <c r="G115" s="17" t="n">
        <v>2</v>
      </c>
      <c r="H115" s="6" t="s">
        <f>=(F115-E115)*G115</f>
      </c>
      <c r="I115" s="9" t="s">
        <f>=(F115-E115)/E115</f>
      </c>
      <c r="J115" s="7" t="s">
        <f>=MAX(1,DATEDIF(C115,D115,"d")-1)</f>
      </c>
      <c r="K115" s="9" t="s">
        <f>=I115*365/J115</f>
      </c>
    </row>
    <row collapsed="false" customFormat="false" customHeight="false" hidden="false" ht="12.1" outlineLevel="0" r="116">
      <c r="A116" s="16" t="s">
        <v>16</v>
      </c>
      <c r="B116" s="16" t="s">
        <v>18</v>
      </c>
      <c r="C116" s="35" t="n">
        <v>46139</v>
      </c>
      <c r="D116" s="36" t="n">
        <v>46174</v>
      </c>
      <c r="E116" s="17" t="n">
        <v>1.2064</v>
      </c>
      <c r="F116" s="17" t="n">
        <v>1.2211</v>
      </c>
      <c r="G116" s="17" t="n">
        <v>11</v>
      </c>
      <c r="H116" s="6" t="s">
        <f>=(F116-E116)*G116</f>
      </c>
      <c r="I116" s="9" t="s">
        <f>=(F116-E116)/E116</f>
      </c>
      <c r="J116" s="7" t="s">
        <f>=MAX(1,DATEDIF(C116,D116,"d")-1)</f>
      </c>
      <c r="K116" s="9" t="s">
        <f>=I116*365/J116</f>
      </c>
    </row>
    <row collapsed="false" customFormat="false" customHeight="false" hidden="false" ht="12.1" outlineLevel="0" r="117">
      <c r="A117" s="16" t="s">
        <v>16</v>
      </c>
      <c r="B117" s="16" t="s">
        <v>18</v>
      </c>
      <c r="C117" s="35" t="n">
        <v>46141</v>
      </c>
      <c r="D117" s="36" t="n">
        <v>46174</v>
      </c>
      <c r="E117" s="17" t="n">
        <v>1.2071</v>
      </c>
      <c r="F117" s="17" t="n">
        <v>1.2211</v>
      </c>
      <c r="G117" s="17" t="n">
        <v>177</v>
      </c>
      <c r="H117" s="6" t="s">
        <f>=(F117-E117)*G117</f>
      </c>
      <c r="I117" s="9" t="s">
        <f>=(F117-E117)/E117</f>
      </c>
      <c r="J117" s="7" t="s">
        <f>=MAX(1,DATEDIF(C117,D117,"d")-1)</f>
      </c>
      <c r="K117" s="9" t="s">
        <f>=I117*365/J117</f>
      </c>
    </row>
    <row collapsed="false" customFormat="false" customHeight="false" hidden="false" ht="12.1" outlineLevel="0" r="118">
      <c r="A118" s="16" t="s">
        <v>16</v>
      </c>
      <c r="B118" s="16" t="s">
        <v>18</v>
      </c>
      <c r="C118" s="35" t="n">
        <v>46141</v>
      </c>
      <c r="D118" s="36" t="n">
        <v>46174</v>
      </c>
      <c r="E118" s="17" t="n">
        <v>1.205</v>
      </c>
      <c r="F118" s="17" t="n">
        <v>1.2211</v>
      </c>
      <c r="G118" s="17" t="n">
        <v>2</v>
      </c>
      <c r="H118" s="6" t="s">
        <f>=(F118-E118)*G118</f>
      </c>
      <c r="I118" s="9" t="s">
        <f>=(F118-E118)/E118</f>
      </c>
      <c r="J118" s="7" t="s">
        <f>=MAX(1,DATEDIF(C118,D118,"d")-1)</f>
      </c>
      <c r="K118" s="9" t="s">
        <f>=I118*365/J118</f>
      </c>
    </row>
    <row collapsed="false" customFormat="false" customHeight="false" hidden="false" ht="12.1" outlineLevel="0" r="119">
      <c r="A119" s="16" t="s">
        <v>16</v>
      </c>
      <c r="B119" s="16" t="s">
        <v>18</v>
      </c>
      <c r="C119" s="35" t="n">
        <v>46141</v>
      </c>
      <c r="D119" s="36" t="n">
        <v>46174</v>
      </c>
      <c r="E119" s="17" t="n">
        <v>1.2078</v>
      </c>
      <c r="F119" s="17" t="n">
        <v>1.2211</v>
      </c>
      <c r="G119" s="17" t="n">
        <v>18</v>
      </c>
      <c r="H119" s="6" t="s">
        <f>=(F119-E119)*G119</f>
      </c>
      <c r="I119" s="9" t="s">
        <f>=(F119-E119)/E119</f>
      </c>
      <c r="J119" s="7" t="s">
        <f>=MAX(1,DATEDIF(C119,D119,"d")-1)</f>
      </c>
      <c r="K119" s="9" t="s">
        <f>=I119*365/J119</f>
      </c>
    </row>
    <row collapsed="false" customFormat="false" customHeight="false" hidden="false" ht="12.1" outlineLevel="0" r="120">
      <c r="A120" s="16" t="s">
        <v>16</v>
      </c>
      <c r="B120" s="16" t="s">
        <v>18</v>
      </c>
      <c r="C120" s="35" t="n">
        <v>46141</v>
      </c>
      <c r="D120" s="36" t="n">
        <v>46174</v>
      </c>
      <c r="E120" s="17" t="n">
        <v>1.2067</v>
      </c>
      <c r="F120" s="17" t="n">
        <v>1.2211</v>
      </c>
      <c r="G120" s="17" t="n">
        <v>3</v>
      </c>
      <c r="H120" s="6" t="s">
        <f>=(F120-E120)*G120</f>
      </c>
      <c r="I120" s="9" t="s">
        <f>=(F120-E120)/E120</f>
      </c>
      <c r="J120" s="7" t="s">
        <f>=MAX(1,DATEDIF(C120,D120,"d")-1)</f>
      </c>
      <c r="K120" s="9" t="s">
        <f>=I120*365/J120</f>
      </c>
    </row>
    <row collapsed="false" customFormat="false" customHeight="false" hidden="false" ht="12.1" outlineLevel="0" r="121">
      <c r="A121" s="16" t="s">
        <v>16</v>
      </c>
      <c r="B121" s="16" t="s">
        <v>18</v>
      </c>
      <c r="C121" s="35" t="n">
        <v>46142</v>
      </c>
      <c r="D121" s="36" t="n">
        <v>46174</v>
      </c>
      <c r="E121" s="17" t="n">
        <v>1.21</v>
      </c>
      <c r="F121" s="17" t="n">
        <v>1.2211</v>
      </c>
      <c r="G121" s="17" t="n">
        <v>1</v>
      </c>
      <c r="H121" s="6" t="s">
        <f>=(F121-E121)*G121</f>
      </c>
      <c r="I121" s="9" t="s">
        <f>=(F121-E121)/E121</f>
      </c>
      <c r="J121" s="7" t="s">
        <f>=MAX(1,DATEDIF(C121,D121,"d")-1)</f>
      </c>
      <c r="K121" s="9" t="s">
        <f>=I121*365/J121</f>
      </c>
    </row>
    <row collapsed="false" customFormat="false" customHeight="false" hidden="false" ht="12.1" outlineLevel="0" r="122">
      <c r="A122" s="16" t="s">
        <v>16</v>
      </c>
      <c r="B122" s="16" t="s">
        <v>18</v>
      </c>
      <c r="C122" s="35" t="n">
        <v>46143</v>
      </c>
      <c r="D122" s="36" t="n">
        <v>46174</v>
      </c>
      <c r="E122" s="17" t="n">
        <v>1.21</v>
      </c>
      <c r="F122" s="17" t="n">
        <v>1.2211</v>
      </c>
      <c r="G122" s="17" t="n">
        <v>10</v>
      </c>
      <c r="H122" s="6" t="s">
        <f>=(F122-E122)*G122</f>
      </c>
      <c r="I122" s="9" t="s">
        <f>=(F122-E122)/E122</f>
      </c>
      <c r="J122" s="7" t="s">
        <f>=MAX(1,DATEDIF(C122,D122,"d")-1)</f>
      </c>
      <c r="K122" s="9" t="s">
        <f>=I122*365/J122</f>
      </c>
    </row>
    <row collapsed="false" customFormat="false" customHeight="false" hidden="false" ht="12.1" outlineLevel="0" r="123">
      <c r="A123" s="16" t="s">
        <v>16</v>
      </c>
      <c r="B123" s="16" t="s">
        <v>18</v>
      </c>
      <c r="C123" s="35" t="n">
        <v>46153</v>
      </c>
      <c r="D123" s="36" t="n">
        <v>46174</v>
      </c>
      <c r="E123" s="17" t="n">
        <v>1.2126</v>
      </c>
      <c r="F123" s="17" t="n">
        <v>1.2211</v>
      </c>
      <c r="G123" s="17" t="n">
        <v>571</v>
      </c>
      <c r="H123" s="6" t="s">
        <f>=(F123-E123)*G123</f>
      </c>
      <c r="I123" s="9" t="s">
        <f>=(F123-E123)/E123</f>
      </c>
      <c r="J123" s="7" t="s">
        <f>=MAX(1,DATEDIF(C123,D123,"d")-1)</f>
      </c>
      <c r="K123" s="9" t="s">
        <f>=I123*365/J123</f>
      </c>
    </row>
    <row collapsed="false" customFormat="false" customHeight="false" hidden="false" ht="12.1" outlineLevel="0" r="124">
      <c r="A124" s="16" t="s">
        <v>16</v>
      </c>
      <c r="B124" s="16" t="s">
        <v>18</v>
      </c>
      <c r="C124" s="35" t="n">
        <v>46153</v>
      </c>
      <c r="D124" s="36" t="n">
        <v>46174</v>
      </c>
      <c r="E124" s="17" t="n">
        <v>1.2133</v>
      </c>
      <c r="F124" s="17" t="n">
        <v>1.2211</v>
      </c>
      <c r="G124" s="17" t="n">
        <v>6</v>
      </c>
      <c r="H124" s="6" t="s">
        <f>=(F124-E124)*G124</f>
      </c>
      <c r="I124" s="9" t="s">
        <f>=(F124-E124)/E124</f>
      </c>
      <c r="J124" s="7" t="s">
        <f>=MAX(1,DATEDIF(C124,D124,"d")-1)</f>
      </c>
      <c r="K124" s="9" t="s">
        <f>=I124*365/J124</f>
      </c>
    </row>
    <row collapsed="false" customFormat="false" customHeight="false" hidden="false" ht="12.1" outlineLevel="0" r="125">
      <c r="A125" s="16" t="s">
        <v>16</v>
      </c>
      <c r="B125" s="16" t="s">
        <v>18</v>
      </c>
      <c r="C125" s="35" t="n">
        <v>46157</v>
      </c>
      <c r="D125" s="36" t="n">
        <v>46174</v>
      </c>
      <c r="E125" s="17" t="n">
        <v>1.215</v>
      </c>
      <c r="F125" s="17" t="n">
        <v>1.2211</v>
      </c>
      <c r="G125" s="17" t="n">
        <v>4</v>
      </c>
      <c r="H125" s="6" t="s">
        <f>=(F125-E125)*G125</f>
      </c>
      <c r="I125" s="9" t="s">
        <f>=(F125-E125)/E125</f>
      </c>
      <c r="J125" s="7" t="s">
        <f>=MAX(1,DATEDIF(C125,D125,"d")-1)</f>
      </c>
      <c r="K125" s="9" t="s">
        <f>=I125*365/J125</f>
      </c>
    </row>
    <row collapsed="false" customFormat="false" customHeight="false" hidden="false" ht="12.1" outlineLevel="0" r="126">
      <c r="A126" s="16" t="s">
        <v>16</v>
      </c>
      <c r="B126" s="16" t="s">
        <v>18</v>
      </c>
      <c r="C126" s="35" t="n">
        <v>46169</v>
      </c>
      <c r="D126" s="36" t="n">
        <v>46174</v>
      </c>
      <c r="E126" s="17" t="n">
        <v>1.2191</v>
      </c>
      <c r="F126" s="17" t="n">
        <v>1.2211</v>
      </c>
      <c r="G126" s="17" t="n">
        <v>163</v>
      </c>
      <c r="H126" s="6" t="s">
        <f>=(F126-E126)*G126</f>
      </c>
      <c r="I126" s="9" t="s">
        <f>=(F126-E126)/E126</f>
      </c>
      <c r="J126" s="7" t="s">
        <f>=MAX(1,DATEDIF(C126,D126,"d")-1)</f>
      </c>
      <c r="K126" s="9" t="s">
        <f>=I126*365/J126</f>
      </c>
    </row>
    <row collapsed="false" customFormat="false" customHeight="false" hidden="false" ht="12.1" outlineLevel="0" r="127">
      <c r="A127" s="16" t="s">
        <v>16</v>
      </c>
      <c r="B127" s="16" t="s">
        <v>18</v>
      </c>
      <c r="C127" s="35" t="n">
        <v>46169</v>
      </c>
      <c r="D127" s="36" t="n">
        <v>46174</v>
      </c>
      <c r="E127" s="17" t="n">
        <v>1.22</v>
      </c>
      <c r="F127" s="17" t="n">
        <v>1.2211</v>
      </c>
      <c r="G127" s="17" t="n">
        <v>1</v>
      </c>
      <c r="H127" s="6" t="s">
        <f>=(F127-E127)*G127</f>
      </c>
      <c r="I127" s="9" t="s">
        <f>=(F127-E127)/E127</f>
      </c>
      <c r="J127" s="7" t="s">
        <f>=MAX(1,DATEDIF(C127,D127,"d")-1)</f>
      </c>
      <c r="K127" s="9" t="s">
        <f>=I127*365/J127</f>
      </c>
    </row>
    <row collapsed="false" customFormat="false" customHeight="false" hidden="false" ht="12.1" outlineLevel="0" r="128">
      <c r="A128" s="16" t="s">
        <v>16</v>
      </c>
      <c r="B128" s="16" t="s">
        <v>18</v>
      </c>
      <c r="C128" s="35" t="n">
        <v>46174</v>
      </c>
      <c r="D128" s="36" t="n">
        <v>46174</v>
      </c>
      <c r="E128" s="17" t="n">
        <v>1.2214</v>
      </c>
      <c r="F128" s="17" t="n">
        <v>1.2212</v>
      </c>
      <c r="G128" s="17" t="n">
        <v>7538</v>
      </c>
      <c r="H128" s="6" t="s">
        <f>=(F128-E128)*G128</f>
      </c>
      <c r="I128" s="9" t="s">
        <f>=(F128-E128)/E128</f>
      </c>
      <c r="J128" s="7" t="s">
        <f>=MAX(1,DATEDIF(C128,D128,"d")-1)</f>
      </c>
      <c r="K128" s="9" t="s">
        <f>=I128*365/J128</f>
      </c>
    </row>
    <row collapsed="false" customFormat="false" customHeight="false" hidden="false" ht="12.1" outlineLevel="0" r="129">
      <c r="A129" s="16" t="s">
        <v>16</v>
      </c>
      <c r="B129" s="16" t="s">
        <v>18</v>
      </c>
      <c r="C129" s="35" t="n">
        <v>46174</v>
      </c>
      <c r="D129" s="36" t="n">
        <v>46225</v>
      </c>
      <c r="E129" s="17" t="n">
        <v>1.22</v>
      </c>
      <c r="F129" s="17" t="n">
        <v>1.2425</v>
      </c>
      <c r="G129" s="17" t="n">
        <v>4</v>
      </c>
      <c r="H129" s="6" t="s">
        <f>=(F129-E129)*G129</f>
      </c>
      <c r="I129" s="9" t="s">
        <f>=(F129-E129)/E129</f>
      </c>
      <c r="J129" s="7" t="s">
        <f>=MAX(1,DATEDIF(C129,D129,"d")-1)</f>
      </c>
      <c r="K129" s="9" t="s">
        <f>=I129*365/J129</f>
      </c>
    </row>
    <row collapsed="false" customFormat="false" customHeight="false" hidden="false" ht="12.1" outlineLevel="0" r="130">
      <c r="A130" s="16" t="s">
        <v>16</v>
      </c>
      <c r="B130" s="16" t="s">
        <v>18</v>
      </c>
      <c r="C130" s="35" t="n">
        <v>46176</v>
      </c>
      <c r="D130" s="36" t="n">
        <v>46225</v>
      </c>
      <c r="E130" s="17" t="n">
        <v>1.2225</v>
      </c>
      <c r="F130" s="17" t="n">
        <v>1.2425</v>
      </c>
      <c r="G130" s="17" t="n">
        <v>4</v>
      </c>
      <c r="H130" s="6" t="s">
        <f>=(F130-E130)*G130</f>
      </c>
      <c r="I130" s="9" t="s">
        <f>=(F130-E130)/E130</f>
      </c>
      <c r="J130" s="7" t="s">
        <f>=MAX(1,DATEDIF(C130,D130,"d")-1)</f>
      </c>
      <c r="K130" s="9" t="s">
        <f>=I130*365/J130</f>
      </c>
    </row>
    <row collapsed="false" customFormat="false" customHeight="false" hidden="false" ht="12.1" outlineLevel="0" r="131">
      <c r="A131" s="16" t="s">
        <v>16</v>
      </c>
      <c r="B131" s="16" t="s">
        <v>18</v>
      </c>
      <c r="C131" s="35" t="n">
        <v>46177</v>
      </c>
      <c r="D131" s="36" t="n">
        <v>46225</v>
      </c>
      <c r="E131" s="17" t="n">
        <v>1.2233</v>
      </c>
      <c r="F131" s="17" t="n">
        <v>1.2425</v>
      </c>
      <c r="G131" s="17" t="n">
        <v>3</v>
      </c>
      <c r="H131" s="6" t="s">
        <f>=(F131-E131)*G131</f>
      </c>
      <c r="I131" s="9" t="s">
        <f>=(F131-E131)/E131</f>
      </c>
      <c r="J131" s="7" t="s">
        <f>=MAX(1,DATEDIF(C131,D131,"d")-1)</f>
      </c>
      <c r="K131" s="9" t="s">
        <f>=I131*365/J131</f>
      </c>
    </row>
    <row collapsed="false" customFormat="false" customHeight="false" hidden="false" ht="12.1" outlineLevel="0" r="132">
      <c r="A132" s="16" t="s">
        <v>16</v>
      </c>
      <c r="B132" s="16" t="s">
        <v>18</v>
      </c>
      <c r="C132" s="35" t="n">
        <v>46177</v>
      </c>
      <c r="D132" s="36" t="n">
        <v>46225</v>
      </c>
      <c r="E132" s="17" t="n">
        <v>1.2225</v>
      </c>
      <c r="F132" s="17" t="n">
        <v>1.2425</v>
      </c>
      <c r="G132" s="17" t="n">
        <v>4</v>
      </c>
      <c r="H132" s="6" t="s">
        <f>=(F132-E132)*G132</f>
      </c>
      <c r="I132" s="9" t="s">
        <f>=(F132-E132)/E132</f>
      </c>
      <c r="J132" s="7" t="s">
        <f>=MAX(1,DATEDIF(C132,D132,"d")-1)</f>
      </c>
      <c r="K132" s="9" t="s">
        <f>=I132*365/J132</f>
      </c>
    </row>
    <row collapsed="false" customFormat="false" customHeight="false" hidden="false" ht="12.1" outlineLevel="0" r="133">
      <c r="A133" s="16" t="s">
        <v>16</v>
      </c>
      <c r="B133" s="16" t="s">
        <v>18</v>
      </c>
      <c r="C133" s="35" t="n">
        <v>46177</v>
      </c>
      <c r="D133" s="36" t="n">
        <v>46225</v>
      </c>
      <c r="E133" s="17" t="n">
        <v>1.2233</v>
      </c>
      <c r="F133" s="17" t="n">
        <v>1.2425</v>
      </c>
      <c r="G133" s="17" t="n">
        <v>6</v>
      </c>
      <c r="H133" s="6" t="s">
        <f>=(F133-E133)*G133</f>
      </c>
      <c r="I133" s="9" t="s">
        <f>=(F133-E133)/E133</f>
      </c>
      <c r="J133" s="7" t="s">
        <f>=MAX(1,DATEDIF(C133,D133,"d")-1)</f>
      </c>
      <c r="K133" s="9" t="s">
        <f>=I133*365/J133</f>
      </c>
    </row>
    <row collapsed="false" customFormat="false" customHeight="false" hidden="false" ht="12.1" outlineLevel="0" r="134">
      <c r="A134" s="16" t="s">
        <v>16</v>
      </c>
      <c r="B134" s="16" t="s">
        <v>18</v>
      </c>
      <c r="C134" s="35" t="n">
        <v>46181</v>
      </c>
      <c r="D134" s="36" t="n">
        <v>46225</v>
      </c>
      <c r="E134" s="17" t="n">
        <v>1.2243</v>
      </c>
      <c r="F134" s="17" t="n">
        <v>1.2425</v>
      </c>
      <c r="G134" s="17" t="n">
        <v>243</v>
      </c>
      <c r="H134" s="6" t="s">
        <f>=(F134-E134)*G134</f>
      </c>
      <c r="I134" s="9" t="s">
        <f>=(F134-E134)/E134</f>
      </c>
      <c r="J134" s="7" t="s">
        <f>=MAX(1,DATEDIF(C134,D134,"d")-1)</f>
      </c>
      <c r="K134" s="9" t="s">
        <f>=I134*365/J134</f>
      </c>
    </row>
    <row collapsed="false" customFormat="false" customHeight="false" hidden="false" ht="12.1" outlineLevel="0" r="135">
      <c r="A135" s="16" t="s">
        <v>16</v>
      </c>
      <c r="B135" s="16" t="s">
        <v>18</v>
      </c>
      <c r="C135" s="35" t="n">
        <v>46181</v>
      </c>
      <c r="D135" s="36" t="n">
        <v>46225</v>
      </c>
      <c r="E135" s="17" t="n">
        <v>1.225</v>
      </c>
      <c r="F135" s="17" t="n">
        <v>1.2425</v>
      </c>
      <c r="G135" s="17" t="n">
        <v>2</v>
      </c>
      <c r="H135" s="6" t="s">
        <f>=(F135-E135)*G135</f>
      </c>
      <c r="I135" s="9" t="s">
        <f>=(F135-E135)/E135</f>
      </c>
      <c r="J135" s="7" t="s">
        <f>=MAX(1,DATEDIF(C135,D135,"d")-1)</f>
      </c>
      <c r="K135" s="9" t="s">
        <f>=I135*365/J135</f>
      </c>
    </row>
    <row collapsed="false" customFormat="false" customHeight="false" hidden="false" ht="12.1" outlineLevel="0" r="136">
      <c r="A136" s="16" t="s">
        <v>16</v>
      </c>
      <c r="B136" s="16" t="s">
        <v>18</v>
      </c>
      <c r="C136" s="35" t="n">
        <v>46181</v>
      </c>
      <c r="D136" s="36" t="n">
        <v>46225</v>
      </c>
      <c r="E136" s="17" t="n">
        <v>1.2238</v>
      </c>
      <c r="F136" s="17" t="n">
        <v>1.2425</v>
      </c>
      <c r="G136" s="17" t="n">
        <v>8</v>
      </c>
      <c r="H136" s="6" t="s">
        <f>=(F136-E136)*G136</f>
      </c>
      <c r="I136" s="9" t="s">
        <f>=(F136-E136)/E136</f>
      </c>
      <c r="J136" s="7" t="s">
        <f>=MAX(1,DATEDIF(C136,D136,"d")-1)</f>
      </c>
      <c r="K136" s="9" t="s">
        <f>=I136*365/J136</f>
      </c>
    </row>
    <row collapsed="false" customFormat="false" customHeight="false" hidden="false" ht="12.1" outlineLevel="0" r="137">
      <c r="A137" s="16" t="s">
        <v>16</v>
      </c>
      <c r="B137" s="16" t="s">
        <v>18</v>
      </c>
      <c r="C137" s="35" t="n">
        <v>46182</v>
      </c>
      <c r="D137" s="36" t="n">
        <v>46225</v>
      </c>
      <c r="E137" s="17" t="n">
        <v>1.225</v>
      </c>
      <c r="F137" s="17" t="n">
        <v>1.2425</v>
      </c>
      <c r="G137" s="17" t="n">
        <v>2</v>
      </c>
      <c r="H137" s="6" t="s">
        <f>=(F137-E137)*G137</f>
      </c>
      <c r="I137" s="9" t="s">
        <f>=(F137-E137)/E137</f>
      </c>
      <c r="J137" s="7" t="s">
        <f>=MAX(1,DATEDIF(C137,D137,"d")-1)</f>
      </c>
      <c r="K137" s="9" t="s">
        <f>=I137*365/J137</f>
      </c>
    </row>
    <row collapsed="false" customFormat="false" customHeight="false" hidden="false" ht="12.1" outlineLevel="0" r="138">
      <c r="A138" s="16" t="s">
        <v>16</v>
      </c>
      <c r="B138" s="16" t="s">
        <v>18</v>
      </c>
      <c r="C138" s="35" t="n">
        <v>46182</v>
      </c>
      <c r="D138" s="36" t="n">
        <v>46225</v>
      </c>
      <c r="E138" s="17" t="n">
        <v>1.225</v>
      </c>
      <c r="F138" s="17" t="n">
        <v>1.2425</v>
      </c>
      <c r="G138" s="17" t="n">
        <v>4</v>
      </c>
      <c r="H138" s="6" t="s">
        <f>=(F138-E138)*G138</f>
      </c>
      <c r="I138" s="9" t="s">
        <f>=(F138-E138)/E138</f>
      </c>
      <c r="J138" s="7" t="s">
        <f>=MAX(1,DATEDIF(C138,D138,"d")-1)</f>
      </c>
      <c r="K138" s="9" t="s">
        <f>=I138*365/J138</f>
      </c>
    </row>
    <row collapsed="false" customFormat="false" customHeight="false" hidden="false" ht="12.1" outlineLevel="0" r="139">
      <c r="A139" s="16" t="s">
        <v>16</v>
      </c>
      <c r="B139" s="16" t="s">
        <v>18</v>
      </c>
      <c r="C139" s="35" t="n">
        <v>46183</v>
      </c>
      <c r="D139" s="36" t="n">
        <v>46225</v>
      </c>
      <c r="E139" s="17" t="n">
        <v>1.225</v>
      </c>
      <c r="F139" s="17" t="n">
        <v>1.2425</v>
      </c>
      <c r="G139" s="17" t="n">
        <v>4</v>
      </c>
      <c r="H139" s="6" t="s">
        <f>=(F139-E139)*G139</f>
      </c>
      <c r="I139" s="9" t="s">
        <f>=(F139-E139)/E139</f>
      </c>
      <c r="J139" s="7" t="s">
        <f>=MAX(1,DATEDIF(C139,D139,"d")-1)</f>
      </c>
      <c r="K139" s="9" t="s">
        <f>=I139*365/J139</f>
      </c>
    </row>
    <row collapsed="false" customFormat="false" customHeight="false" hidden="false" ht="12.1" outlineLevel="0" r="140">
      <c r="A140" s="16" t="s">
        <v>16</v>
      </c>
      <c r="B140" s="16" t="s">
        <v>18</v>
      </c>
      <c r="C140" s="35" t="n">
        <v>46188</v>
      </c>
      <c r="D140" s="36" t="n">
        <v>46225</v>
      </c>
      <c r="E140" s="17" t="n">
        <v>1.2268</v>
      </c>
      <c r="F140" s="17" t="n">
        <v>1.2425</v>
      </c>
      <c r="G140" s="17" t="n">
        <v>323</v>
      </c>
      <c r="H140" s="6" t="s">
        <f>=(F140-E140)*G140</f>
      </c>
      <c r="I140" s="9" t="s">
        <f>=(F140-E140)/E140</f>
      </c>
      <c r="J140" s="7" t="s">
        <f>=MAX(1,DATEDIF(C140,D140,"d")-1)</f>
      </c>
      <c r="K140" s="9" t="s">
        <f>=I140*365/J140</f>
      </c>
    </row>
    <row collapsed="false" customFormat="false" customHeight="false" hidden="false" ht="12.1" outlineLevel="0" r="141">
      <c r="A141" s="16" t="s">
        <v>16</v>
      </c>
      <c r="B141" s="16" t="s">
        <v>18</v>
      </c>
      <c r="C141" s="35" t="n">
        <v>46188</v>
      </c>
      <c r="D141" s="36" t="n">
        <v>46225</v>
      </c>
      <c r="E141" s="17" t="n">
        <v>1.2267</v>
      </c>
      <c r="F141" s="17" t="n">
        <v>1.2425</v>
      </c>
      <c r="G141" s="17" t="n">
        <v>3</v>
      </c>
      <c r="H141" s="6" t="s">
        <f>=(F141-E141)*G141</f>
      </c>
      <c r="I141" s="9" t="s">
        <f>=(F141-E141)/E141</f>
      </c>
      <c r="J141" s="7" t="s">
        <f>=MAX(1,DATEDIF(C141,D141,"d")-1)</f>
      </c>
      <c r="K141" s="9" t="s">
        <f>=I141*365/J141</f>
      </c>
    </row>
    <row collapsed="false" customFormat="false" customHeight="false" hidden="false" ht="12.1" outlineLevel="0" r="142">
      <c r="A142" s="16" t="s">
        <v>16</v>
      </c>
      <c r="B142" s="16" t="s">
        <v>18</v>
      </c>
      <c r="C142" s="35" t="n">
        <v>46192</v>
      </c>
      <c r="D142" s="36" t="n">
        <v>46225</v>
      </c>
      <c r="E142" s="17" t="n">
        <v>1.2275</v>
      </c>
      <c r="F142" s="17" t="n">
        <v>1.2425</v>
      </c>
      <c r="G142" s="17" t="n">
        <v>4</v>
      </c>
      <c r="H142" s="6" t="s">
        <f>=(F142-E142)*G142</f>
      </c>
      <c r="I142" s="9" t="s">
        <f>=(F142-E142)/E142</f>
      </c>
      <c r="J142" s="7" t="s">
        <f>=MAX(1,DATEDIF(C142,D142,"d")-1)</f>
      </c>
      <c r="K142" s="9" t="s">
        <f>=I142*365/J142</f>
      </c>
    </row>
    <row collapsed="false" customFormat="false" customHeight="false" hidden="false" ht="12.1" outlineLevel="0" r="143">
      <c r="A143" s="16" t="s">
        <v>16</v>
      </c>
      <c r="B143" s="16" t="s">
        <v>18</v>
      </c>
      <c r="C143" s="35" t="n">
        <v>46195</v>
      </c>
      <c r="D143" s="36" t="n">
        <v>46225</v>
      </c>
      <c r="E143" s="17" t="n">
        <v>1.2299</v>
      </c>
      <c r="F143" s="17" t="n">
        <v>1.2425</v>
      </c>
      <c r="G143" s="17" t="n">
        <v>242</v>
      </c>
      <c r="H143" s="6" t="s">
        <f>=(F143-E143)*G143</f>
      </c>
      <c r="I143" s="9" t="s">
        <f>=(F143-E143)/E143</f>
      </c>
      <c r="J143" s="7" t="s">
        <f>=MAX(1,DATEDIF(C143,D143,"d")-1)</f>
      </c>
      <c r="K143" s="9" t="s">
        <f>=I143*365/J143</f>
      </c>
    </row>
    <row collapsed="false" customFormat="false" customHeight="false" hidden="false" ht="12.1" outlineLevel="0" r="144">
      <c r="A144" s="16" t="s">
        <v>16</v>
      </c>
      <c r="B144" s="16" t="s">
        <v>18</v>
      </c>
      <c r="C144" s="35" t="n">
        <v>46195</v>
      </c>
      <c r="D144" s="36" t="n">
        <v>46225</v>
      </c>
      <c r="E144" s="17" t="n">
        <v>1.23</v>
      </c>
      <c r="F144" s="17" t="n">
        <v>1.2425</v>
      </c>
      <c r="G144" s="17" t="n">
        <v>2</v>
      </c>
      <c r="H144" s="6" t="s">
        <f>=(F144-E144)*G144</f>
      </c>
      <c r="I144" s="9" t="s">
        <f>=(F144-E144)/E144</f>
      </c>
      <c r="J144" s="7" t="s">
        <f>=MAX(1,DATEDIF(C144,D144,"d")-1)</f>
      </c>
      <c r="K144" s="9" t="s">
        <f>=I144*365/J144</f>
      </c>
    </row>
    <row collapsed="false" customFormat="false" customHeight="false" hidden="false" ht="12.1" outlineLevel="0" r="145">
      <c r="A145" s="16" t="s">
        <v>16</v>
      </c>
      <c r="B145" s="16" t="s">
        <v>18</v>
      </c>
      <c r="C145" s="35" t="n">
        <v>46197</v>
      </c>
      <c r="D145" s="36" t="n">
        <v>46225</v>
      </c>
      <c r="E145" s="17" t="n">
        <v>1.23</v>
      </c>
      <c r="F145" s="17" t="n">
        <v>1.2425</v>
      </c>
      <c r="G145" s="17" t="n">
        <v>4</v>
      </c>
      <c r="H145" s="6" t="s">
        <f>=(F145-E145)*G145</f>
      </c>
      <c r="I145" s="9" t="s">
        <f>=(F145-E145)/E145</f>
      </c>
      <c r="J145" s="7" t="s">
        <f>=MAX(1,DATEDIF(C145,D145,"d")-1)</f>
      </c>
      <c r="K145" s="9" t="s">
        <f>=I145*365/J145</f>
      </c>
    </row>
    <row collapsed="false" customFormat="false" customHeight="false" hidden="false" ht="12.1" outlineLevel="0" r="146">
      <c r="A146" s="16" t="s">
        <v>16</v>
      </c>
      <c r="B146" s="16" t="s">
        <v>18</v>
      </c>
      <c r="C146" s="35" t="n">
        <v>46198</v>
      </c>
      <c r="D146" s="36" t="n">
        <v>46225</v>
      </c>
      <c r="E146" s="17" t="n">
        <v>1.23</v>
      </c>
      <c r="F146" s="17" t="n">
        <v>1.2425</v>
      </c>
      <c r="G146" s="17" t="n">
        <v>4</v>
      </c>
      <c r="H146" s="6" t="s">
        <f>=(F146-E146)*G146</f>
      </c>
      <c r="I146" s="9" t="s">
        <f>=(F146-E146)/E146</f>
      </c>
      <c r="J146" s="7" t="s">
        <f>=MAX(1,DATEDIF(C146,D146,"d")-1)</f>
      </c>
      <c r="K146" s="9" t="s">
        <f>=I146*365/J146</f>
      </c>
    </row>
    <row collapsed="false" customFormat="false" customHeight="false" hidden="false" ht="12.1" outlineLevel="0" r="147">
      <c r="A147" s="16" t="s">
        <v>16</v>
      </c>
      <c r="B147" s="16" t="s">
        <v>18</v>
      </c>
      <c r="C147" s="35" t="n">
        <v>46209</v>
      </c>
      <c r="D147" s="36" t="n">
        <v>46225</v>
      </c>
      <c r="E147" s="17" t="n">
        <v>1.236</v>
      </c>
      <c r="F147" s="17" t="n">
        <v>1.2425</v>
      </c>
      <c r="G147" s="17" t="n">
        <v>160</v>
      </c>
      <c r="H147" s="6" t="s">
        <f>=(F147-E147)*G147</f>
      </c>
      <c r="I147" s="9" t="s">
        <f>=(F147-E147)/E147</f>
      </c>
      <c r="J147" s="7" t="s">
        <f>=MAX(1,DATEDIF(C147,D147,"d")-1)</f>
      </c>
      <c r="K147" s="9" t="s">
        <f>=I147*365/J147</f>
      </c>
    </row>
    <row collapsed="false" customFormat="false" customHeight="false" hidden="false" ht="12.1" outlineLevel="0" r="148">
      <c r="A148" s="16" t="s">
        <v>16</v>
      </c>
      <c r="B148" s="16" t="s">
        <v>18</v>
      </c>
      <c r="C148" s="35" t="n">
        <v>46209</v>
      </c>
      <c r="D148" s="36" t="n">
        <v>46225</v>
      </c>
      <c r="E148" s="17" t="n">
        <v>1.235</v>
      </c>
      <c r="F148" s="17" t="n">
        <v>1.2425</v>
      </c>
      <c r="G148" s="17" t="n">
        <v>2</v>
      </c>
      <c r="H148" s="6" t="s">
        <f>=(F148-E148)*G148</f>
      </c>
      <c r="I148" s="9" t="s">
        <f>=(F148-E148)/E148</f>
      </c>
      <c r="J148" s="7" t="s">
        <f>=MAX(1,DATEDIF(C148,D148,"d")-1)</f>
      </c>
      <c r="K148" s="9" t="s">
        <f>=I148*365/J148</f>
      </c>
    </row>
    <row collapsed="false" customFormat="false" customHeight="false" hidden="false" ht="12.1" outlineLevel="0" r="149">
      <c r="A149" s="16" t="s">
        <v>16</v>
      </c>
      <c r="B149" s="16" t="s">
        <v>18</v>
      </c>
      <c r="C149" s="35" t="n">
        <v>46210</v>
      </c>
      <c r="D149" s="36" t="n">
        <v>46225</v>
      </c>
      <c r="E149" s="17" t="n">
        <v>1.2357</v>
      </c>
      <c r="F149" s="17" t="n">
        <v>1.2425</v>
      </c>
      <c r="G149" s="17" t="n">
        <v>240</v>
      </c>
      <c r="H149" s="6" t="s">
        <f>=(F149-E149)*G149</f>
      </c>
      <c r="I149" s="9" t="s">
        <f>=(F149-E149)/E149</f>
      </c>
      <c r="J149" s="7" t="s">
        <f>=MAX(1,DATEDIF(C149,D149,"d")-1)</f>
      </c>
      <c r="K149" s="9" t="s">
        <f>=I149*365/J149</f>
      </c>
    </row>
    <row collapsed="false" customFormat="false" customHeight="false" hidden="false" ht="12.1" outlineLevel="0" r="150">
      <c r="A150" s="16" t="s">
        <v>16</v>
      </c>
      <c r="B150" s="16" t="s">
        <v>18</v>
      </c>
      <c r="C150" s="35" t="n">
        <v>46210</v>
      </c>
      <c r="D150" s="36" t="n">
        <v>46225</v>
      </c>
      <c r="E150" s="17" t="n">
        <v>1.2367</v>
      </c>
      <c r="F150" s="17" t="n">
        <v>1.2425</v>
      </c>
      <c r="G150" s="17" t="n">
        <v>3</v>
      </c>
      <c r="H150" s="6" t="s">
        <f>=(F150-E150)*G150</f>
      </c>
      <c r="I150" s="9" t="s">
        <f>=(F150-E150)/E150</f>
      </c>
      <c r="J150" s="7" t="s">
        <f>=MAX(1,DATEDIF(C150,D150,"d")-1)</f>
      </c>
      <c r="K150" s="9" t="s">
        <f>=I150*365/J150</f>
      </c>
    </row>
    <row collapsed="false" customFormat="false" customHeight="false" hidden="false" ht="12.1" outlineLevel="0" r="151">
      <c r="A151" s="16" t="s">
        <v>16</v>
      </c>
      <c r="B151" s="16" t="s">
        <v>18</v>
      </c>
      <c r="C151" s="35" t="n">
        <v>46219</v>
      </c>
      <c r="D151" s="36" t="n">
        <v>46225</v>
      </c>
      <c r="E151" s="17" t="n">
        <v>1.2403</v>
      </c>
      <c r="F151" s="17" t="n">
        <v>1.2425</v>
      </c>
      <c r="G151" s="17" t="n">
        <v>80</v>
      </c>
      <c r="H151" s="6" t="s">
        <f>=(F151-E151)*G151</f>
      </c>
      <c r="I151" s="9" t="s">
        <f>=(F151-E151)/E151</f>
      </c>
      <c r="J151" s="7" t="s">
        <f>=MAX(1,DATEDIF(C151,D151,"d")-1)</f>
      </c>
      <c r="K151" s="9" t="s">
        <f>=I151*365/J151</f>
      </c>
    </row>
    <row collapsed="false" customFormat="false" customHeight="false" hidden="false" ht="12.1" outlineLevel="0" r="152">
      <c r="A152" s="16" t="s">
        <v>16</v>
      </c>
      <c r="B152" s="16" t="s">
        <v>18</v>
      </c>
      <c r="C152" s="35" t="n">
        <v>46220</v>
      </c>
      <c r="D152" s="36" t="n">
        <v>46225</v>
      </c>
      <c r="E152" s="17" t="n">
        <v>1.2425</v>
      </c>
      <c r="F152" s="17" t="n">
        <v>1.2425</v>
      </c>
      <c r="G152" s="17" t="n">
        <v>4</v>
      </c>
      <c r="H152" s="6" t="s">
        <f>=(F152-E152)*G152</f>
      </c>
      <c r="I152" s="9" t="s">
        <f>=(F152-E152)/E152</f>
      </c>
      <c r="J152" s="7" t="s">
        <f>=MAX(1,DATEDIF(C152,D152,"d")-1)</f>
      </c>
      <c r="K152" s="9" t="s">
        <f>=I152*365/J152</f>
      </c>
    </row>
    <row collapsed="false" customFormat="false" customHeight="false" hidden="false" ht="12.1" outlineLevel="0" r="153">
      <c r="A153" s="16" t="s">
        <v>16</v>
      </c>
      <c r="B153" s="16" t="s">
        <v>18</v>
      </c>
      <c r="C153" s="35" t="n">
        <v>46223</v>
      </c>
      <c r="D153" s="36" t="n">
        <v>46225</v>
      </c>
      <c r="E153" s="17" t="n">
        <v>1.2416</v>
      </c>
      <c r="F153" s="17" t="n">
        <v>1.2425</v>
      </c>
      <c r="G153" s="17" t="n">
        <v>240</v>
      </c>
      <c r="H153" s="6" t="s">
        <f>=(F153-E153)*G153</f>
      </c>
      <c r="I153" s="9" t="s">
        <f>=(F153-E153)/E153</f>
      </c>
      <c r="J153" s="7" t="s">
        <f>=MAX(1,DATEDIF(C153,D153,"d")-1)</f>
      </c>
      <c r="K153" s="9" t="s">
        <f>=I153*365/J153</f>
      </c>
    </row>
    <row collapsed="false" customFormat="false" customHeight="false" hidden="false" ht="12.1" outlineLevel="0" r="154">
      <c r="A154" s="16" t="s">
        <v>16</v>
      </c>
      <c r="B154" s="16" t="s">
        <v>18</v>
      </c>
      <c r="C154" s="35" t="n">
        <v>46223</v>
      </c>
      <c r="D154" s="36" t="n">
        <v>46225</v>
      </c>
      <c r="E154" s="17" t="n">
        <v>1.24</v>
      </c>
      <c r="F154" s="17" t="n">
        <v>1.2425</v>
      </c>
      <c r="G154" s="17" t="n">
        <v>2</v>
      </c>
      <c r="H154" s="6" t="s">
        <f>=(F154-E154)*G154</f>
      </c>
      <c r="I154" s="9" t="s">
        <f>=(F154-E154)/E154</f>
      </c>
      <c r="J154" s="7" t="s">
        <f>=MAX(1,DATEDIF(C154,D154,"d")-1)</f>
      </c>
      <c r="K154" s="9" t="s">
        <f>=I154*365/J154</f>
      </c>
    </row>
    <row collapsed="false" customFormat="false" customHeight="false" hidden="false" ht="12.1" outlineLevel="0" r="155">
      <c r="A155" s="16" t="s">
        <v>59</v>
      </c>
      <c r="B155" s="16" t="s">
        <v>96</v>
      </c>
      <c r="C155" s="35" t="n">
        <v>45911</v>
      </c>
      <c r="D155" s="36" t="n">
        <v>45918</v>
      </c>
      <c r="E155" s="17" t="n">
        <v>1.815</v>
      </c>
      <c r="F155" s="17" t="n">
        <v>1.7996</v>
      </c>
      <c r="G155" s="17" t="n">
        <v>2</v>
      </c>
      <c r="H155" s="6" t="s">
        <f>=(F155-E155)*G155</f>
      </c>
      <c r="I155" s="9" t="s">
        <f>=(F155-E155)/E155</f>
      </c>
      <c r="J155" s="7" t="s">
        <f>=MAX(1,DATEDIF(C155,D155,"d")-1)</f>
      </c>
      <c r="K155" s="9" t="s">
        <f>=I155*365/J155</f>
      </c>
    </row>
    <row collapsed="false" customFormat="false" customHeight="false" hidden="false" ht="12.1" outlineLevel="0" r="156">
      <c r="A156" s="16" t="s">
        <v>59</v>
      </c>
      <c r="B156" s="16" t="s">
        <v>96</v>
      </c>
      <c r="C156" s="35" t="n">
        <v>45915</v>
      </c>
      <c r="D156" s="36" t="n">
        <v>45918</v>
      </c>
      <c r="E156" s="17" t="n">
        <v>1.8127</v>
      </c>
      <c r="F156" s="17" t="n">
        <v>1.7996</v>
      </c>
      <c r="G156" s="17" t="n">
        <v>55</v>
      </c>
      <c r="H156" s="6" t="s">
        <f>=(F156-E156)*G156</f>
      </c>
      <c r="I156" s="9" t="s">
        <f>=(F156-E156)/E156</f>
      </c>
      <c r="J156" s="7" t="s">
        <f>=MAX(1,DATEDIF(C156,D156,"d")-1)</f>
      </c>
      <c r="K156" s="9" t="s">
        <f>=I156*365/J156</f>
      </c>
    </row>
    <row collapsed="false" customFormat="false" customHeight="false" hidden="false" ht="12.1" outlineLevel="0" r="157">
      <c r="A157" s="16" t="s">
        <v>59</v>
      </c>
      <c r="B157" s="16" t="s">
        <v>96</v>
      </c>
      <c r="C157" s="35" t="n">
        <v>45954</v>
      </c>
      <c r="D157" s="36" t="n">
        <v>46174</v>
      </c>
      <c r="E157" s="17" t="n">
        <v>1.7995</v>
      </c>
      <c r="F157" s="17" t="n">
        <v>1.9852</v>
      </c>
      <c r="G157" s="17" t="n">
        <v>55</v>
      </c>
      <c r="H157" s="6" t="s">
        <f>=(F157-E157)*G157</f>
      </c>
      <c r="I157" s="9" t="s">
        <f>=(F157-E157)/E157</f>
      </c>
      <c r="J157" s="7" t="s">
        <f>=MAX(1,DATEDIF(C157,D157,"d")-1)</f>
      </c>
      <c r="K157" s="9" t="s">
        <f>=I157*365/J157</f>
      </c>
    </row>
    <row collapsed="false" customFormat="false" customHeight="false" hidden="false" ht="12.1" outlineLevel="0" r="158">
      <c r="A158" s="16" t="s">
        <v>59</v>
      </c>
      <c r="B158" s="16" t="s">
        <v>96</v>
      </c>
      <c r="C158" s="35" t="n">
        <v>45958</v>
      </c>
      <c r="D158" s="36" t="n">
        <v>46174</v>
      </c>
      <c r="E158" s="17" t="n">
        <v>1.786</v>
      </c>
      <c r="F158" s="17" t="n">
        <v>1.9852</v>
      </c>
      <c r="G158" s="17" t="n">
        <v>111</v>
      </c>
      <c r="H158" s="6" t="s">
        <f>=(F158-E158)*G158</f>
      </c>
      <c r="I158" s="9" t="s">
        <f>=(F158-E158)/E158</f>
      </c>
      <c r="J158" s="7" t="s">
        <f>=MAX(1,DATEDIF(C158,D158,"d")-1)</f>
      </c>
      <c r="K158" s="9" t="s">
        <f>=I158*365/J158</f>
      </c>
    </row>
    <row collapsed="false" customFormat="false" customHeight="false" hidden="false" ht="12.1" outlineLevel="0" r="159">
      <c r="A159" s="16" t="s">
        <v>59</v>
      </c>
      <c r="B159" s="16" t="s">
        <v>96</v>
      </c>
      <c r="C159" s="35" t="n">
        <v>45958</v>
      </c>
      <c r="D159" s="36" t="n">
        <v>46174</v>
      </c>
      <c r="E159" s="17" t="n">
        <v>1.79</v>
      </c>
      <c r="F159" s="17" t="n">
        <v>1.9852</v>
      </c>
      <c r="G159" s="17" t="n">
        <v>1</v>
      </c>
      <c r="H159" s="6" t="s">
        <f>=(F159-E159)*G159</f>
      </c>
      <c r="I159" s="9" t="s">
        <f>=(F159-E159)/E159</f>
      </c>
      <c r="J159" s="7" t="s">
        <f>=MAX(1,DATEDIF(C159,D159,"d")-1)</f>
      </c>
      <c r="K159" s="9" t="s">
        <f>=I159*365/J159</f>
      </c>
    </row>
    <row collapsed="false" customFormat="false" customHeight="false" hidden="false" ht="12.1" outlineLevel="0" r="160">
      <c r="A160" s="16" t="s">
        <v>59</v>
      </c>
      <c r="B160" s="16" t="s">
        <v>96</v>
      </c>
      <c r="C160" s="35" t="n">
        <v>45959</v>
      </c>
      <c r="D160" s="36" t="n">
        <v>46174</v>
      </c>
      <c r="E160" s="17" t="n">
        <v>1.7907</v>
      </c>
      <c r="F160" s="17" t="n">
        <v>1.9852</v>
      </c>
      <c r="G160" s="17" t="n">
        <v>55</v>
      </c>
      <c r="H160" s="6" t="s">
        <f>=(F160-E160)*G160</f>
      </c>
      <c r="I160" s="9" t="s">
        <f>=(F160-E160)/E160</f>
      </c>
      <c r="J160" s="7" t="s">
        <f>=MAX(1,DATEDIF(C160,D160,"d")-1)</f>
      </c>
      <c r="K160" s="9" t="s">
        <f>=I160*365/J160</f>
      </c>
    </row>
    <row collapsed="false" customFormat="false" customHeight="false" hidden="false" ht="12.1" outlineLevel="0" r="161">
      <c r="A161" s="16" t="s">
        <v>59</v>
      </c>
      <c r="B161" s="16" t="s">
        <v>96</v>
      </c>
      <c r="C161" s="35" t="n">
        <v>45959</v>
      </c>
      <c r="D161" s="36" t="n">
        <v>46174</v>
      </c>
      <c r="E161" s="17" t="n">
        <v>1.79</v>
      </c>
      <c r="F161" s="17" t="n">
        <v>1.9852</v>
      </c>
      <c r="G161" s="17" t="n">
        <v>1</v>
      </c>
      <c r="H161" s="6" t="s">
        <f>=(F161-E161)*G161</f>
      </c>
      <c r="I161" s="9" t="s">
        <f>=(F161-E161)/E161</f>
      </c>
      <c r="J161" s="7" t="s">
        <f>=MAX(1,DATEDIF(C161,D161,"d")-1)</f>
      </c>
      <c r="K161" s="9" t="s">
        <f>=I161*365/J161</f>
      </c>
    </row>
    <row collapsed="false" customFormat="false" customHeight="false" hidden="false" ht="12.1" outlineLevel="0" r="162">
      <c r="A162" s="16" t="s">
        <v>59</v>
      </c>
      <c r="B162" s="16" t="s">
        <v>96</v>
      </c>
      <c r="C162" s="35" t="n">
        <v>45964</v>
      </c>
      <c r="D162" s="36" t="n">
        <v>46174</v>
      </c>
      <c r="E162" s="17" t="n">
        <v>1.8164</v>
      </c>
      <c r="F162" s="17" t="n">
        <v>1.9852</v>
      </c>
      <c r="G162" s="17" t="n">
        <v>144</v>
      </c>
      <c r="H162" s="6" t="s">
        <f>=(F162-E162)*G162</f>
      </c>
      <c r="I162" s="9" t="s">
        <f>=(F162-E162)/E162</f>
      </c>
      <c r="J162" s="7" t="s">
        <f>=MAX(1,DATEDIF(C162,D162,"d")-1)</f>
      </c>
      <c r="K162" s="9" t="s">
        <f>=I162*365/J162</f>
      </c>
    </row>
    <row collapsed="false" customFormat="false" customHeight="false" hidden="false" ht="12.1" outlineLevel="0" r="163">
      <c r="A163" s="16" t="s">
        <v>59</v>
      </c>
      <c r="B163" s="16" t="s">
        <v>96</v>
      </c>
      <c r="C163" s="35" t="n">
        <v>45964</v>
      </c>
      <c r="D163" s="36" t="n">
        <v>46174</v>
      </c>
      <c r="E163" s="17" t="n">
        <v>1.81</v>
      </c>
      <c r="F163" s="17" t="n">
        <v>1.9852</v>
      </c>
      <c r="G163" s="17" t="n">
        <v>1</v>
      </c>
      <c r="H163" s="6" t="s">
        <f>=(F163-E163)*G163</f>
      </c>
      <c r="I163" s="9" t="s">
        <f>=(F163-E163)/E163</f>
      </c>
      <c r="J163" s="7" t="s">
        <f>=MAX(1,DATEDIF(C163,D163,"d")-1)</f>
      </c>
      <c r="K163" s="9" t="s">
        <f>=I163*365/J163</f>
      </c>
    </row>
    <row collapsed="false" customFormat="false" customHeight="false" hidden="false" ht="12.1" outlineLevel="0" r="164">
      <c r="A164" s="16" t="s">
        <v>59</v>
      </c>
      <c r="B164" s="16" t="s">
        <v>96</v>
      </c>
      <c r="C164" s="35" t="n">
        <v>45971</v>
      </c>
      <c r="D164" s="36" t="n">
        <v>46174</v>
      </c>
      <c r="E164" s="17" t="n">
        <v>1.8216</v>
      </c>
      <c r="F164" s="17" t="n">
        <v>1.9852</v>
      </c>
      <c r="G164" s="17" t="n">
        <v>217</v>
      </c>
      <c r="H164" s="6" t="s">
        <f>=(F164-E164)*G164</f>
      </c>
      <c r="I164" s="9" t="s">
        <f>=(F164-E164)/E164</f>
      </c>
      <c r="J164" s="7" t="s">
        <f>=MAX(1,DATEDIF(C164,D164,"d")-1)</f>
      </c>
      <c r="K164" s="9" t="s">
        <f>=I164*365/J164</f>
      </c>
    </row>
    <row collapsed="false" customFormat="false" customHeight="false" hidden="false" ht="12.1" outlineLevel="0" r="165">
      <c r="A165" s="16" t="s">
        <v>59</v>
      </c>
      <c r="B165" s="16" t="s">
        <v>96</v>
      </c>
      <c r="C165" s="35" t="n">
        <v>45972</v>
      </c>
      <c r="D165" s="36" t="n">
        <v>46174</v>
      </c>
      <c r="E165" s="17" t="n">
        <v>1.825</v>
      </c>
      <c r="F165" s="17" t="n">
        <v>1.9852</v>
      </c>
      <c r="G165" s="17" t="n">
        <v>2</v>
      </c>
      <c r="H165" s="6" t="s">
        <f>=(F165-E165)*G165</f>
      </c>
      <c r="I165" s="9" t="s">
        <f>=(F165-E165)/E165</f>
      </c>
      <c r="J165" s="7" t="s">
        <f>=MAX(1,DATEDIF(C165,D165,"d")-1)</f>
      </c>
      <c r="K165" s="9" t="s">
        <f>=I165*365/J165</f>
      </c>
    </row>
    <row collapsed="false" customFormat="false" customHeight="false" hidden="false" ht="12.1" outlineLevel="0" r="166">
      <c r="A166" s="16" t="s">
        <v>59</v>
      </c>
      <c r="B166" s="16" t="s">
        <v>96</v>
      </c>
      <c r="C166" s="35" t="n">
        <v>45973</v>
      </c>
      <c r="D166" s="36" t="n">
        <v>46174</v>
      </c>
      <c r="E166" s="17" t="n">
        <v>1.832</v>
      </c>
      <c r="F166" s="17" t="n">
        <v>1.9852</v>
      </c>
      <c r="G166" s="17" t="n">
        <v>54</v>
      </c>
      <c r="H166" s="6" t="s">
        <f>=(F166-E166)*G166</f>
      </c>
      <c r="I166" s="9" t="s">
        <f>=(F166-E166)/E166</f>
      </c>
      <c r="J166" s="7" t="s">
        <f>=MAX(1,DATEDIF(C166,D166,"d")-1)</f>
      </c>
      <c r="K166" s="9" t="s">
        <f>=I166*365/J166</f>
      </c>
    </row>
    <row collapsed="false" customFormat="false" customHeight="false" hidden="false" ht="12.1" outlineLevel="0" r="167">
      <c r="A167" s="16" t="s">
        <v>59</v>
      </c>
      <c r="B167" s="16" t="s">
        <v>96</v>
      </c>
      <c r="C167" s="35" t="n">
        <v>45973</v>
      </c>
      <c r="D167" s="36" t="n">
        <v>46174</v>
      </c>
      <c r="E167" s="17" t="n">
        <v>1.83</v>
      </c>
      <c r="F167" s="17" t="n">
        <v>1.9852</v>
      </c>
      <c r="G167" s="17" t="n">
        <v>1</v>
      </c>
      <c r="H167" s="6" t="s">
        <f>=(F167-E167)*G167</f>
      </c>
      <c r="I167" s="9" t="s">
        <f>=(F167-E167)/E167</f>
      </c>
      <c r="J167" s="7" t="s">
        <f>=MAX(1,DATEDIF(C167,D167,"d")-1)</f>
      </c>
      <c r="K167" s="9" t="s">
        <f>=I167*365/J167</f>
      </c>
    </row>
    <row collapsed="false" customFormat="false" customHeight="false" hidden="false" ht="12.1" outlineLevel="0" r="168">
      <c r="A168" s="16" t="s">
        <v>59</v>
      </c>
      <c r="B168" s="16" t="s">
        <v>96</v>
      </c>
      <c r="C168" s="35" t="n">
        <v>45975</v>
      </c>
      <c r="D168" s="36" t="n">
        <v>46174</v>
      </c>
      <c r="E168" s="17" t="n">
        <v>1.837</v>
      </c>
      <c r="F168" s="17" t="n">
        <v>1.9852</v>
      </c>
      <c r="G168" s="17" t="n">
        <v>108</v>
      </c>
      <c r="H168" s="6" t="s">
        <f>=(F168-E168)*G168</f>
      </c>
      <c r="I168" s="9" t="s">
        <f>=(F168-E168)/E168</f>
      </c>
      <c r="J168" s="7" t="s">
        <f>=MAX(1,DATEDIF(C168,D168,"d")-1)</f>
      </c>
      <c r="K168" s="9" t="s">
        <f>=I168*365/J168</f>
      </c>
    </row>
    <row collapsed="false" customFormat="false" customHeight="false" hidden="false" ht="12.1" outlineLevel="0" r="169">
      <c r="A169" s="16" t="s">
        <v>59</v>
      </c>
      <c r="B169" s="16" t="s">
        <v>96</v>
      </c>
      <c r="C169" s="35" t="n">
        <v>45975</v>
      </c>
      <c r="D169" s="36" t="n">
        <v>46174</v>
      </c>
      <c r="E169" s="17" t="n">
        <v>1.83</v>
      </c>
      <c r="F169" s="17" t="n">
        <v>1.9852</v>
      </c>
      <c r="G169" s="17" t="n">
        <v>1</v>
      </c>
      <c r="H169" s="6" t="s">
        <f>=(F169-E169)*G169</f>
      </c>
      <c r="I169" s="9" t="s">
        <f>=(F169-E169)/E169</f>
      </c>
      <c r="J169" s="7" t="s">
        <f>=MAX(1,DATEDIF(C169,D169,"d")-1)</f>
      </c>
      <c r="K169" s="9" t="s">
        <f>=I169*365/J169</f>
      </c>
    </row>
    <row collapsed="false" customFormat="false" customHeight="false" hidden="false" ht="12.1" outlineLevel="0" r="170">
      <c r="A170" s="16" t="s">
        <v>59</v>
      </c>
      <c r="B170" s="16" t="s">
        <v>96</v>
      </c>
      <c r="C170" s="35" t="n">
        <v>45985</v>
      </c>
      <c r="D170" s="36" t="n">
        <v>46174</v>
      </c>
      <c r="E170" s="17" t="n">
        <v>1.8447</v>
      </c>
      <c r="F170" s="17" t="n">
        <v>1.9852</v>
      </c>
      <c r="G170" s="17" t="n">
        <v>53</v>
      </c>
      <c r="H170" s="6" t="s">
        <f>=(F170-E170)*G170</f>
      </c>
      <c r="I170" s="9" t="s">
        <f>=(F170-E170)/E170</f>
      </c>
      <c r="J170" s="7" t="s">
        <f>=MAX(1,DATEDIF(C170,D170,"d")-1)</f>
      </c>
      <c r="K170" s="9" t="s">
        <f>=I170*365/J170</f>
      </c>
    </row>
    <row collapsed="false" customFormat="false" customHeight="false" hidden="false" ht="12.1" outlineLevel="0" r="171">
      <c r="A171" s="16" t="s">
        <v>59</v>
      </c>
      <c r="B171" s="16" t="s">
        <v>96</v>
      </c>
      <c r="C171" s="35" t="n">
        <v>45985</v>
      </c>
      <c r="D171" s="36" t="n">
        <v>46174</v>
      </c>
      <c r="E171" s="17" t="n">
        <v>1.85</v>
      </c>
      <c r="F171" s="17" t="n">
        <v>1.9852</v>
      </c>
      <c r="G171" s="17" t="n">
        <v>1</v>
      </c>
      <c r="H171" s="6" t="s">
        <f>=(F171-E171)*G171</f>
      </c>
      <c r="I171" s="9" t="s">
        <f>=(F171-E171)/E171</f>
      </c>
      <c r="J171" s="7" t="s">
        <f>=MAX(1,DATEDIF(C171,D171,"d")-1)</f>
      </c>
      <c r="K171" s="9" t="s">
        <f>=I171*365/J171</f>
      </c>
    </row>
    <row collapsed="false" customFormat="false" customHeight="false" hidden="false" ht="12.1" outlineLevel="0" r="172">
      <c r="A172" s="16" t="s">
        <v>59</v>
      </c>
      <c r="B172" s="16" t="s">
        <v>96</v>
      </c>
      <c r="C172" s="35" t="n">
        <v>45992</v>
      </c>
      <c r="D172" s="36" t="n">
        <v>46174</v>
      </c>
      <c r="E172" s="17" t="n">
        <v>1.8432</v>
      </c>
      <c r="F172" s="17" t="n">
        <v>1.9852</v>
      </c>
      <c r="G172" s="17" t="n">
        <v>161</v>
      </c>
      <c r="H172" s="6" t="s">
        <f>=(F172-E172)*G172</f>
      </c>
      <c r="I172" s="9" t="s">
        <f>=(F172-E172)/E172</f>
      </c>
      <c r="J172" s="7" t="s">
        <f>=MAX(1,DATEDIF(C172,D172,"d")-1)</f>
      </c>
      <c r="K172" s="9" t="s">
        <f>=I172*365/J172</f>
      </c>
    </row>
    <row collapsed="false" customFormat="false" customHeight="false" hidden="false" ht="12.1" outlineLevel="0" r="173">
      <c r="A173" s="16" t="s">
        <v>59</v>
      </c>
      <c r="B173" s="16" t="s">
        <v>96</v>
      </c>
      <c r="C173" s="35" t="n">
        <v>45992</v>
      </c>
      <c r="D173" s="36" t="n">
        <v>46174</v>
      </c>
      <c r="E173" s="17" t="n">
        <v>1.835</v>
      </c>
      <c r="F173" s="17" t="n">
        <v>1.9852</v>
      </c>
      <c r="G173" s="17" t="n">
        <v>2</v>
      </c>
      <c r="H173" s="6" t="s">
        <f>=(F173-E173)*G173</f>
      </c>
      <c r="I173" s="9" t="s">
        <f>=(F173-E173)/E173</f>
      </c>
      <c r="J173" s="7" t="s">
        <f>=MAX(1,DATEDIF(C173,D173,"d")-1)</f>
      </c>
      <c r="K173" s="9" t="s">
        <f>=I173*365/J173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2026-09-18T08:50:44.00Z</dcterms:created>
  <dc:creator>izi-invest.ru</dc:creator>
  <cp:revision>0</cp:revision>
</cp:coreProperties>
</file>