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<sst xmlns="http://schemas.openxmlformats.org/spreadsheetml/2006/main" count="7150" uniqueCount="323">
  <si>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</si>
  <si>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</si>
  <si>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</si>
  <si>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</si>
  <si>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</si>
  <si>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</si>
  <si>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</si>
  <si>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</si>
  <si>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</si>
  <si>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</si>
  <si>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</si>
  <si>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</si>
  <si>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</si>
  <si>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</si>
  <si>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</si>
  <si>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</si>
  <si>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ZGNX</t>
  </si>
  <si>
    <t>share</t>
  </si>
  <si>
    <t>Zogenix, Inc.</t>
  </si>
  <si>
    <t>USD</t>
  </si>
  <si>
    <t>AMD</t>
  </si>
  <si>
    <t>GBT</t>
  </si>
  <si>
    <t>Global Blood Therapeutics, Inc.</t>
  </si>
  <si>
    <t>BYN</t>
  </si>
  <si>
    <t>ANIP</t>
  </si>
  <si>
    <t>ANI Pharmaceuticals,</t>
  </si>
  <si>
    <t>CAD</t>
  </si>
  <si>
    <t>AYX</t>
  </si>
  <si>
    <t>Alteryx, Inc. Class A Common Stock</t>
  </si>
  <si>
    <t>CHF</t>
  </si>
  <si>
    <t>AERI</t>
  </si>
  <si>
    <t>Aerie Pharmaceuticals, Inc.</t>
  </si>
  <si>
    <t>CNY</t>
  </si>
  <si>
    <t>BMRN</t>
  </si>
  <si>
    <t>BioMarin Pharmaceutical Inc.</t>
  </si>
  <si>
    <t>EUR</t>
  </si>
  <si>
    <t>GTHX</t>
  </si>
  <si>
    <t>G1 Therapeutics, Inc.</t>
  </si>
  <si>
    <t>GBP</t>
  </si>
  <si>
    <t>TSVT</t>
  </si>
  <si>
    <t>2seventy bio, Inc.</t>
  </si>
  <si>
    <t>GLD</t>
  </si>
  <si>
    <t>FGEN</t>
  </si>
  <si>
    <t>FibroGen, Inc.</t>
  </si>
  <si>
    <t>HKD</t>
  </si>
  <si>
    <t>AFLT</t>
  </si>
  <si>
    <t>Аэрофлот</t>
  </si>
  <si>
    <t>RUR</t>
  </si>
  <si>
    <t>JPY</t>
  </si>
  <si>
    <t>BLUE</t>
  </si>
  <si>
    <t>bluebird bio, Inc.</t>
  </si>
  <si>
    <t>KZT</t>
  </si>
  <si>
    <t>OSUR</t>
  </si>
  <si>
    <t>OraSure Technologies, Inc.</t>
  </si>
  <si>
    <t>ESPR</t>
  </si>
  <si>
    <t>Esperion Therapeutics, Inc.</t>
  </si>
  <si>
    <t>SLV</t>
  </si>
  <si>
    <t>HRTX</t>
  </si>
  <si>
    <t>Heron Therapeutics, Inc.</t>
  </si>
  <si>
    <t>TRY</t>
  </si>
  <si>
    <t>SRPT</t>
  </si>
  <si>
    <t>Sarepta Therapeutics, Inc.</t>
  </si>
  <si>
    <t>UAH</t>
  </si>
  <si>
    <t>GOSS</t>
  </si>
  <si>
    <t>Gossamer Bio, Inc.</t>
  </si>
  <si>
    <t>PARA</t>
  </si>
  <si>
    <t>Paramount Global</t>
  </si>
  <si>
    <t>ALLO</t>
  </si>
  <si>
    <t>Allogene Therapeutics, Inc.</t>
  </si>
  <si>
    <t>EHTH</t>
  </si>
  <si>
    <t>eHealth, Inc.</t>
  </si>
  <si>
    <t>Сумма по акциям:</t>
  </si>
  <si>
    <t>FOLD</t>
  </si>
  <si>
    <t>etf</t>
  </si>
  <si>
    <t>Amicus Therapeutics, Inc. - Common Stock ETF</t>
  </si>
  <si>
    <t>ICPT</t>
  </si>
  <si>
    <t>Intercept Pharmaceuticals, Inc. - Common Stock ETF</t>
  </si>
  <si>
    <t>TBIO</t>
  </si>
  <si>
    <t>TBIO ETF</t>
  </si>
  <si>
    <t>DCPH</t>
  </si>
  <si>
    <t>Deciphera Pharmaceuticals, Inc. - Common Stock ETF</t>
  </si>
  <si>
    <t>TIPO</t>
  </si>
  <si>
    <t>TIPO ETF</t>
  </si>
  <si>
    <t>CGEN</t>
  </si>
  <si>
    <t>Compugen Ltd. - Ordinary Shares ETF</t>
  </si>
  <si>
    <t>RU000A101NK4</t>
  </si>
  <si>
    <t>ЗПИФ ФПР</t>
  </si>
  <si>
    <t>BDTX</t>
  </si>
  <si>
    <t>Black Diamond Therapeutics, Inc. - Common Stock ETF</t>
  </si>
  <si>
    <t>BTAI</t>
  </si>
  <si>
    <t>BioXcel Therapeutics, Inc. - Common Stock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</si>
  <si>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</si>
  <si>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</si>
  <si>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</si>
  <si>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</si>
  <si>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</si>
  <si>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</si>
  <si>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</si>
  <si>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</si>
  <si>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</si>
  <si>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</si>
  <si>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</si>
  <si>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</si>
  <si>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</si>
  <si>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Дивиденды по ценным бумагам Big Lots, Inc Дивиденды. НДС не обл. Эмитентом удержан налог 0.45 USD. (данные из сделок)</t>
  </si>
  <si>
    <t>Дивиденды по ценным бумагам ПАО НЛМК 9 мес. 2020. НДС не обл. Налог не удерживается. (данные из сделок)</t>
  </si>
  <si>
    <t>Дивиденды по ценным бумагам ПАО ММК 9 мес. 2020. НДС не обл. Налог не удерживается. (данные из сделок)</t>
  </si>
  <si>
    <t>Дивиденды по ценным бумагам The Bank of New York Mellon Corporation Дивиденды. НДС не обл. Эмитентом удержан налог 0.74 USD. (данные из сделок)</t>
  </si>
  <si>
    <t>Дивиденды по ценным бумагам The Coca-Cola Company Дивиденды. НДС не обл. Эмитентом удержан налог 0.75 USD.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</si>
  <si>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</si>
  <si>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</si>
  <si>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</si>
  <si>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</si>
  <si>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</si>
  <si>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</si>
  <si>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+30 шт. TSVT:spbex (2seventy bio, Inc.)</t>
  </si>
  <si>
    <t>sell</t>
  </si>
  <si>
    <t>Стоимость сейчас</t>
  </si>
  <si>
    <t>Полный доход</t>
  </si>
  <si>
    <t>PLZL</t>
  </si>
  <si>
    <t>NLMK</t>
  </si>
  <si>
    <t>CNK</t>
  </si>
  <si>
    <t>JD</t>
  </si>
  <si>
    <t>QCOM</t>
  </si>
  <si>
    <t>AGIO</t>
  </si>
  <si>
    <t>TCMD</t>
  </si>
  <si>
    <t>SNX</t>
  </si>
  <si>
    <t>BIG</t>
  </si>
  <si>
    <t>CORR</t>
  </si>
  <si>
    <t>RUAL</t>
  </si>
  <si>
    <t>ZYNE</t>
  </si>
  <si>
    <t>C</t>
  </si>
  <si>
    <t>ORUP</t>
  </si>
  <si>
    <t>ENTG</t>
  </si>
  <si>
    <t>ACAD</t>
  </si>
  <si>
    <t>MAGN</t>
  </si>
  <si>
    <t>GAZP</t>
  </si>
  <si>
    <t>MOMO</t>
  </si>
  <si>
    <t>SBER</t>
  </si>
  <si>
    <t>PLAY</t>
  </si>
  <si>
    <t>MOEX</t>
  </si>
  <si>
    <t>BABA</t>
  </si>
  <si>
    <t>KO</t>
  </si>
  <si>
    <t>SBSP</t>
  </si>
  <si>
    <t>TATN</t>
  </si>
  <si>
    <t>ZYXI</t>
  </si>
  <si>
    <t>VTBR</t>
  </si>
  <si>
    <t>LQDT</t>
  </si>
  <si>
    <t>MA</t>
  </si>
  <si>
    <t>DIVD</t>
  </si>
  <si>
    <t>M</t>
  </si>
  <si>
    <t>IGST</t>
  </si>
  <si>
    <t>KGKC</t>
  </si>
  <si>
    <t>BK</t>
  </si>
  <si>
    <t>USB</t>
  </si>
  <si>
    <t>GMKN</t>
  </si>
  <si>
    <t>CHMK</t>
  </si>
  <si>
    <t>GTRK</t>
  </si>
  <si>
    <t>POLY</t>
  </si>
  <si>
    <t>RDY</t>
  </si>
  <si>
    <t>BMY</t>
  </si>
  <si>
    <t>VRTX</t>
  </si>
  <si>
    <t>GOLD</t>
  </si>
  <si>
    <t>CRTX</t>
  </si>
  <si>
    <t>ROSN</t>
  </si>
  <si>
    <t>CARA</t>
  </si>
  <si>
    <t>REGN</t>
  </si>
  <si>
    <t>IONS</t>
  </si>
  <si>
    <t>ZGNX
Zogenix, Inc.</t>
  </si>
  <si>
    <t>GBT
Global Blood Therapeutics, Inc.</t>
  </si>
  <si>
    <t>ANIP
ANI Pharmaceuticals,</t>
  </si>
  <si>
    <t>AYX
Alteryx, Inc. Class A Common Stock</t>
  </si>
  <si>
    <t>AERI
Aerie Pharmaceuticals, Inc.</t>
  </si>
  <si>
    <t>BMRN
BioMarin Pharmaceutical Inc.</t>
  </si>
  <si>
    <t>GTHX
G1 Therapeutics, Inc.</t>
  </si>
  <si>
    <t>TSVT
2seventy bio, Inc.</t>
  </si>
  <si>
    <t>FGEN
FibroGen, Inc.</t>
  </si>
  <si>
    <t>AFLT
Аэрофлот</t>
  </si>
  <si>
    <t>BLUE
bluebird bio, Inc.</t>
  </si>
  <si>
    <t>OSUR
OraSure Technologies, Inc.</t>
  </si>
  <si>
    <t>ESPR
Esperion Therapeutics, Inc.</t>
  </si>
  <si>
    <t>HRTX
Heron Therapeutics, Inc.</t>
  </si>
  <si>
    <t>SRPT
Sarepta Therapeutics, Inc.</t>
  </si>
  <si>
    <t>GOSS
Gossamer Bio, Inc.</t>
  </si>
  <si>
    <t>PARA
Paramount Global</t>
  </si>
  <si>
    <t>ALLO
Allogene Therapeutics, Inc.</t>
  </si>
  <si>
    <t>EHTH
eHealth, Inc.</t>
  </si>
  <si>
    <t>FOLD
Amicus Therapeutics, Inc. - Common Stock ETF</t>
  </si>
  <si>
    <t>ICPT
Intercept Pharmaceuticals, Inc. - Common Stock ETF</t>
  </si>
  <si>
    <t>TBIO
TBIO ETF</t>
  </si>
  <si>
    <t>DCPH
Deciphera Pharmaceuticals, Inc. - Common Stock ETF</t>
  </si>
  <si>
    <t>TIPO
TIPO ETF</t>
  </si>
  <si>
    <t>CGEN
Compugen Ltd. - Ordinary Shares ETF</t>
  </si>
  <si>
    <t>RU000A101NK4
ЗПИФ ФПР</t>
  </si>
  <si>
    <t>BDTX
Black Diamond Therapeutics, Inc. - Common Stock ETF</t>
  </si>
  <si>
    <t>BTAI
BioXcel Therapeutics,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</si>
  <si>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</si>
  <si>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</si>
  <si>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</si>
  <si>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</si>
  <si>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</si>
  <si>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</si>
  <si>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</si>
  <si>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</si>
  <si>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USDRUB_CNGD</t>
  </si>
  <si>
    <t>Полюс ПАО ао</t>
  </si>
  <si>
    <t>ПАО "НЛМК" ао</t>
  </si>
  <si>
    <t>Cinemark Holdings Inc Cinemark Holdings, Inc. Common Stock</t>
  </si>
  <si>
    <t>JD.com, Inc</t>
  </si>
  <si>
    <t>ЗПИФ Фонд первичных размещений</t>
  </si>
  <si>
    <t>USDRUB_TOM</t>
  </si>
  <si>
    <t>QUALCOMM Incorporated</t>
  </si>
  <si>
    <t>Agios Pharmaceuticals, Inc.</t>
  </si>
  <si>
    <t>Tactile Systems Technology, Inc.</t>
  </si>
  <si>
    <t>Synnex Corporation Common Stock</t>
  </si>
  <si>
    <t>Big Lots, Inc. Common Stock</t>
  </si>
  <si>
    <t>CorEnergy Infrastructure Trust, Inc. Common Stock</t>
  </si>
  <si>
    <t>РУСАЛ ОК МКПАО ао</t>
  </si>
  <si>
    <t>Zynerba Pharmaceuticals, Inc.</t>
  </si>
  <si>
    <t>Citigroup, Inc. Common Stock</t>
  </si>
  <si>
    <t>ПАО "ОР" ао</t>
  </si>
  <si>
    <t>Entegris, Inc.</t>
  </si>
  <si>
    <t>ACADIA Pharmaceuticals Inc.</t>
  </si>
  <si>
    <t>"Магнитогорск.мет.комб" ПАО ао</t>
  </si>
  <si>
    <t>"Газпром" (ПАО) ао</t>
  </si>
  <si>
    <t>Momo Inc</t>
  </si>
  <si>
    <t>Сбербанк России ПАО ао</t>
  </si>
  <si>
    <t>Dave &amp; Buster's Entertainment, Inc.</t>
  </si>
  <si>
    <t>ПАО Московская Биржа</t>
  </si>
  <si>
    <t>Alibaba Group Holding Limited American Depositary Shares each representing eight Ordinary share</t>
  </si>
  <si>
    <t>commission</t>
  </si>
  <si>
    <t>Разница между суммами по специальным сделкам РЕПО ?</t>
  </si>
  <si>
    <t>Комиссия банка за Спецсделки РЕПО</t>
  </si>
  <si>
    <t>Coca-Cola Company (The) Common Stock</t>
  </si>
  <si>
    <t>Комиссия банка за заключение внебирж. сделок по купле/продаже иностранной валюты по клиенту</t>
  </si>
  <si>
    <t>Разница между суммами по внеб. сделкам купли/продажи валюты ?</t>
  </si>
  <si>
    <t>БПИФ Сбер - Эс энд Пи 500</t>
  </si>
  <si>
    <t>ПАО "Татнефть" ао</t>
  </si>
  <si>
    <t>Advanced Micro Devices, Inc.</t>
  </si>
  <si>
    <t>Zynex, Inc.</t>
  </si>
  <si>
    <t>dohod</t>
  </si>
  <si>
    <t>Дивиденды по ценным бумагам Big Lots, Inc Дивиденды. НДС не обл. Эмитентом удержан налог 0.45 USD.</t>
  </si>
  <si>
    <t>Дивиденды по ценным бумагам ПАО НЛМК 9 мес. 2020. НДС не обл. Налог не удерживается.</t>
  </si>
  <si>
    <t>ао ПАО Банк ВТБ</t>
  </si>
  <si>
    <t>БПИФ ВТБ Ликвидность</t>
  </si>
  <si>
    <t>Mastercard Incorporated Common Stock</t>
  </si>
  <si>
    <t>БПИФ ДОХОДЪ Инд дивид акций РФ</t>
  </si>
  <si>
    <t>Macy's Inc Common Stock</t>
  </si>
  <si>
    <t>Ижсталь ПАО ао 2в.</t>
  </si>
  <si>
    <t>Курганская генер.комп.ПАО ао</t>
  </si>
  <si>
    <t>The Bank of New York Mellon Corporation Common Stock</t>
  </si>
  <si>
    <t>U.S. Bancorp Common Stock</t>
  </si>
  <si>
    <t>БПИФ ТИНЬКОФФ ИНДЕКС АЙ ПИ О</t>
  </si>
  <si>
    <t>БПИФ ТИНЬКОФФ НАСДАК БИОТЕХ</t>
  </si>
  <si>
    <t>ГМК "Нор.Никель" ПАО ао</t>
  </si>
  <si>
    <t>Дивиденды по ценным бумагам ПАО ММК 9 мес. 2020. НДС не обл. Налог не удерживается.</t>
  </si>
  <si>
    <t>"ЧМК" ПАО ао</t>
  </si>
  <si>
    <t>ПАО "ГТМ" ао</t>
  </si>
  <si>
    <t>Polymetal International plc</t>
  </si>
  <si>
    <t>Dr. Reddy's Laboratories Ltd Common Stock</t>
  </si>
  <si>
    <t>Bristol-Myers Squibb Company Common Stock</t>
  </si>
  <si>
    <t>Vertex Pharmaceuticals Incorporated</t>
  </si>
  <si>
    <t>БПИФ ВТБ – Фонд Золото</t>
  </si>
  <si>
    <t>Cortexyme, Inc. - Common Stock ETF</t>
  </si>
  <si>
    <t>ПАО НК Роснефть</t>
  </si>
  <si>
    <t>Cara Therapeutics, Inc.</t>
  </si>
  <si>
    <t>Regeneron Pharmaceuticals, Inc.</t>
  </si>
  <si>
    <t>Дивиденды по ценным бумагам The Bank of New York Mellon Corporation Дивиденды. НДС не обл. Эмитентом удержан налог 0.74 USD.</t>
  </si>
  <si>
    <t>Ionis Pharmaceuticals, Inc.</t>
  </si>
  <si>
    <t>Комиссия банка за внебирж.сделки к/п иностранной валюты/спец.своп по клиенту</t>
  </si>
  <si>
    <t>Аэрофлот-росс.авиалин(ПАО)ао</t>
  </si>
  <si>
    <t>Дивиденды по ценным бумагам The Coca-Cola Company Дивиденды. НДС не обл. Эмитентом удержан налог 0.75 USD.</t>
  </si>
  <si>
    <t>ViacomCBS Inc.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</si>
  <si>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</si>
  <si>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</si>
  <si>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</si>
  <si>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</si>
  <si>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</si>
  <si>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</si>
  <si>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</si>
  <si>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</si>
  <si>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</si>
  <si>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</si>
  <si>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</si>
  <si>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Тимка</t>
  </si>
  <si>
    <t>НЛМК ао</t>
  </si>
  <si>
    <t>ММК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</si>
  <si>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</si>
  <si>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</si>
  <si>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</si>
  <si>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</si>
  <si>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</si>
  <si>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</si>
  <si>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</si>
  <si>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</si>
  <si>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</si>
  <si>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</si>
  <si>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</si>
  <si>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</si>
  <si>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</si>
  <si>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</si>
  <si>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</si>
  <si>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</si>
  <si>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</si>
  <si>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РУСАЛ ао</t>
  </si>
  <si>
    <t>ОРГ ао</t>
  </si>
  <si>
    <t>ГАЗПРОМ ао</t>
  </si>
  <si>
    <t>Сбербанк</t>
  </si>
  <si>
    <t>МосБиржа</t>
  </si>
  <si>
    <t>Alibaba Group Holding Limited American Depositary Shares eac</t>
  </si>
  <si>
    <t>SBSP ETF</t>
  </si>
  <si>
    <t>Татнфт 3ао</t>
  </si>
  <si>
    <t>ВТБ ао</t>
  </si>
  <si>
    <t>LQDT ETF</t>
  </si>
  <si>
    <t>ETF DIVD</t>
  </si>
  <si>
    <t>Ижсталь2ао</t>
  </si>
  <si>
    <t>КурганГКао</t>
  </si>
  <si>
    <t>ГМКНорНик</t>
  </si>
  <si>
    <t>ЧМК ао</t>
  </si>
  <si>
    <t>ГТМ ао</t>
  </si>
  <si>
    <t>Solidcore</t>
  </si>
  <si>
    <t>GOLD ETF</t>
  </si>
  <si>
    <t>Роснефть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</si>
</sst>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30</v>
      </c>
      <c r="F2" s="6" t="n">
        <v>26.68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0.0834</v>
      </c>
      <c r="L2" s="6" t="n">
        <v>1396.01</v>
      </c>
      <c r="M2" s="17" t="n">
        <v>13.35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68.49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0.0815</v>
      </c>
      <c r="L3" s="6" t="n">
        <v>3575.15</v>
      </c>
      <c r="M3" s="17" t="n">
        <v>11.42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</v>
      </c>
      <c r="F4" s="6" t="n">
        <v>78.36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0.1957</v>
      </c>
      <c r="L4" s="6" t="n">
        <v>2458.04</v>
      </c>
      <c r="M4" s="17" t="n">
        <v>7.84</v>
      </c>
      <c r="N4" s="16"/>
      <c r="O4" s="16" t="s">
        <v>26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</v>
      </c>
      <c r="F5" s="6" t="n">
        <v>48.26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-0.1453</v>
      </c>
      <c r="L5" s="6" t="n">
        <v>8337.69</v>
      </c>
      <c r="M5" s="17" t="n">
        <v>6.44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15</v>
      </c>
      <c r="F6" s="6" t="n">
        <v>15.25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-0.0195</v>
      </c>
      <c r="L6" s="6" t="n">
        <v>1297.86</v>
      </c>
      <c r="M6" s="17" t="n">
        <v>3.82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4</v>
      </c>
      <c r="F7" s="6" t="n">
        <v>54.53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-0.0682</v>
      </c>
      <c r="L7" s="6" t="n">
        <v>6041.38</v>
      </c>
      <c r="M7" s="17" t="n">
        <v>3.64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</v>
      </c>
      <c r="F8" s="6" t="n">
        <v>7.15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-0.104</v>
      </c>
      <c r="L8" s="6" t="n">
        <v>1822.87</v>
      </c>
      <c r="M8" s="17" t="n">
        <v>3.58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</v>
      </c>
      <c r="F9" s="6" t="n">
        <v>5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-0.1895</v>
      </c>
      <c r="L9" s="6" t="n">
        <v>2403.41</v>
      </c>
      <c r="M9" s="17" t="n">
        <v>2.5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18</v>
      </c>
      <c r="F10" s="6" t="n">
        <v>7.12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-0.2295</v>
      </c>
      <c r="L10" s="6" t="n">
        <v>2036.64</v>
      </c>
      <c r="M10" s="17" t="n">
        <v>2.14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47</v>
      </c>
      <c r="E11" s="7" t="n">
        <v>200</v>
      </c>
      <c r="F11" s="6" t="n">
        <v>49.15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-0.0609</v>
      </c>
      <c r="L11" s="6" t="n">
        <v>67.41</v>
      </c>
      <c r="M11" s="17" t="n">
        <v>2.13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20</v>
      </c>
      <c r="F12" s="6" t="n">
        <v>4.97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-0.2765</v>
      </c>
      <c r="L12" s="6" t="n">
        <v>1994.59</v>
      </c>
      <c r="M12" s="17" t="n">
        <v>1.66</v>
      </c>
      <c r="N12" s="16"/>
      <c r="O12" s="16" t="s">
        <v>51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26</v>
      </c>
      <c r="F13" s="6" t="n">
        <v>2.96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-0.2184</v>
      </c>
      <c r="L13" s="6" t="n">
        <v>807.43</v>
      </c>
      <c r="M13" s="17" t="n">
        <v>1.28</v>
      </c>
      <c r="N13" s="16"/>
      <c r="O13" s="16" t="s">
        <v>47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30</v>
      </c>
      <c r="F14" s="6" t="n">
        <v>2.17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-0.3885</v>
      </c>
      <c r="L14" s="6" t="n">
        <v>2076.52</v>
      </c>
      <c r="M14" s="17" t="n">
        <v>1.09</v>
      </c>
      <c r="N14" s="16"/>
      <c r="O14" s="16" t="s">
        <v>56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35</v>
      </c>
      <c r="F15" s="6" t="n">
        <v>0.853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-0.4272</v>
      </c>
      <c r="L15" s="6" t="n">
        <v>1185.1</v>
      </c>
      <c r="M15" s="17" t="n">
        <v>0.5</v>
      </c>
      <c r="N15" s="16"/>
      <c r="O15" s="16" t="s">
        <v>59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</v>
      </c>
      <c r="F16" s="6" t="n">
        <v>21.18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-0.2153</v>
      </c>
      <c r="L16" s="6" t="n">
        <v>5441.02</v>
      </c>
      <c r="M16" s="17" t="n">
        <v>0.35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50</v>
      </c>
      <c r="F17" s="6" t="n">
        <v>0.41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-0.4572</v>
      </c>
      <c r="L17" s="6" t="n">
        <v>740.32</v>
      </c>
      <c r="M17" s="17" t="n">
        <v>0.34</v>
      </c>
      <c r="N17" s="16"/>
      <c r="O17" s="16" t="s">
        <v>19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18.5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-0.1165</v>
      </c>
      <c r="L18" s="6" t="n">
        <v>3424.12</v>
      </c>
      <c r="M18" s="17" t="n">
        <v>0.31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5</v>
      </c>
      <c r="F19" s="6" t="n">
        <v>2.72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-0.3671</v>
      </c>
      <c r="L19" s="6" t="n">
        <v>2367</v>
      </c>
      <c r="M19" s="17" t="n">
        <v>0.23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4</v>
      </c>
      <c r="F20" s="6" t="n">
        <v>1.32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-0.4086</v>
      </c>
      <c r="L20" s="6" t="n">
        <v>3805.56</v>
      </c>
      <c r="M20" s="17" t="n">
        <v>0.09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=SUM(J2:J20)</f>
      </c>
      <c r="K21" s="4"/>
      <c r="L21" s="4"/>
      <c r="M21" s="10" t="s">
        <f>=J21/J35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72</v>
      </c>
      <c r="B22" s="16" t="s">
        <v>73</v>
      </c>
      <c r="C22" s="16" t="s">
        <v>74</v>
      </c>
      <c r="D22" s="16" t="s">
        <v>19</v>
      </c>
      <c r="E22" s="7" t="n">
        <v>35</v>
      </c>
      <c r="F22" s="6" t="n">
        <v>14.46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0.0829</v>
      </c>
      <c r="L22" s="6" t="n">
        <v>744.21</v>
      </c>
      <c r="M22" s="17" t="n">
        <v>8.44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73</v>
      </c>
      <c r="C23" s="16" t="s">
        <v>76</v>
      </c>
      <c r="D23" s="16" t="s">
        <v>19</v>
      </c>
      <c r="E23" s="7" t="n">
        <v>15</v>
      </c>
      <c r="F23" s="6" t="n">
        <v>19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-0.0725</v>
      </c>
      <c r="L23" s="6" t="n">
        <v>2152.73</v>
      </c>
      <c r="M23" s="17" t="n">
        <v>4.75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73</v>
      </c>
      <c r="C24" s="16" t="s">
        <v>78</v>
      </c>
      <c r="D24" s="16" t="s">
        <v>19</v>
      </c>
      <c r="E24" s="7" t="n">
        <v>2000</v>
      </c>
      <c r="F24" s="6" t="n">
        <v>0.0816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-0.0446</v>
      </c>
      <c r="L24" s="6" t="n">
        <v>7.96</v>
      </c>
      <c r="M24" s="17" t="n">
        <v>2.72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73</v>
      </c>
      <c r="C25" s="16" t="s">
        <v>80</v>
      </c>
      <c r="D25" s="16" t="s">
        <v>19</v>
      </c>
      <c r="E25" s="7" t="n">
        <v>6</v>
      </c>
      <c r="F25" s="6" t="n">
        <v>25.59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-0.0993</v>
      </c>
      <c r="L25" s="6" t="n">
        <v>3367.81</v>
      </c>
      <c r="M25" s="17" t="n">
        <v>2.56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73</v>
      </c>
      <c r="C26" s="16" t="s">
        <v>82</v>
      </c>
      <c r="D26" s="16" t="s">
        <v>19</v>
      </c>
      <c r="E26" s="7" t="n">
        <v>2000</v>
      </c>
      <c r="F26" s="6" t="n">
        <v>0.0749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-0.0597</v>
      </c>
      <c r="L26" s="6" t="n">
        <v>7.93</v>
      </c>
      <c r="M26" s="17" t="n">
        <v>2.5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73</v>
      </c>
      <c r="C27" s="16" t="s">
        <v>84</v>
      </c>
      <c r="D27" s="16" t="s">
        <v>19</v>
      </c>
      <c r="E27" s="7" t="n">
        <v>35</v>
      </c>
      <c r="F27" s="6" t="n">
        <v>2.48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-0.2206</v>
      </c>
      <c r="L27" s="6" t="n">
        <v>679.84</v>
      </c>
      <c r="M27" s="17" t="n">
        <v>1.45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73</v>
      </c>
      <c r="C28" s="16" t="s">
        <v>86</v>
      </c>
      <c r="D28" s="16" t="s">
        <v>47</v>
      </c>
      <c r="E28" s="7" t="n">
        <v>5</v>
      </c>
      <c r="F28" s="6" t="n">
        <v>797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-0.0209</v>
      </c>
      <c r="L28" s="6" t="n">
        <v>2516.41</v>
      </c>
      <c r="M28" s="17" t="n">
        <v>0.86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73</v>
      </c>
      <c r="C29" s="16" t="s">
        <v>88</v>
      </c>
      <c r="D29" s="16" t="s">
        <v>19</v>
      </c>
      <c r="E29" s="7" t="n">
        <v>15</v>
      </c>
      <c r="F29" s="6" t="n">
        <v>2.56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-0.3565</v>
      </c>
      <c r="L29" s="6" t="n">
        <v>1869.97</v>
      </c>
      <c r="M29" s="17" t="n">
        <v>0.64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73</v>
      </c>
      <c r="C30" s="16" t="s">
        <v>90</v>
      </c>
      <c r="D30" s="16" t="s">
        <v>19</v>
      </c>
      <c r="E30" s="7" t="n">
        <v>8</v>
      </c>
      <c r="F30" s="6" t="n">
        <v>1.06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-0.5166</v>
      </c>
      <c r="L30" s="6" t="n">
        <v>3237.58</v>
      </c>
      <c r="M30" s="17" t="n">
        <v>0.14</v>
      </c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91</v>
      </c>
      <c r="I31" s="4"/>
      <c r="J31" s="5" t="s">
        <f>=SUM(J22:J30)</f>
      </c>
      <c r="K31" s="4"/>
      <c r="L31" s="4"/>
      <c r="M31" s="10" t="s">
        <f>=J31/J35</f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47</v>
      </c>
      <c r="B32" s="16" t="s">
        <v>3</v>
      </c>
      <c r="C32" s="16" t="s">
        <v>92</v>
      </c>
      <c r="D32" s="16" t="s">
        <v>47</v>
      </c>
      <c r="E32" s="7" t="n">
        <v>54209.7</v>
      </c>
      <c r="F32" s="6" t="n">
        <v>1</v>
      </c>
      <c r="G32" s="17" t="n">
        <v>0</v>
      </c>
      <c r="H32" s="6" t="n">
        <v>0</v>
      </c>
      <c r="I32" s="16"/>
      <c r="J32" s="6" t="s">
        <f>=E32*F32</f>
      </c>
      <c r="K32" s="17"/>
      <c r="L32" s="6"/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19</v>
      </c>
      <c r="B33" s="16" t="s">
        <v>3</v>
      </c>
      <c r="C33" s="16" t="s">
        <v>93</v>
      </c>
      <c r="D33" s="16" t="s">
        <v>47</v>
      </c>
      <c r="E33" s="7" t="n">
        <v>88.93</v>
      </c>
      <c r="F33" s="6" t="n">
        <v>76.9724</v>
      </c>
      <c r="G33" s="17" t="n">
        <v>0</v>
      </c>
      <c r="H33" s="6" t="n">
        <v>0</v>
      </c>
      <c r="I33" s="16"/>
      <c r="J33" s="6" t="s">
        <f>=E33*F33</f>
      </c>
      <c r="K33" s="17"/>
      <c r="L33" s="6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94</v>
      </c>
      <c r="I34" s="4"/>
      <c r="J34" s="5" t="s">
        <f>=SUM(J32:J33)</f>
      </c>
      <c r="K34" s="4"/>
      <c r="L34" s="4"/>
      <c r="M34" s="10" t="s">
        <f>=J34/J35</f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95</v>
      </c>
      <c r="I35" s="4"/>
      <c r="J35" s="5" t="s">
        <f>=J21+J31+J34</f>
      </c>
      <c r="K35" s="17"/>
      <c r="L35" s="6"/>
      <c r="M35" s="17"/>
      <c r="N35" s="16"/>
      <c r="O35" s="16"/>
      <c r="P35" s="17"/>
      <c r="Q35" s="17"/>
    </row>
  </sheetData>
  <mergeCells>
    <mergeCell ref="H21:I21"/>
    <mergeCell ref="H31:I31"/>
    <mergeCell ref="H34:I3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96</v>
      </c>
      <c r="B1" s="18" t="s">
        <v>9</v>
      </c>
      <c r="C1" s="18" t="s">
        <v>97</v>
      </c>
      <c r="D1" s="18" t="s">
        <v>98</v>
      </c>
      <c r="E1" s="18" t="s">
        <v>99</v>
      </c>
      <c r="F1" s="18" t="s">
        <v>100</v>
      </c>
      <c r="G1" s="18" t="s">
        <v>101</v>
      </c>
      <c r="H1" s="18" t="s">
        <v>102</v>
      </c>
    </row>
    <row collapsed="false" customFormat="false" customHeight="false" hidden="false" ht="12.1" outlineLevel="0" r="2">
      <c r="A2" s="13" t="n">
        <v>44167</v>
      </c>
      <c r="B2" s="6" t="n">
        <v>500</v>
      </c>
      <c r="C2" s="16" t="s">
        <v>103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44167</v>
      </c>
      <c r="B3" s="6" t="n">
        <v>219500</v>
      </c>
      <c r="C3" s="16" t="s">
        <v>103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44176</v>
      </c>
      <c r="B4" s="6" t="n">
        <v>40000</v>
      </c>
      <c r="C4" s="16" t="s">
        <v>103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44176</v>
      </c>
      <c r="B5" s="6" t="n">
        <v>70000</v>
      </c>
      <c r="C5" s="16" t="s">
        <v>103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44179</v>
      </c>
      <c r="B6" s="6" t="n">
        <v>60000</v>
      </c>
      <c r="C6" s="16" t="s">
        <v>103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44186</v>
      </c>
      <c r="B7" s="6" t="n">
        <v>10080</v>
      </c>
      <c r="C7" s="16" t="s">
        <v>103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44209</v>
      </c>
      <c r="B8" s="6" t="n">
        <v>77.979615</v>
      </c>
      <c r="C8" s="16" t="s">
        <v>104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44210</v>
      </c>
      <c r="B9" s="6" t="n">
        <v>643</v>
      </c>
      <c r="C9" s="16" t="s">
        <v>105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44216</v>
      </c>
      <c r="B10" s="6" t="n">
        <v>10000</v>
      </c>
      <c r="C10" s="16" t="s">
        <v>103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44216</v>
      </c>
      <c r="B11" s="6" t="n">
        <v>30000</v>
      </c>
      <c r="C11" s="16" t="s">
        <v>103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44224</v>
      </c>
      <c r="B12" s="6" t="n">
        <v>358.65</v>
      </c>
      <c r="C12" s="16" t="s">
        <v>106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44243</v>
      </c>
      <c r="B13" s="6" t="n">
        <v>127.558008</v>
      </c>
      <c r="C13" s="16" t="s">
        <v>107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44249</v>
      </c>
      <c r="B14" s="6" t="n">
        <v>60000</v>
      </c>
      <c r="C14" s="16" t="s">
        <v>103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44251</v>
      </c>
      <c r="B15" s="6" t="n">
        <v>100000</v>
      </c>
      <c r="C15" s="16" t="s">
        <v>103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44260</v>
      </c>
      <c r="B16" s="6" t="n">
        <v>22000</v>
      </c>
      <c r="C16" s="16" t="s">
        <v>103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44265</v>
      </c>
      <c r="B17" s="6" t="n">
        <v>78000</v>
      </c>
      <c r="C17" s="16" t="s">
        <v>103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44293</v>
      </c>
      <c r="B18" s="6" t="n">
        <v>135.192954</v>
      </c>
      <c r="C18" s="16" t="s">
        <v>108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2" t="n">
        <v>46123.999988426</v>
      </c>
      <c r="B19" s="5" t="n">
        <v>-461484.13</v>
      </c>
      <c r="C19" s="14" t="s">
        <v>109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/>
      <c r="B20" s="9" t="s">
        <f>=XIRR(B2:B19,A2:A19)</f>
      </c>
      <c r="C20" s="16" t="s">
        <v>110</v>
      </c>
      <c r="D20" s="16"/>
      <c r="E20" s="16"/>
      <c r="F20" s="7"/>
      <c r="G20" s="2" t="s">
        <v>111</v>
      </c>
      <c r="H20" s="6" t="s">
        <f>=SUM(I2:H19)/365</f>
      </c>
    </row>
    <row collapsed="false" customFormat="false" customHeight="false" hidden="false" ht="12.1" outlineLevel="0" r="21">
      <c r="A21" s="13"/>
      <c r="B21" s="5" t="s">
        <f>=-SUM(B2:B19)</f>
      </c>
      <c r="C21" s="16" t="s">
        <v>112</v>
      </c>
      <c r="D21" s="16"/>
      <c r="E21" s="16"/>
      <c r="F21" s="7"/>
      <c r="G21" s="14" t="s">
        <v>113</v>
      </c>
      <c r="H21" s="9" t="s">
        <f>=B21/H20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72</v>
      </c>
      <c r="BH1" s="0"/>
      <c r="BI1" s="0"/>
      <c r="BJ1" s="4" t="s">
        <v>75</v>
      </c>
      <c r="BK1" s="0"/>
      <c r="BL1" s="0"/>
      <c r="BM1" s="4" t="s">
        <v>77</v>
      </c>
      <c r="BN1" s="0"/>
      <c r="BO1" s="0"/>
      <c r="BP1" s="4" t="s">
        <v>79</v>
      </c>
      <c r="BQ1" s="0"/>
      <c r="BR1" s="0"/>
      <c r="BS1" s="4" t="s">
        <v>81</v>
      </c>
      <c r="BT1" s="0"/>
      <c r="BU1" s="0"/>
      <c r="BV1" s="4" t="s">
        <v>83</v>
      </c>
      <c r="BW1" s="0"/>
      <c r="BX1" s="0"/>
      <c r="BY1" s="4" t="s">
        <v>85</v>
      </c>
      <c r="BZ1" s="0"/>
      <c r="CA1" s="0"/>
      <c r="CB1" s="4" t="s">
        <v>87</v>
      </c>
      <c r="CC1" s="0"/>
      <c r="CD1" s="0"/>
      <c r="CE1" s="4" t="s">
        <v>89</v>
      </c>
      <c r="CF1" s="0"/>
    </row>
    <row collapsed="false" customFormat="false" customHeight="false" hidden="false" ht="12.1" outlineLevel="0" r="2">
      <c r="A2" s="11" t="n">
        <v>44210</v>
      </c>
      <c r="B2" s="6" t="n">
        <v>6966.6264</v>
      </c>
      <c r="C2" s="0" t="s">
        <v>114</v>
      </c>
      <c r="D2" s="11" t="n">
        <v>44204</v>
      </c>
      <c r="E2" s="6" t="n">
        <v>3629.513141</v>
      </c>
      <c r="F2" s="0" t="s">
        <v>114</v>
      </c>
      <c r="G2" s="11" t="n">
        <v>44280</v>
      </c>
      <c r="H2" s="6" t="n">
        <v>2447.57349</v>
      </c>
      <c r="I2" s="0" t="s">
        <v>114</v>
      </c>
      <c r="J2" s="11" t="n">
        <v>44237</v>
      </c>
      <c r="K2" s="6" t="n">
        <v>8772.748512</v>
      </c>
      <c r="L2" s="0" t="s">
        <v>114</v>
      </c>
      <c r="M2" s="11" t="n">
        <v>44203</v>
      </c>
      <c r="N2" s="6" t="n">
        <v>1023.917202</v>
      </c>
      <c r="O2" s="0" t="s">
        <v>114</v>
      </c>
      <c r="P2" s="11" t="n">
        <v>44230</v>
      </c>
      <c r="Q2" s="6" t="n">
        <v>6340.353003</v>
      </c>
      <c r="R2" s="0" t="s">
        <v>114</v>
      </c>
      <c r="S2" s="11" t="n">
        <v>44203</v>
      </c>
      <c r="T2" s="6" t="n">
        <v>2602.640911</v>
      </c>
      <c r="U2" s="0" t="s">
        <v>114</v>
      </c>
      <c r="V2" s="11" t="n">
        <v>44506</v>
      </c>
      <c r="W2" s="6" t="n">
        <v>72102.39336</v>
      </c>
      <c r="X2" s="0" t="s">
        <v>115</v>
      </c>
      <c r="Y2" s="11" t="n">
        <v>44277</v>
      </c>
      <c r="Z2" s="6" t="n">
        <v>2514.79488</v>
      </c>
      <c r="AA2" s="0" t="s">
        <v>114</v>
      </c>
      <c r="AB2" s="11" t="n">
        <v>44288</v>
      </c>
      <c r="AC2" s="6" t="n">
        <v>6740.05</v>
      </c>
      <c r="AD2" s="0" t="s">
        <v>114</v>
      </c>
      <c r="AE2" s="11" t="n">
        <v>44243</v>
      </c>
      <c r="AF2" s="6" t="n">
        <v>15167.67348</v>
      </c>
      <c r="AG2" s="0" t="s">
        <v>114</v>
      </c>
      <c r="AH2" s="11" t="n">
        <v>44246</v>
      </c>
      <c r="AI2" s="6" t="n">
        <v>891.945795</v>
      </c>
      <c r="AJ2" s="0" t="s">
        <v>114</v>
      </c>
      <c r="AK2" s="11" t="n">
        <v>44237</v>
      </c>
      <c r="AL2" s="6" t="n">
        <v>15258.178512</v>
      </c>
      <c r="AM2" s="0" t="s">
        <v>114</v>
      </c>
      <c r="AN2" s="11" t="n">
        <v>44210</v>
      </c>
      <c r="AO2" s="6" t="n">
        <v>26910.6624</v>
      </c>
      <c r="AP2" s="0" t="s">
        <v>114</v>
      </c>
      <c r="AQ2" s="11" t="n">
        <v>44204</v>
      </c>
      <c r="AR2" s="6" t="n">
        <v>6965.739753</v>
      </c>
      <c r="AS2" s="0" t="s">
        <v>114</v>
      </c>
      <c r="AT2" s="11" t="n">
        <v>44203</v>
      </c>
      <c r="AU2" s="6" t="n">
        <v>774.956093</v>
      </c>
      <c r="AV2" s="0" t="s">
        <v>114</v>
      </c>
      <c r="AW2" s="11" t="n">
        <v>44293</v>
      </c>
      <c r="AX2" s="6" t="n">
        <v>3424.124366</v>
      </c>
      <c r="AY2" s="0" t="s">
        <v>114</v>
      </c>
      <c r="AZ2" s="11" t="n">
        <v>44180</v>
      </c>
      <c r="BA2" s="6" t="n">
        <v>2020.812712</v>
      </c>
      <c r="BB2" s="0" t="s">
        <v>114</v>
      </c>
      <c r="BC2" s="11" t="n">
        <v>44243</v>
      </c>
      <c r="BD2" s="6" t="n">
        <v>4048.134024</v>
      </c>
      <c r="BE2" s="0" t="s">
        <v>114</v>
      </c>
      <c r="BF2" s="11" t="n">
        <v>44260</v>
      </c>
      <c r="BG2" s="6" t="n">
        <v>755.572736</v>
      </c>
      <c r="BH2" s="0" t="s">
        <v>114</v>
      </c>
      <c r="BI2" s="11" t="n">
        <v>44243</v>
      </c>
      <c r="BJ2" s="6" t="n">
        <v>2345.161308</v>
      </c>
      <c r="BK2" s="0" t="s">
        <v>114</v>
      </c>
      <c r="BL2" s="11" t="n">
        <v>44217</v>
      </c>
      <c r="BM2" s="6" t="n">
        <v>9.53615</v>
      </c>
      <c r="BN2" s="0" t="s">
        <v>114</v>
      </c>
      <c r="BO2" s="11" t="n">
        <v>44237</v>
      </c>
      <c r="BP2" s="6" t="n">
        <v>7635.759984</v>
      </c>
      <c r="BQ2" s="0" t="s">
        <v>114</v>
      </c>
      <c r="BR2" s="11" t="n">
        <v>44217</v>
      </c>
      <c r="BS2" s="6" t="n">
        <v>8.8026</v>
      </c>
      <c r="BT2" s="0" t="s">
        <v>114</v>
      </c>
      <c r="BU2" s="11" t="n">
        <v>44250</v>
      </c>
      <c r="BV2" s="6" t="n">
        <v>760.548324</v>
      </c>
      <c r="BW2" s="0" t="s">
        <v>114</v>
      </c>
      <c r="BX2" s="11" t="n">
        <v>44175</v>
      </c>
      <c r="BY2" s="6" t="n">
        <v>2070.11</v>
      </c>
      <c r="BZ2" s="0" t="s">
        <v>114</v>
      </c>
      <c r="CA2" s="11" t="n">
        <v>44232</v>
      </c>
      <c r="CB2" s="6" t="n">
        <v>2196.906993</v>
      </c>
      <c r="CC2" s="0" t="s">
        <v>114</v>
      </c>
      <c r="CD2" s="11" t="n">
        <v>44243</v>
      </c>
      <c r="CE2" s="6" t="n">
        <v>4111.179936</v>
      </c>
      <c r="CF2" s="0" t="s">
        <v>114</v>
      </c>
    </row>
    <row collapsed="false" customFormat="false" customHeight="false" hidden="false" ht="12.1" outlineLevel="0" r="3">
      <c r="A3" s="11" t="n">
        <v>44210</v>
      </c>
      <c r="B3" s="6" t="n">
        <v>13940.60544</v>
      </c>
      <c r="C3" s="0" t="s">
        <v>114</v>
      </c>
      <c r="D3" s="11" t="n">
        <v>44207</v>
      </c>
      <c r="E3" s="6" t="n">
        <v>3515.744563</v>
      </c>
      <c r="F3" s="0" t="s">
        <v>114</v>
      </c>
      <c r="G3" s="11" t="n">
        <v>44280</v>
      </c>
      <c r="H3" s="6" t="n">
        <v>2447.57349</v>
      </c>
      <c r="I3" s="0" t="s">
        <v>114</v>
      </c>
      <c r="J3" s="11" t="n">
        <v>44243</v>
      </c>
      <c r="K3" s="6" t="n">
        <v>8413.696884</v>
      </c>
      <c r="L3" s="0" t="s">
        <v>114</v>
      </c>
      <c r="M3" s="11" t="n">
        <v>44207</v>
      </c>
      <c r="N3" s="6" t="n">
        <v>6209.252585</v>
      </c>
      <c r="O3" s="0" t="s">
        <v>114</v>
      </c>
      <c r="P3" s="11" t="n">
        <v>44239</v>
      </c>
      <c r="Q3" s="6" t="n">
        <v>-6383.746245</v>
      </c>
      <c r="R3" s="0" t="s">
        <v>116</v>
      </c>
      <c r="S3" s="11" t="n">
        <v>44203</v>
      </c>
      <c r="T3" s="6" t="n">
        <v>2602.640911</v>
      </c>
      <c r="U3" s="0" t="s">
        <v>114</v>
      </c>
      <c r="V3" s="11" t="n">
        <v>46123</v>
      </c>
      <c r="W3" s="8" t="s">
        <f>=-Портфель!J9</f>
      </c>
      <c r="X3" s="0" t="s">
        <v>117</v>
      </c>
      <c r="Y3" s="11" t="n">
        <v>44279</v>
      </c>
      <c r="Z3" s="6" t="n">
        <v>4801.84362</v>
      </c>
      <c r="AA3" s="0" t="s">
        <v>114</v>
      </c>
      <c r="AB3" s="11" t="n">
        <v>44288</v>
      </c>
      <c r="AC3" s="6" t="n">
        <v>3370.01</v>
      </c>
      <c r="AD3" s="0" t="s">
        <v>114</v>
      </c>
      <c r="AE3" s="11" t="n">
        <v>44243</v>
      </c>
      <c r="AF3" s="6" t="n">
        <v>6493.728936</v>
      </c>
      <c r="AG3" s="0" t="s">
        <v>114</v>
      </c>
      <c r="AH3" s="11" t="n">
        <v>44249</v>
      </c>
      <c r="AI3" s="6" t="n">
        <v>2576.838339</v>
      </c>
      <c r="AJ3" s="0" t="s">
        <v>114</v>
      </c>
      <c r="AK3" s="11" t="n">
        <v>44243</v>
      </c>
      <c r="AL3" s="6" t="n">
        <v>4237.27176</v>
      </c>
      <c r="AM3" s="0" t="s">
        <v>114</v>
      </c>
      <c r="AN3" s="11" t="n">
        <v>44210</v>
      </c>
      <c r="AO3" s="6" t="n">
        <v>13455.3312</v>
      </c>
      <c r="AP3" s="0" t="s">
        <v>114</v>
      </c>
      <c r="AQ3" s="11" t="n">
        <v>44204</v>
      </c>
      <c r="AR3" s="6" t="n">
        <v>6948.748342</v>
      </c>
      <c r="AS3" s="0" t="s">
        <v>114</v>
      </c>
      <c r="AT3" s="11" t="n">
        <v>44204</v>
      </c>
      <c r="AU3" s="6" t="n">
        <v>3855.572783</v>
      </c>
      <c r="AV3" s="0" t="s">
        <v>114</v>
      </c>
      <c r="AW3" s="11" t="n">
        <v>46123</v>
      </c>
      <c r="AX3" s="8" t="s">
        <f>=-Портфель!J18</f>
      </c>
      <c r="AY3" s="0" t="s">
        <v>117</v>
      </c>
      <c r="AZ3" s="11" t="n">
        <v>44180</v>
      </c>
      <c r="BA3" s="6" t="n">
        <v>2020.812712</v>
      </c>
      <c r="BB3" s="0" t="s">
        <v>114</v>
      </c>
      <c r="BC3" s="11" t="n">
        <v>44244</v>
      </c>
      <c r="BD3" s="6" t="n">
        <v>3846.965855</v>
      </c>
      <c r="BE3" s="0" t="s">
        <v>114</v>
      </c>
      <c r="BF3" s="11" t="n">
        <v>44273</v>
      </c>
      <c r="BG3" s="6" t="n">
        <v>3031.535793</v>
      </c>
      <c r="BH3" s="0" t="s">
        <v>114</v>
      </c>
      <c r="BI3" s="11" t="n">
        <v>44243</v>
      </c>
      <c r="BJ3" s="6" t="n">
        <v>2224.93422</v>
      </c>
      <c r="BK3" s="0" t="s">
        <v>114</v>
      </c>
      <c r="BL3" s="11" t="n">
        <v>44224</v>
      </c>
      <c r="BM3" s="6" t="n">
        <v>7726.8688</v>
      </c>
      <c r="BN3" s="0" t="s">
        <v>114</v>
      </c>
      <c r="BO3" s="11" t="n">
        <v>44250</v>
      </c>
      <c r="BP3" s="6" t="n">
        <v>3176.103069</v>
      </c>
      <c r="BQ3" s="0" t="s">
        <v>114</v>
      </c>
      <c r="BR3" s="11" t="n">
        <v>44223</v>
      </c>
      <c r="BS3" s="6" t="n">
        <v>7659.596958</v>
      </c>
      <c r="BT3" s="0" t="s">
        <v>114</v>
      </c>
      <c r="BU3" s="11" t="n">
        <v>44250</v>
      </c>
      <c r="BV3" s="6" t="n">
        <v>756.109326</v>
      </c>
      <c r="BW3" s="0" t="s">
        <v>114</v>
      </c>
      <c r="BX3" s="11" t="n">
        <v>44175</v>
      </c>
      <c r="BY3" s="6" t="n">
        <v>4124.82</v>
      </c>
      <c r="BZ3" s="0" t="s">
        <v>114</v>
      </c>
      <c r="CA3" s="11" t="n">
        <v>44236</v>
      </c>
      <c r="CB3" s="6" t="n">
        <v>6254.936646</v>
      </c>
      <c r="CC3" s="0" t="s">
        <v>114</v>
      </c>
      <c r="CD3" s="11" t="n">
        <v>44279</v>
      </c>
      <c r="CE3" s="6" t="n">
        <v>6544.885725</v>
      </c>
      <c r="CF3" s="0" t="s">
        <v>114</v>
      </c>
    </row>
    <row collapsed="false" customFormat="false" customHeight="false" hidden="false" ht="12.1" outlineLevel="0" r="4">
      <c r="A4" s="11" t="n">
        <v>44210</v>
      </c>
      <c r="B4" s="6" t="n">
        <v>13940.60544</v>
      </c>
      <c r="C4" s="0" t="s">
        <v>114</v>
      </c>
      <c r="D4" s="11" t="n">
        <v>44207</v>
      </c>
      <c r="E4" s="6" t="n">
        <v>3548.249871</v>
      </c>
      <c r="F4" s="0" t="s">
        <v>114</v>
      </c>
      <c r="G4" s="11" t="n">
        <v>44294</v>
      </c>
      <c r="H4" s="6" t="n">
        <v>4944.80734</v>
      </c>
      <c r="I4" s="0" t="s">
        <v>114</v>
      </c>
      <c r="J4" s="11" t="n">
        <v>44244</v>
      </c>
      <c r="K4" s="6" t="n">
        <v>8184.238465</v>
      </c>
      <c r="L4" s="0" t="s">
        <v>114</v>
      </c>
      <c r="M4" s="11" t="n">
        <v>44207</v>
      </c>
      <c r="N4" s="6" t="n">
        <v>2030.104236</v>
      </c>
      <c r="O4" s="0" t="s">
        <v>114</v>
      </c>
      <c r="P4" s="11" t="n">
        <v>44239</v>
      </c>
      <c r="Q4" s="6" t="n">
        <v>6383.746245</v>
      </c>
      <c r="R4" s="0" t="s">
        <v>114</v>
      </c>
      <c r="S4" s="11" t="n">
        <v>44203</v>
      </c>
      <c r="T4" s="6" t="n">
        <v>5174.992785</v>
      </c>
      <c r="U4" s="0" t="s">
        <v>114</v>
      </c>
      <c r="V4" s="0"/>
      <c r="W4" s="10" t="s">
        <f>=XIRR(W2:W3,V2:V3)</f>
      </c>
      <c r="X4" s="0"/>
      <c r="Y4" s="11" t="n">
        <v>44279</v>
      </c>
      <c r="Z4" s="6" t="n">
        <v>2401.675395</v>
      </c>
      <c r="AA4" s="0" t="s">
        <v>114</v>
      </c>
      <c r="AB4" s="11" t="n">
        <v>44288</v>
      </c>
      <c r="AC4" s="6" t="n">
        <v>3371.01</v>
      </c>
      <c r="AD4" s="0" t="s">
        <v>114</v>
      </c>
      <c r="AE4" s="11" t="n">
        <v>44246</v>
      </c>
      <c r="AF4" s="6" t="n">
        <v>39891.88836</v>
      </c>
      <c r="AG4" s="0" t="s">
        <v>114</v>
      </c>
      <c r="AH4" s="11" t="n">
        <v>44249</v>
      </c>
      <c r="AI4" s="6" t="n">
        <v>3233.810043</v>
      </c>
      <c r="AJ4" s="0" t="s">
        <v>114</v>
      </c>
      <c r="AK4" s="11" t="n">
        <v>44243</v>
      </c>
      <c r="AL4" s="6" t="n">
        <v>4229.94084</v>
      </c>
      <c r="AM4" s="0" t="s">
        <v>114</v>
      </c>
      <c r="AN4" s="11" t="n">
        <v>44228</v>
      </c>
      <c r="AO4" s="6" t="n">
        <v>-41838.331436</v>
      </c>
      <c r="AP4" s="0" t="s">
        <v>116</v>
      </c>
      <c r="AQ4" s="11" t="n">
        <v>44204</v>
      </c>
      <c r="AR4" s="6" t="n">
        <v>6931.756931</v>
      </c>
      <c r="AS4" s="0" t="s">
        <v>114</v>
      </c>
      <c r="AT4" s="11" t="n">
        <v>44207</v>
      </c>
      <c r="AU4" s="6" t="n">
        <v>1523.316934</v>
      </c>
      <c r="AV4" s="0" t="s">
        <v>114</v>
      </c>
      <c r="AW4" s="0"/>
      <c r="AX4" s="10" t="s">
        <f>=XIRR(AX2:AX3,AW2:AW3)</f>
      </c>
      <c r="AY4" s="0"/>
      <c r="AZ4" s="11" t="n">
        <v>44180</v>
      </c>
      <c r="BA4" s="6" t="n">
        <v>2020.812712</v>
      </c>
      <c r="BB4" s="0" t="s">
        <v>114</v>
      </c>
      <c r="BC4" s="11" t="n">
        <v>44244</v>
      </c>
      <c r="BD4" s="6" t="n">
        <v>3805.923735</v>
      </c>
      <c r="BE4" s="0" t="s">
        <v>114</v>
      </c>
      <c r="BF4" s="11" t="n">
        <v>44279</v>
      </c>
      <c r="BG4" s="6" t="n">
        <v>5400.19011</v>
      </c>
      <c r="BH4" s="0" t="s">
        <v>114</v>
      </c>
      <c r="BI4" s="11" t="n">
        <v>44243</v>
      </c>
      <c r="BJ4" s="6" t="n">
        <v>6672.603384</v>
      </c>
      <c r="BK4" s="0" t="s">
        <v>114</v>
      </c>
      <c r="BL4" s="11" t="n">
        <v>44237</v>
      </c>
      <c r="BM4" s="6" t="n">
        <v>8181.277296</v>
      </c>
      <c r="BN4" s="0" t="s">
        <v>114</v>
      </c>
      <c r="BO4" s="11" t="n">
        <v>44250</v>
      </c>
      <c r="BP4" s="6" t="n">
        <v>3168.704739</v>
      </c>
      <c r="BQ4" s="0" t="s">
        <v>114</v>
      </c>
      <c r="BR4" s="11" t="n">
        <v>44237</v>
      </c>
      <c r="BS4" s="6" t="n">
        <v>9.635496</v>
      </c>
      <c r="BT4" s="0" t="s">
        <v>114</v>
      </c>
      <c r="BU4" s="11" t="n">
        <v>44250</v>
      </c>
      <c r="BV4" s="6" t="n">
        <v>756.109326</v>
      </c>
      <c r="BW4" s="0" t="s">
        <v>114</v>
      </c>
      <c r="BX4" s="11" t="n">
        <v>44175</v>
      </c>
      <c r="BY4" s="6" t="n">
        <v>6186.62</v>
      </c>
      <c r="BZ4" s="0" t="s">
        <v>114</v>
      </c>
      <c r="CA4" s="11" t="n">
        <v>44236</v>
      </c>
      <c r="CB4" s="6" t="n">
        <v>4131.837528</v>
      </c>
      <c r="CC4" s="0" t="s">
        <v>114</v>
      </c>
      <c r="CD4" s="11" t="n">
        <v>44279</v>
      </c>
      <c r="CE4" s="6" t="n">
        <v>3272.819655</v>
      </c>
      <c r="CF4" s="0" t="s">
        <v>114</v>
      </c>
    </row>
    <row collapsed="false" customFormat="false" customHeight="false" hidden="false" ht="12.1" outlineLevel="0" r="5">
      <c r="A5" s="11" t="n">
        <v>44210</v>
      </c>
      <c r="B5" s="6" t="n">
        <v>6970.30272</v>
      </c>
      <c r="C5" s="0" t="s">
        <v>114</v>
      </c>
      <c r="D5" s="11" t="n">
        <v>44207</v>
      </c>
      <c r="E5" s="6" t="n">
        <v>3370.948191</v>
      </c>
      <c r="F5" s="0" t="s">
        <v>114</v>
      </c>
      <c r="G5" s="11" t="n">
        <v>44295</v>
      </c>
      <c r="H5" s="6" t="n">
        <v>4908.256026</v>
      </c>
      <c r="I5" s="0" t="s">
        <v>114</v>
      </c>
      <c r="J5" s="11" t="n">
        <v>44245</v>
      </c>
      <c r="K5" s="6" t="n">
        <v>8266.318814</v>
      </c>
      <c r="L5" s="0" t="s">
        <v>114</v>
      </c>
      <c r="M5" s="11" t="n">
        <v>44207</v>
      </c>
      <c r="N5" s="6" t="n">
        <v>1015.052118</v>
      </c>
      <c r="O5" s="0" t="s">
        <v>114</v>
      </c>
      <c r="P5" s="11" t="n">
        <v>44243</v>
      </c>
      <c r="Q5" s="6" t="n">
        <v>6209.28924</v>
      </c>
      <c r="R5" s="0" t="s">
        <v>114</v>
      </c>
      <c r="S5" s="11" t="n">
        <v>44203</v>
      </c>
      <c r="T5" s="6" t="n">
        <v>5186.07414</v>
      </c>
      <c r="U5" s="0" t="s">
        <v>114</v>
      </c>
      <c r="V5" s="0"/>
      <c r="W5" s="8" t="s">
        <f>=-SUM(W2:W3)</f>
      </c>
      <c r="X5" s="0" t="s">
        <v>118</v>
      </c>
      <c r="Y5" s="11" t="n">
        <v>44279</v>
      </c>
      <c r="Z5" s="6" t="n">
        <v>2401.675395</v>
      </c>
      <c r="AA5" s="0" t="s">
        <v>114</v>
      </c>
      <c r="AB5" s="11" t="n">
        <v>46123</v>
      </c>
      <c r="AC5" s="8" t="s">
        <f>=-Портфель!J11</f>
      </c>
      <c r="AD5" s="0" t="s">
        <v>117</v>
      </c>
      <c r="AE5" s="11" t="n">
        <v>44253</v>
      </c>
      <c r="AF5" s="6" t="n">
        <v>-10456.919304</v>
      </c>
      <c r="AG5" s="0" t="s">
        <v>116</v>
      </c>
      <c r="AH5" s="11" t="n">
        <v>44249</v>
      </c>
      <c r="AI5" s="6" t="n">
        <v>1617.274938</v>
      </c>
      <c r="AJ5" s="0" t="s">
        <v>114</v>
      </c>
      <c r="AK5" s="11" t="n">
        <v>44243</v>
      </c>
      <c r="AL5" s="6" t="n">
        <v>4225.542288</v>
      </c>
      <c r="AM5" s="0" t="s">
        <v>114</v>
      </c>
      <c r="AN5" s="11" t="n">
        <v>44243</v>
      </c>
      <c r="AO5" s="6" t="n">
        <v>1344.490728</v>
      </c>
      <c r="AP5" s="0" t="s">
        <v>114</v>
      </c>
      <c r="AQ5" s="11" t="n">
        <v>44204</v>
      </c>
      <c r="AR5" s="6" t="n">
        <v>6911.810492</v>
      </c>
      <c r="AS5" s="0" t="s">
        <v>114</v>
      </c>
      <c r="AT5" s="11" t="n">
        <v>44207</v>
      </c>
      <c r="AU5" s="6" t="n">
        <v>3048.850139</v>
      </c>
      <c r="AV5" s="0" t="s">
        <v>114</v>
      </c>
      <c r="AW5" s="0"/>
      <c r="AX5" s="8" t="s">
        <f>=-SUM(AX2:AX3)</f>
      </c>
      <c r="AY5" s="0" t="s">
        <v>118</v>
      </c>
      <c r="AZ5" s="11" t="n">
        <v>44180</v>
      </c>
      <c r="BA5" s="6" t="n">
        <v>2020.812712</v>
      </c>
      <c r="BB5" s="0" t="s">
        <v>114</v>
      </c>
      <c r="BC5" s="11" t="n">
        <v>44244</v>
      </c>
      <c r="BD5" s="6" t="n">
        <v>3805.923735</v>
      </c>
      <c r="BE5" s="0" t="s">
        <v>114</v>
      </c>
      <c r="BF5" s="11" t="n">
        <v>44279</v>
      </c>
      <c r="BG5" s="6" t="n">
        <v>6171.107565</v>
      </c>
      <c r="BH5" s="0" t="s">
        <v>114</v>
      </c>
      <c r="BI5" s="11" t="n">
        <v>44243</v>
      </c>
      <c r="BJ5" s="6" t="n">
        <v>2244.727704</v>
      </c>
      <c r="BK5" s="0" t="s">
        <v>114</v>
      </c>
      <c r="BL5" s="11" t="n">
        <v>46123</v>
      </c>
      <c r="BM5" s="8" t="s">
        <f>=-Портфель!J24</f>
      </c>
      <c r="BN5" s="0" t="s">
        <v>117</v>
      </c>
      <c r="BO5" s="11" t="n">
        <v>44250</v>
      </c>
      <c r="BP5" s="6" t="n">
        <v>3161.306409</v>
      </c>
      <c r="BQ5" s="0" t="s">
        <v>114</v>
      </c>
      <c r="BR5" s="11" t="n">
        <v>44237</v>
      </c>
      <c r="BS5" s="6" t="n">
        <v>8187.206832</v>
      </c>
      <c r="BT5" s="0" t="s">
        <v>114</v>
      </c>
      <c r="BU5" s="11" t="n">
        <v>44250</v>
      </c>
      <c r="BV5" s="6" t="n">
        <v>748.710996</v>
      </c>
      <c r="BW5" s="0" t="s">
        <v>114</v>
      </c>
      <c r="BX5" s="11" t="n">
        <v>44211</v>
      </c>
      <c r="BY5" s="6" t="n">
        <v>43514.09</v>
      </c>
      <c r="BZ5" s="0" t="s">
        <v>114</v>
      </c>
      <c r="CA5" s="11" t="n">
        <v>44279</v>
      </c>
      <c r="CB5" s="6" t="n">
        <v>6847.07331</v>
      </c>
      <c r="CC5" s="0" t="s">
        <v>114</v>
      </c>
      <c r="CD5" s="11" t="n">
        <v>44279</v>
      </c>
      <c r="CE5" s="6" t="n">
        <v>9222.37323</v>
      </c>
      <c r="CF5" s="0" t="s">
        <v>114</v>
      </c>
    </row>
    <row collapsed="false" customFormat="false" customHeight="false" hidden="false" ht="12.1" outlineLevel="0" r="6">
      <c r="A6" s="11" t="n">
        <v>44210</v>
      </c>
      <c r="B6" s="6" t="n">
        <v>6977.65536</v>
      </c>
      <c r="C6" s="0" t="s">
        <v>114</v>
      </c>
      <c r="D6" s="11" t="n">
        <v>44207</v>
      </c>
      <c r="E6" s="6" t="n">
        <v>3370.209434</v>
      </c>
      <c r="F6" s="0" t="s">
        <v>114</v>
      </c>
      <c r="G6" s="11" t="n">
        <v>46123</v>
      </c>
      <c r="H6" s="8" t="s">
        <f>=-Портфель!J4</f>
      </c>
      <c r="I6" s="0" t="s">
        <v>117</v>
      </c>
      <c r="J6" s="11" t="n">
        <v>44245</v>
      </c>
      <c r="K6" s="6" t="n">
        <v>8266.318814</v>
      </c>
      <c r="L6" s="0" t="s">
        <v>114</v>
      </c>
      <c r="M6" s="11" t="n">
        <v>44207</v>
      </c>
      <c r="N6" s="6" t="n">
        <v>2046.35689</v>
      </c>
      <c r="O6" s="0" t="s">
        <v>114</v>
      </c>
      <c r="P6" s="11" t="n">
        <v>44250</v>
      </c>
      <c r="Q6" s="6" t="n">
        <v>5937.159825</v>
      </c>
      <c r="R6" s="0" t="s">
        <v>114</v>
      </c>
      <c r="S6" s="11" t="n">
        <v>44203</v>
      </c>
      <c r="T6" s="6" t="n">
        <v>5186.07414</v>
      </c>
      <c r="U6" s="0" t="s">
        <v>114</v>
      </c>
      <c r="V6" s="0"/>
      <c r="W6" s="0"/>
      <c r="X6" s="0"/>
      <c r="Y6" s="11" t="n">
        <v>44284</v>
      </c>
      <c r="Z6" s="6" t="n">
        <v>11962.12504</v>
      </c>
      <c r="AA6" s="0" t="s">
        <v>114</v>
      </c>
      <c r="AB6" s="0"/>
      <c r="AC6" s="10" t="s">
        <f>=XIRR(AC2:AC5,AB2:AB5)</f>
      </c>
      <c r="AD6" s="0"/>
      <c r="AE6" s="11" t="n">
        <v>44253</v>
      </c>
      <c r="AF6" s="6" t="n">
        <v>-2099.172179</v>
      </c>
      <c r="AG6" s="0" t="s">
        <v>116</v>
      </c>
      <c r="AH6" s="11" t="n">
        <v>44249</v>
      </c>
      <c r="AI6" s="6" t="n">
        <v>1617.274938</v>
      </c>
      <c r="AJ6" s="0" t="s">
        <v>114</v>
      </c>
      <c r="AK6" s="11" t="n">
        <v>44243</v>
      </c>
      <c r="AL6" s="6" t="n">
        <v>4225.542288</v>
      </c>
      <c r="AM6" s="0" t="s">
        <v>114</v>
      </c>
      <c r="AN6" s="11" t="n">
        <v>44250</v>
      </c>
      <c r="AO6" s="6" t="n">
        <v>1318.382406</v>
      </c>
      <c r="AP6" s="0" t="s">
        <v>114</v>
      </c>
      <c r="AQ6" s="11" t="n">
        <v>44204</v>
      </c>
      <c r="AR6" s="6" t="n">
        <v>6541.693235</v>
      </c>
      <c r="AS6" s="0" t="s">
        <v>114</v>
      </c>
      <c r="AT6" s="11" t="n">
        <v>44209</v>
      </c>
      <c r="AU6" s="6" t="n">
        <v>9211.249189</v>
      </c>
      <c r="AV6" s="0" t="s">
        <v>114</v>
      </c>
      <c r="AW6" s="0"/>
      <c r="AX6" s="0"/>
      <c r="AY6" s="0"/>
      <c r="AZ6" s="11" t="n">
        <v>44180</v>
      </c>
      <c r="BA6" s="6" t="n">
        <v>2020.812712</v>
      </c>
      <c r="BB6" s="0" t="s">
        <v>114</v>
      </c>
      <c r="BC6" s="11" t="n">
        <v>44244</v>
      </c>
      <c r="BD6" s="6" t="n">
        <v>3805.923735</v>
      </c>
      <c r="BE6" s="0" t="s">
        <v>114</v>
      </c>
      <c r="BF6" s="11" t="n">
        <v>44279</v>
      </c>
      <c r="BG6" s="6" t="n">
        <v>4987.979115</v>
      </c>
      <c r="BH6" s="0" t="s">
        <v>114</v>
      </c>
      <c r="BI6" s="11" t="n">
        <v>44250</v>
      </c>
      <c r="BJ6" s="6" t="n">
        <v>2143.296201</v>
      </c>
      <c r="BK6" s="0" t="s">
        <v>114</v>
      </c>
      <c r="BL6" s="0"/>
      <c r="BM6" s="10" t="s">
        <f>=XIRR(BM2:BM5,BL2:BL5)</f>
      </c>
      <c r="BN6" s="0"/>
      <c r="BO6" s="11" t="n">
        <v>44285</v>
      </c>
      <c r="BP6" s="6" t="n">
        <v>3064.996054</v>
      </c>
      <c r="BQ6" s="0" t="s">
        <v>114</v>
      </c>
      <c r="BR6" s="11" t="n">
        <v>46123</v>
      </c>
      <c r="BS6" s="8" t="s">
        <f>=-Портфель!J26</f>
      </c>
      <c r="BT6" s="0" t="s">
        <v>117</v>
      </c>
      <c r="BU6" s="11" t="n">
        <v>44250</v>
      </c>
      <c r="BV6" s="6" t="n">
        <v>748.710996</v>
      </c>
      <c r="BW6" s="0" t="s">
        <v>114</v>
      </c>
      <c r="BX6" s="11" t="n">
        <v>44211</v>
      </c>
      <c r="BY6" s="6" t="n">
        <v>-16316.21</v>
      </c>
      <c r="BZ6" s="0" t="s">
        <v>116</v>
      </c>
      <c r="CA6" s="11" t="n">
        <v>44279</v>
      </c>
      <c r="CB6" s="6" t="n">
        <v>1712.14512</v>
      </c>
      <c r="CC6" s="0" t="s">
        <v>114</v>
      </c>
      <c r="CD6" s="11" t="n">
        <v>44292</v>
      </c>
      <c r="CE6" s="6" t="n">
        <v>2749.360628</v>
      </c>
      <c r="CF6" s="0" t="s">
        <v>114</v>
      </c>
    </row>
    <row collapsed="false" customFormat="false" customHeight="false" hidden="false" ht="12.1" outlineLevel="0" r="7">
      <c r="A7" s="11" t="n">
        <v>44223</v>
      </c>
      <c r="B7" s="6" t="n">
        <v>-15269.274552</v>
      </c>
      <c r="C7" s="0" t="s">
        <v>116</v>
      </c>
      <c r="D7" s="11" t="n">
        <v>44208</v>
      </c>
      <c r="E7" s="6" t="n">
        <v>-14149.041116</v>
      </c>
      <c r="F7" s="0" t="s">
        <v>116</v>
      </c>
      <c r="G7" s="0"/>
      <c r="H7" s="10" t="s">
        <f>=XIRR(H2:H6,G2:G6)</f>
      </c>
      <c r="I7" s="0"/>
      <c r="J7" s="11" t="n">
        <v>44245</v>
      </c>
      <c r="K7" s="6" t="n">
        <v>8266.318814</v>
      </c>
      <c r="L7" s="0" t="s">
        <v>114</v>
      </c>
      <c r="M7" s="11" t="n">
        <v>44207</v>
      </c>
      <c r="N7" s="6" t="n">
        <v>6151.629539</v>
      </c>
      <c r="O7" s="0" t="s">
        <v>114</v>
      </c>
      <c r="P7" s="11" t="n">
        <v>44279</v>
      </c>
      <c r="Q7" s="6" t="n">
        <v>5635.30863</v>
      </c>
      <c r="R7" s="0" t="s">
        <v>114</v>
      </c>
      <c r="S7" s="11" t="n">
        <v>44204</v>
      </c>
      <c r="T7" s="6" t="n">
        <v>5174.992785</v>
      </c>
      <c r="U7" s="0" t="s">
        <v>114</v>
      </c>
      <c r="V7" s="0"/>
      <c r="W7" s="0"/>
      <c r="X7" s="0"/>
      <c r="Y7" s="11" t="n">
        <v>44293</v>
      </c>
      <c r="Z7" s="6" t="n">
        <v>3396.627494</v>
      </c>
      <c r="AA7" s="0" t="s">
        <v>114</v>
      </c>
      <c r="AB7" s="0"/>
      <c r="AC7" s="8" t="s">
        <f>=-SUM(AC2:AC5)</f>
      </c>
      <c r="AD7" s="0" t="s">
        <v>118</v>
      </c>
      <c r="AE7" s="11" t="n">
        <v>44253</v>
      </c>
      <c r="AF7" s="6" t="n">
        <v>-2099.172179</v>
      </c>
      <c r="AG7" s="0" t="s">
        <v>116</v>
      </c>
      <c r="AH7" s="11" t="n">
        <v>44249</v>
      </c>
      <c r="AI7" s="6" t="n">
        <v>2425.912407</v>
      </c>
      <c r="AJ7" s="0" t="s">
        <v>114</v>
      </c>
      <c r="AK7" s="11" t="n">
        <v>44243</v>
      </c>
      <c r="AL7" s="6" t="n">
        <v>8453.283852</v>
      </c>
      <c r="AM7" s="0" t="s">
        <v>114</v>
      </c>
      <c r="AN7" s="11" t="n">
        <v>44250</v>
      </c>
      <c r="AO7" s="6" t="n">
        <v>11859.52299</v>
      </c>
      <c r="AP7" s="0" t="s">
        <v>114</v>
      </c>
      <c r="AQ7" s="11" t="n">
        <v>44204</v>
      </c>
      <c r="AR7" s="6" t="n">
        <v>6504.755385</v>
      </c>
      <c r="AS7" s="0" t="s">
        <v>114</v>
      </c>
      <c r="AT7" s="11" t="n">
        <v>44209</v>
      </c>
      <c r="AU7" s="6" t="n">
        <v>770.141531</v>
      </c>
      <c r="AV7" s="0" t="s">
        <v>114</v>
      </c>
      <c r="AW7" s="0"/>
      <c r="AX7" s="0"/>
      <c r="AY7" s="0"/>
      <c r="AZ7" s="11" t="n">
        <v>44187</v>
      </c>
      <c r="BA7" s="6" t="n">
        <v>2046.762261</v>
      </c>
      <c r="BB7" s="0" t="s">
        <v>114</v>
      </c>
      <c r="BC7" s="11" t="n">
        <v>44244</v>
      </c>
      <c r="BD7" s="6" t="n">
        <v>11416.305415</v>
      </c>
      <c r="BE7" s="0" t="s">
        <v>114</v>
      </c>
      <c r="BF7" s="11" t="n">
        <v>44279</v>
      </c>
      <c r="BG7" s="6" t="n">
        <v>5700.870525</v>
      </c>
      <c r="BH7" s="0" t="s">
        <v>114</v>
      </c>
      <c r="BI7" s="11" t="n">
        <v>44250</v>
      </c>
      <c r="BJ7" s="6" t="n">
        <v>6429.14877</v>
      </c>
      <c r="BK7" s="0" t="s">
        <v>114</v>
      </c>
      <c r="BL7" s="0"/>
      <c r="BM7" s="8" t="s">
        <f>=-SUM(BM2:BM5)</f>
      </c>
      <c r="BN7" s="0" t="s">
        <v>118</v>
      </c>
      <c r="BO7" s="11" t="n">
        <v>46123</v>
      </c>
      <c r="BP7" s="8" t="s">
        <f>=-Портфель!J25</f>
      </c>
      <c r="BQ7" s="0" t="s">
        <v>117</v>
      </c>
      <c r="BR7" s="0"/>
      <c r="BS7" s="10" t="s">
        <f>=XIRR(BS2:BS6,BR2:BR6)</f>
      </c>
      <c r="BT7" s="0"/>
      <c r="BU7" s="11" t="n">
        <v>44250</v>
      </c>
      <c r="BV7" s="6" t="n">
        <v>748.710996</v>
      </c>
      <c r="BW7" s="0" t="s">
        <v>114</v>
      </c>
      <c r="BX7" s="11" t="n">
        <v>44211</v>
      </c>
      <c r="BY7" s="6" t="n">
        <v>-40325.79</v>
      </c>
      <c r="BZ7" s="0" t="s">
        <v>116</v>
      </c>
      <c r="CA7" s="11" t="n">
        <v>44279</v>
      </c>
      <c r="CB7" s="6" t="n">
        <v>1712.14512</v>
      </c>
      <c r="CC7" s="0" t="s">
        <v>114</v>
      </c>
      <c r="CD7" s="11" t="n">
        <v>46123</v>
      </c>
      <c r="CE7" s="8" t="s">
        <f>=-Портфель!J30</f>
      </c>
      <c r="CF7" s="0" t="s">
        <v>117</v>
      </c>
    </row>
    <row collapsed="false" customFormat="false" customHeight="false" hidden="false" ht="12.1" outlineLevel="0" r="8">
      <c r="A8" s="11" t="n">
        <v>44279</v>
      </c>
      <c r="B8" s="6" t="n">
        <v>2847.797715</v>
      </c>
      <c r="C8" s="0" t="s">
        <v>114</v>
      </c>
      <c r="D8" s="11" t="n">
        <v>44208</v>
      </c>
      <c r="E8" s="6" t="n">
        <v>3459.763951</v>
      </c>
      <c r="F8" s="0" t="s">
        <v>114</v>
      </c>
      <c r="G8" s="0"/>
      <c r="H8" s="8" t="s">
        <f>=-SUM(H2:H6)</f>
      </c>
      <c r="I8" s="0" t="s">
        <v>118</v>
      </c>
      <c r="J8" s="11" t="n">
        <v>44245</v>
      </c>
      <c r="K8" s="6" t="n">
        <v>16531.899959</v>
      </c>
      <c r="L8" s="0" t="s">
        <v>114</v>
      </c>
      <c r="M8" s="11" t="n">
        <v>44207</v>
      </c>
      <c r="N8" s="6" t="n">
        <v>2047.834404</v>
      </c>
      <c r="O8" s="0" t="s">
        <v>114</v>
      </c>
      <c r="P8" s="11" t="n">
        <v>46123</v>
      </c>
      <c r="Q8" s="8" t="s">
        <f>=-Портфель!J7</f>
      </c>
      <c r="R8" s="0" t="s">
        <v>117</v>
      </c>
      <c r="S8" s="11" t="n">
        <v>44204</v>
      </c>
      <c r="T8" s="6" t="n">
        <v>5198.633009</v>
      </c>
      <c r="U8" s="0" t="s">
        <v>114</v>
      </c>
      <c r="V8" s="0"/>
      <c r="W8" s="0"/>
      <c r="X8" s="0"/>
      <c r="Y8" s="11" t="n">
        <v>44293</v>
      </c>
      <c r="Z8" s="6" t="n">
        <v>3256.087926</v>
      </c>
      <c r="AA8" s="0" t="s">
        <v>114</v>
      </c>
      <c r="AB8" s="0"/>
      <c r="AC8" s="0"/>
      <c r="AD8" s="0"/>
      <c r="AE8" s="11" t="n">
        <v>44253</v>
      </c>
      <c r="AF8" s="6" t="n">
        <v>-2099.172179</v>
      </c>
      <c r="AG8" s="0" t="s">
        <v>116</v>
      </c>
      <c r="AH8" s="11" t="n">
        <v>44249</v>
      </c>
      <c r="AI8" s="6" t="n">
        <v>3979.561707</v>
      </c>
      <c r="AJ8" s="0" t="s">
        <v>114</v>
      </c>
      <c r="AK8" s="11" t="n">
        <v>44243</v>
      </c>
      <c r="AL8" s="6" t="n">
        <v>21132.843084</v>
      </c>
      <c r="AM8" s="0" t="s">
        <v>114</v>
      </c>
      <c r="AN8" s="11" t="n">
        <v>44272</v>
      </c>
      <c r="AO8" s="6" t="n">
        <v>1179.793923</v>
      </c>
      <c r="AP8" s="0" t="s">
        <v>114</v>
      </c>
      <c r="AQ8" s="11" t="n">
        <v>44204</v>
      </c>
      <c r="AR8" s="6" t="n">
        <v>6467.817535</v>
      </c>
      <c r="AS8" s="0" t="s">
        <v>114</v>
      </c>
      <c r="AT8" s="11" t="n">
        <v>44209</v>
      </c>
      <c r="AU8" s="6" t="n">
        <v>770.141531</v>
      </c>
      <c r="AV8" s="0" t="s">
        <v>114</v>
      </c>
      <c r="AW8" s="0"/>
      <c r="AX8" s="0"/>
      <c r="AY8" s="0"/>
      <c r="AZ8" s="11" t="n">
        <v>44187</v>
      </c>
      <c r="BA8" s="6" t="n">
        <v>8184.808881</v>
      </c>
      <c r="BB8" s="0" t="s">
        <v>114</v>
      </c>
      <c r="BC8" s="11" t="n">
        <v>44294</v>
      </c>
      <c r="BD8" s="6" t="n">
        <v>-5682.09538</v>
      </c>
      <c r="BE8" s="0" t="s">
        <v>116</v>
      </c>
      <c r="BF8" s="11" t="n">
        <v>46123</v>
      </c>
      <c r="BG8" s="8" t="s">
        <f>=-Портфель!J22</f>
      </c>
      <c r="BH8" s="0" t="s">
        <v>117</v>
      </c>
      <c r="BI8" s="11" t="n">
        <v>44251</v>
      </c>
      <c r="BJ8" s="6" t="n">
        <v>6151.711395</v>
      </c>
      <c r="BK8" s="0" t="s">
        <v>114</v>
      </c>
      <c r="BL8" s="0"/>
      <c r="BM8" s="0"/>
      <c r="BN8" s="0"/>
      <c r="BO8" s="0"/>
      <c r="BP8" s="10" t="s">
        <f>=XIRR(BP2:BP7,BO2:BO7)</f>
      </c>
      <c r="BQ8" s="0"/>
      <c r="BR8" s="0"/>
      <c r="BS8" s="8" t="s">
        <f>=-SUM(BS2:BS6)</f>
      </c>
      <c r="BT8" s="0" t="s">
        <v>118</v>
      </c>
      <c r="BU8" s="11" t="n">
        <v>44250</v>
      </c>
      <c r="BV8" s="6" t="n">
        <v>748.710996</v>
      </c>
      <c r="BW8" s="0" t="s">
        <v>114</v>
      </c>
      <c r="BX8" s="11" t="n">
        <v>44214</v>
      </c>
      <c r="BY8" s="6" t="n">
        <v>52011.19</v>
      </c>
      <c r="BZ8" s="0" t="s">
        <v>114</v>
      </c>
      <c r="CA8" s="11" t="n">
        <v>44279</v>
      </c>
      <c r="CB8" s="6" t="n">
        <v>1719.68097</v>
      </c>
      <c r="CC8" s="0" t="s">
        <v>114</v>
      </c>
      <c r="CD8" s="0"/>
      <c r="CE8" s="10" t="s">
        <f>=XIRR(CE2:CE7,CD2:CD7)</f>
      </c>
      <c r="CF8" s="0"/>
    </row>
    <row collapsed="false" customFormat="false" customHeight="false" hidden="false" ht="12.1" outlineLevel="0" r="9">
      <c r="A9" s="11" t="n">
        <v>44284</v>
      </c>
      <c r="B9" s="6" t="n">
        <v>4173.486184</v>
      </c>
      <c r="C9" s="0" t="s">
        <v>114</v>
      </c>
      <c r="D9" s="11" t="n">
        <v>44209</v>
      </c>
      <c r="E9" s="6" t="n">
        <v>-7270.67077</v>
      </c>
      <c r="F9" s="0" t="s">
        <v>116</v>
      </c>
      <c r="G9" s="0"/>
      <c r="H9" s="0"/>
      <c r="I9" s="0"/>
      <c r="J9" s="11" t="n">
        <v>46123</v>
      </c>
      <c r="K9" s="8" t="s">
        <f>=-Портфель!J5</f>
      </c>
      <c r="L9" s="0" t="s">
        <v>117</v>
      </c>
      <c r="M9" s="11" t="n">
        <v>44210</v>
      </c>
      <c r="N9" s="6" t="n">
        <v>-20543.27616</v>
      </c>
      <c r="O9" s="0" t="s">
        <v>116</v>
      </c>
      <c r="P9" s="0"/>
      <c r="Q9" s="10" t="s">
        <f>=XIRR(Q2:Q8,P2:P8)</f>
      </c>
      <c r="R9" s="0"/>
      <c r="S9" s="11" t="n">
        <v>44207</v>
      </c>
      <c r="T9" s="6" t="n">
        <v>1323.852544</v>
      </c>
      <c r="U9" s="0" t="s">
        <v>114</v>
      </c>
      <c r="V9" s="0"/>
      <c r="W9" s="0"/>
      <c r="X9" s="0"/>
      <c r="Y9" s="11" t="n">
        <v>44294</v>
      </c>
      <c r="Z9" s="6" t="n">
        <v>2996.59369</v>
      </c>
      <c r="AA9" s="0" t="s">
        <v>114</v>
      </c>
      <c r="AB9" s="0"/>
      <c r="AC9" s="0"/>
      <c r="AD9" s="0"/>
      <c r="AE9" s="11" t="n">
        <v>44253</v>
      </c>
      <c r="AF9" s="6" t="n">
        <v>-4198.344358</v>
      </c>
      <c r="AG9" s="0" t="s">
        <v>116</v>
      </c>
      <c r="AH9" s="11" t="n">
        <v>44250</v>
      </c>
      <c r="AI9" s="6" t="n">
        <v>4650.590238</v>
      </c>
      <c r="AJ9" s="0" t="s">
        <v>114</v>
      </c>
      <c r="AK9" s="11" t="n">
        <v>44243</v>
      </c>
      <c r="AL9" s="6" t="n">
        <v>21132.843084</v>
      </c>
      <c r="AM9" s="0" t="s">
        <v>114</v>
      </c>
      <c r="AN9" s="11" t="n">
        <v>44272</v>
      </c>
      <c r="AO9" s="6" t="n">
        <v>4716.257216</v>
      </c>
      <c r="AP9" s="0" t="s">
        <v>114</v>
      </c>
      <c r="AQ9" s="11" t="n">
        <v>44204</v>
      </c>
      <c r="AR9" s="6" t="n">
        <v>12418.50517</v>
      </c>
      <c r="AS9" s="0" t="s">
        <v>114</v>
      </c>
      <c r="AT9" s="11" t="n">
        <v>44216</v>
      </c>
      <c r="AU9" s="6" t="n">
        <v>-772.630664</v>
      </c>
      <c r="AV9" s="0" t="s">
        <v>116</v>
      </c>
      <c r="AW9" s="0"/>
      <c r="AX9" s="0"/>
      <c r="AY9" s="0"/>
      <c r="AZ9" s="11" t="n">
        <v>44187</v>
      </c>
      <c r="BA9" s="6" t="n">
        <v>20522.133243</v>
      </c>
      <c r="BB9" s="0" t="s">
        <v>114</v>
      </c>
      <c r="BC9" s="11" t="n">
        <v>44295</v>
      </c>
      <c r="BD9" s="6" t="n">
        <v>-5744.802961</v>
      </c>
      <c r="BE9" s="0" t="s">
        <v>116</v>
      </c>
      <c r="BF9" s="0"/>
      <c r="BG9" s="10" t="s">
        <f>=XIRR(BG2:BG8,BF2:BF8)</f>
      </c>
      <c r="BH9" s="0"/>
      <c r="BI9" s="11" t="n">
        <v>44251</v>
      </c>
      <c r="BJ9" s="6" t="n">
        <v>4079.439162</v>
      </c>
      <c r="BK9" s="0" t="s">
        <v>114</v>
      </c>
      <c r="BL9" s="0"/>
      <c r="BM9" s="0"/>
      <c r="BN9" s="0"/>
      <c r="BO9" s="0"/>
      <c r="BP9" s="8" t="s">
        <f>=-SUM(BP2:BP7)</f>
      </c>
      <c r="BQ9" s="0" t="s">
        <v>118</v>
      </c>
      <c r="BR9" s="0"/>
      <c r="BS9" s="0"/>
      <c r="BT9" s="0"/>
      <c r="BU9" s="11" t="n">
        <v>44250</v>
      </c>
      <c r="BV9" s="6" t="n">
        <v>748.710996</v>
      </c>
      <c r="BW9" s="0" t="s">
        <v>114</v>
      </c>
      <c r="BX9" s="11" t="n">
        <v>44214</v>
      </c>
      <c r="BY9" s="6" t="n">
        <v>52839.68</v>
      </c>
      <c r="BZ9" s="0" t="s">
        <v>114</v>
      </c>
      <c r="CA9" s="11" t="n">
        <v>44280</v>
      </c>
      <c r="CB9" s="6" t="n">
        <v>3474.884205</v>
      </c>
      <c r="CC9" s="0" t="s">
        <v>114</v>
      </c>
      <c r="CD9" s="0"/>
      <c r="CE9" s="8" t="s">
        <f>=-SUM(CE2:CE7)</f>
      </c>
      <c r="CF9" s="0" t="s">
        <v>118</v>
      </c>
    </row>
    <row collapsed="false" customFormat="false" customHeight="false" hidden="false" ht="12.1" outlineLevel="0" r="10">
      <c r="A10" s="11" t="n">
        <v>46123</v>
      </c>
      <c r="B10" s="8" t="s">
        <f>=-Портфель!J2</f>
      </c>
      <c r="C10" s="0" t="s">
        <v>117</v>
      </c>
      <c r="D10" s="11" t="n">
        <v>44237</v>
      </c>
      <c r="E10" s="6" t="n">
        <v>3678.535896</v>
      </c>
      <c r="F10" s="0" t="s">
        <v>114</v>
      </c>
      <c r="G10" s="0"/>
      <c r="H10" s="0"/>
      <c r="I10" s="0"/>
      <c r="J10" s="0"/>
      <c r="K10" s="10" t="s">
        <f>=XIRR(K2:K9,J2:J9)</f>
      </c>
      <c r="L10" s="0"/>
      <c r="M10" s="11" t="n">
        <v>44237</v>
      </c>
      <c r="N10" s="6" t="n">
        <v>1277.815008</v>
      </c>
      <c r="O10" s="0" t="s">
        <v>114</v>
      </c>
      <c r="P10" s="0"/>
      <c r="Q10" s="8" t="s">
        <f>=-SUM(Q2:Q8)</f>
      </c>
      <c r="R10" s="0" t="s">
        <v>118</v>
      </c>
      <c r="S10" s="11" t="n">
        <v>44207</v>
      </c>
      <c r="T10" s="6" t="n">
        <v>2646.966331</v>
      </c>
      <c r="U10" s="0" t="s">
        <v>114</v>
      </c>
      <c r="V10" s="0"/>
      <c r="W10" s="0"/>
      <c r="X10" s="0"/>
      <c r="Y10" s="11" t="n">
        <v>44294</v>
      </c>
      <c r="Z10" s="6" t="n">
        <v>2928.15345</v>
      </c>
      <c r="AA10" s="0" t="s">
        <v>114</v>
      </c>
      <c r="AB10" s="0"/>
      <c r="AC10" s="0"/>
      <c r="AD10" s="0"/>
      <c r="AE10" s="11" t="n">
        <v>46123</v>
      </c>
      <c r="AF10" s="8" t="s">
        <f>=-Портфель!J12</f>
      </c>
      <c r="AG10" s="0" t="s">
        <v>117</v>
      </c>
      <c r="AH10" s="11" t="n">
        <v>46123</v>
      </c>
      <c r="AI10" s="8" t="s">
        <f>=-Портфель!J13</f>
      </c>
      <c r="AJ10" s="0" t="s">
        <v>117</v>
      </c>
      <c r="AK10" s="11" t="n">
        <v>44243</v>
      </c>
      <c r="AL10" s="6" t="n">
        <v>10566.054996</v>
      </c>
      <c r="AM10" s="0" t="s">
        <v>114</v>
      </c>
      <c r="AN10" s="11" t="n">
        <v>44278</v>
      </c>
      <c r="AO10" s="6" t="n">
        <v>4434.72924</v>
      </c>
      <c r="AP10" s="0" t="s">
        <v>114</v>
      </c>
      <c r="AQ10" s="11" t="n">
        <v>44204</v>
      </c>
      <c r="AR10" s="6" t="n">
        <v>6209.252585</v>
      </c>
      <c r="AS10" s="0" t="s">
        <v>114</v>
      </c>
      <c r="AT10" s="11" t="n">
        <v>44216</v>
      </c>
      <c r="AU10" s="6" t="n">
        <v>-772.630664</v>
      </c>
      <c r="AV10" s="0" t="s">
        <v>116</v>
      </c>
      <c r="AW10" s="0"/>
      <c r="AX10" s="0"/>
      <c r="AY10" s="0"/>
      <c r="AZ10" s="11" t="n">
        <v>44189</v>
      </c>
      <c r="BA10" s="6" t="n">
        <v>8294.999003</v>
      </c>
      <c r="BB10" s="0" t="s">
        <v>114</v>
      </c>
      <c r="BC10" s="11" t="n">
        <v>44295</v>
      </c>
      <c r="BD10" s="6" t="n">
        <v>-5744.802961</v>
      </c>
      <c r="BE10" s="0" t="s">
        <v>116</v>
      </c>
      <c r="BF10" s="0"/>
      <c r="BG10" s="8" t="s">
        <f>=-SUM(BG2:BG8)</f>
      </c>
      <c r="BH10" s="0" t="s">
        <v>118</v>
      </c>
      <c r="BI10" s="11" t="n">
        <v>46123</v>
      </c>
      <c r="BJ10" s="8" t="s">
        <f>=-Портфель!J23</f>
      </c>
      <c r="BK10" s="0" t="s">
        <v>117</v>
      </c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44251</v>
      </c>
      <c r="BV10" s="6" t="n">
        <v>4486.347312</v>
      </c>
      <c r="BW10" s="0" t="s">
        <v>114</v>
      </c>
      <c r="BX10" s="11" t="n">
        <v>44214</v>
      </c>
      <c r="BY10" s="6" t="n">
        <v>-111133.28</v>
      </c>
      <c r="BZ10" s="0" t="s">
        <v>116</v>
      </c>
      <c r="CA10" s="11" t="n">
        <v>46123</v>
      </c>
      <c r="CB10" s="8" t="s">
        <f>=-Портфель!J29</f>
      </c>
      <c r="CC10" s="0" t="s">
        <v>117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44237</v>
      </c>
      <c r="E11" s="6" t="n">
        <v>3680.01828</v>
      </c>
      <c r="F11" s="0" t="s">
        <v>114</v>
      </c>
      <c r="G11" s="0"/>
      <c r="H11" s="0"/>
      <c r="I11" s="0"/>
      <c r="J11" s="0"/>
      <c r="K11" s="8" t="s">
        <f>=-SUM(K2:K9)</f>
      </c>
      <c r="L11" s="0" t="s">
        <v>118</v>
      </c>
      <c r="M11" s="11" t="n">
        <v>44284</v>
      </c>
      <c r="N11" s="6" t="n">
        <v>12993.185976</v>
      </c>
      <c r="O11" s="0" t="s">
        <v>114</v>
      </c>
      <c r="P11" s="0"/>
      <c r="Q11" s="0"/>
      <c r="R11" s="0"/>
      <c r="S11" s="11" t="n">
        <v>44207</v>
      </c>
      <c r="T11" s="6" t="n">
        <v>1323.852544</v>
      </c>
      <c r="U11" s="0" t="s">
        <v>114</v>
      </c>
      <c r="V11" s="0"/>
      <c r="W11" s="0"/>
      <c r="X11" s="0"/>
      <c r="Y11" s="11" t="n">
        <v>46123</v>
      </c>
      <c r="Z11" s="8" t="s">
        <f>=-Портфель!J10</f>
      </c>
      <c r="AA11" s="0" t="s">
        <v>117</v>
      </c>
      <c r="AB11" s="0"/>
      <c r="AC11" s="0"/>
      <c r="AD11" s="0"/>
      <c r="AE11" s="0"/>
      <c r="AF11" s="10" t="s">
        <f>=XIRR(AF2:AF10,AE2:AE10)</f>
      </c>
      <c r="AG11" s="0"/>
      <c r="AH11" s="0"/>
      <c r="AI11" s="10" t="s">
        <f>=XIRR(AI2:AI10,AH2:AH10)</f>
      </c>
      <c r="AJ11" s="0"/>
      <c r="AK11" s="11" t="n">
        <v>44243</v>
      </c>
      <c r="AL11" s="6" t="n">
        <v>4227.008472</v>
      </c>
      <c r="AM11" s="0" t="s">
        <v>114</v>
      </c>
      <c r="AN11" s="11" t="n">
        <v>44278</v>
      </c>
      <c r="AO11" s="6" t="n">
        <v>4425.77622</v>
      </c>
      <c r="AP11" s="0" t="s">
        <v>114</v>
      </c>
      <c r="AQ11" s="11" t="n">
        <v>44210</v>
      </c>
      <c r="AR11" s="6" t="n">
        <v>-59026.99392</v>
      </c>
      <c r="AS11" s="0" t="s">
        <v>116</v>
      </c>
      <c r="AT11" s="11" t="n">
        <v>44216</v>
      </c>
      <c r="AU11" s="6" t="n">
        <v>-3867.576778</v>
      </c>
      <c r="AV11" s="0" t="s">
        <v>116</v>
      </c>
      <c r="AW11" s="0"/>
      <c r="AX11" s="0"/>
      <c r="AY11" s="0"/>
      <c r="AZ11" s="11" t="n">
        <v>44189</v>
      </c>
      <c r="BA11" s="6" t="n">
        <v>20737.874793</v>
      </c>
      <c r="BB11" s="0" t="s">
        <v>114</v>
      </c>
      <c r="BC11" s="11" t="n">
        <v>44295</v>
      </c>
      <c r="BD11" s="6" t="n">
        <v>-5744.802961</v>
      </c>
      <c r="BE11" s="0" t="s">
        <v>116</v>
      </c>
      <c r="BF11" s="0"/>
      <c r="BG11" s="0"/>
      <c r="BH11" s="0"/>
      <c r="BI11" s="0"/>
      <c r="BJ11" s="10" t="s">
        <f>=XIRR(BJ2:BJ10,BI2:BI10)</f>
      </c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44251</v>
      </c>
      <c r="BV11" s="6" t="n">
        <v>741.312666</v>
      </c>
      <c r="BW11" s="0" t="s">
        <v>114</v>
      </c>
      <c r="BX11" s="11" t="n">
        <v>44215</v>
      </c>
      <c r="BY11" s="6" t="n">
        <v>28198.91</v>
      </c>
      <c r="BZ11" s="0" t="s">
        <v>114</v>
      </c>
      <c r="CA11" s="0"/>
      <c r="CB11" s="10" t="s">
        <f>=XIRR(CB2:CB10,CA2:CA10)</f>
      </c>
      <c r="CC11" s="0"/>
    </row>
    <row collapsed="false" customFormat="false" customHeight="false" hidden="false" ht="12.1" outlineLevel="0" r="12">
      <c r="A12" s="0"/>
      <c r="B12" s="8" t="s">
        <f>=-SUM(B2:B10)</f>
      </c>
      <c r="C12" s="0" t="s">
        <v>118</v>
      </c>
      <c r="D12" s="11" t="n">
        <v>44237</v>
      </c>
      <c r="E12" s="6" t="n">
        <v>3680.01828</v>
      </c>
      <c r="F12" s="0" t="s">
        <v>114</v>
      </c>
      <c r="G12" s="0"/>
      <c r="H12" s="0"/>
      <c r="I12" s="0"/>
      <c r="J12" s="0"/>
      <c r="K12" s="0"/>
      <c r="L12" s="0"/>
      <c r="M12" s="11" t="n">
        <v>44284</v>
      </c>
      <c r="N12" s="6" t="n">
        <v>5196.97136</v>
      </c>
      <c r="O12" s="0" t="s">
        <v>114</v>
      </c>
      <c r="P12" s="0"/>
      <c r="Q12" s="0"/>
      <c r="R12" s="0"/>
      <c r="S12" s="11" t="n">
        <v>44207</v>
      </c>
      <c r="T12" s="6" t="n">
        <v>7894.357302</v>
      </c>
      <c r="U12" s="0" t="s">
        <v>114</v>
      </c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8" t="s">
        <f>=-SUM(AF2:AF10)</f>
      </c>
      <c r="AG12" s="0" t="s">
        <v>118</v>
      </c>
      <c r="AH12" s="0"/>
      <c r="AI12" s="8" t="s">
        <f>=-SUM(AI2:AI10)</f>
      </c>
      <c r="AJ12" s="0" t="s">
        <v>118</v>
      </c>
      <c r="AK12" s="11" t="n">
        <v>44243</v>
      </c>
      <c r="AL12" s="6" t="n">
        <v>21015.548364</v>
      </c>
      <c r="AM12" s="0" t="s">
        <v>114</v>
      </c>
      <c r="AN12" s="11" t="n">
        <v>44278</v>
      </c>
      <c r="AO12" s="6" t="n">
        <v>4443.68226</v>
      </c>
      <c r="AP12" s="0" t="s">
        <v>114</v>
      </c>
      <c r="AQ12" s="11" t="n">
        <v>44210</v>
      </c>
      <c r="AR12" s="6" t="n">
        <v>-6558.55488</v>
      </c>
      <c r="AS12" s="0" t="s">
        <v>116</v>
      </c>
      <c r="AT12" s="11" t="n">
        <v>44216</v>
      </c>
      <c r="AU12" s="6" t="n">
        <v>-772.630664</v>
      </c>
      <c r="AV12" s="0" t="s">
        <v>116</v>
      </c>
      <c r="AW12" s="0"/>
      <c r="AX12" s="0"/>
      <c r="AY12" s="0"/>
      <c r="AZ12" s="11" t="n">
        <v>44189</v>
      </c>
      <c r="BA12" s="6" t="n">
        <v>2074.315679</v>
      </c>
      <c r="BB12" s="0" t="s">
        <v>114</v>
      </c>
      <c r="BC12" s="11" t="n">
        <v>46123</v>
      </c>
      <c r="BD12" s="8" t="s">
        <f>=-Портфель!J20</f>
      </c>
      <c r="BE12" s="0" t="s">
        <v>117</v>
      </c>
      <c r="BF12" s="0"/>
      <c r="BG12" s="0"/>
      <c r="BH12" s="0"/>
      <c r="BI12" s="0"/>
      <c r="BJ12" s="8" t="s">
        <f>=-SUM(BJ2:BJ10)</f>
      </c>
      <c r="BK12" s="0" t="s">
        <v>118</v>
      </c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44251</v>
      </c>
      <c r="BV12" s="6" t="n">
        <v>1481.145666</v>
      </c>
      <c r="BW12" s="0" t="s">
        <v>114</v>
      </c>
      <c r="BX12" s="11" t="n">
        <v>44215</v>
      </c>
      <c r="BY12" s="6" t="n">
        <v>56397.82</v>
      </c>
      <c r="BZ12" s="0" t="s">
        <v>114</v>
      </c>
      <c r="CA12" s="0"/>
      <c r="CB12" s="8" t="s">
        <f>=-SUM(CB2:CB10)</f>
      </c>
      <c r="CC12" s="0" t="s">
        <v>118</v>
      </c>
    </row>
    <row collapsed="false" customFormat="false" customHeight="false" hidden="false" ht="12.1" outlineLevel="0" r="13">
      <c r="A13" s="0"/>
      <c r="B13" s="0"/>
      <c r="C13" s="0"/>
      <c r="D13" s="11" t="n">
        <v>44237</v>
      </c>
      <c r="E13" s="6" t="n">
        <v>3680.01828</v>
      </c>
      <c r="F13" s="0" t="s">
        <v>114</v>
      </c>
      <c r="G13" s="0"/>
      <c r="H13" s="0"/>
      <c r="I13" s="0"/>
      <c r="J13" s="0"/>
      <c r="K13" s="0"/>
      <c r="L13" s="0"/>
      <c r="M13" s="11" t="n">
        <v>46123</v>
      </c>
      <c r="N13" s="8" t="s">
        <f>=-Портфель!J6</f>
      </c>
      <c r="O13" s="0" t="s">
        <v>117</v>
      </c>
      <c r="P13" s="0"/>
      <c r="Q13" s="0"/>
      <c r="R13" s="0"/>
      <c r="S13" s="11" t="n">
        <v>44210</v>
      </c>
      <c r="T13" s="6" t="n">
        <v>6099.750144</v>
      </c>
      <c r="U13" s="0" t="s">
        <v>114</v>
      </c>
      <c r="V13" s="0"/>
      <c r="W13" s="0"/>
      <c r="X13" s="0"/>
      <c r="Y13" s="0"/>
      <c r="Z13" s="8" t="s">
        <f>=-SUM(Z2:Z11)</f>
      </c>
      <c r="AA13" s="0" t="s">
        <v>118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44243</v>
      </c>
      <c r="AL13" s="6" t="n">
        <v>21015.548364</v>
      </c>
      <c r="AM13" s="0" t="s">
        <v>114</v>
      </c>
      <c r="AN13" s="11" t="n">
        <v>44278</v>
      </c>
      <c r="AO13" s="6" t="n">
        <v>4431.7449</v>
      </c>
      <c r="AP13" s="0" t="s">
        <v>114</v>
      </c>
      <c r="AQ13" s="11" t="n">
        <v>44295</v>
      </c>
      <c r="AR13" s="6" t="n">
        <v>5441.024627</v>
      </c>
      <c r="AS13" s="0" t="s">
        <v>114</v>
      </c>
      <c r="AT13" s="11" t="n">
        <v>44250</v>
      </c>
      <c r="AU13" s="6" t="n">
        <v>3742.815147</v>
      </c>
      <c r="AV13" s="0" t="s">
        <v>114</v>
      </c>
      <c r="AW13" s="0"/>
      <c r="AX13" s="0"/>
      <c r="AY13" s="0"/>
      <c r="AZ13" s="11" t="n">
        <v>44189</v>
      </c>
      <c r="BA13" s="6" t="n">
        <v>-18416.059826</v>
      </c>
      <c r="BB13" s="0" t="s">
        <v>116</v>
      </c>
      <c r="BC13" s="0"/>
      <c r="BD13" s="10" t="s">
        <f>=XIRR(BD2:BD12,BC2:BC12)</f>
      </c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44251</v>
      </c>
      <c r="BV13" s="6" t="n">
        <v>741.312666</v>
      </c>
      <c r="BW13" s="0" t="s">
        <v>114</v>
      </c>
      <c r="BX13" s="11" t="n">
        <v>44215</v>
      </c>
      <c r="BY13" s="6" t="n">
        <v>-84249.42</v>
      </c>
      <c r="BZ13" s="0" t="s">
        <v>116</v>
      </c>
    </row>
    <row collapsed="false" customFormat="false" customHeight="false" hidden="false" ht="12.1" outlineLevel="0" r="14">
      <c r="A14" s="0"/>
      <c r="B14" s="0"/>
      <c r="C14" s="0"/>
      <c r="D14" s="11" t="n">
        <v>44252</v>
      </c>
      <c r="E14" s="6" t="n">
        <v>7010.979192</v>
      </c>
      <c r="F14" s="0" t="s">
        <v>114</v>
      </c>
      <c r="G14" s="0"/>
      <c r="H14" s="0"/>
      <c r="I14" s="0"/>
      <c r="J14" s="0"/>
      <c r="K14" s="0"/>
      <c r="L14" s="0"/>
      <c r="M14" s="0"/>
      <c r="N14" s="10" t="s">
        <f>=XIRR(N2:N13,M2:M13)</f>
      </c>
      <c r="O14" s="0"/>
      <c r="P14" s="0"/>
      <c r="Q14" s="0"/>
      <c r="R14" s="0"/>
      <c r="S14" s="11" t="n">
        <v>44210</v>
      </c>
      <c r="T14" s="6" t="n">
        <v>9149.625216</v>
      </c>
      <c r="U14" s="0" t="s">
        <v>114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44243</v>
      </c>
      <c r="AL14" s="6" t="n">
        <v>10507.407636</v>
      </c>
      <c r="AM14" s="0" t="s">
        <v>114</v>
      </c>
      <c r="AN14" s="11" t="n">
        <v>44279</v>
      </c>
      <c r="AO14" s="6" t="n">
        <v>1108.523535</v>
      </c>
      <c r="AP14" s="0" t="s">
        <v>114</v>
      </c>
      <c r="AQ14" s="11" t="n">
        <v>46123</v>
      </c>
      <c r="AR14" s="8" t="s">
        <f>=-Портфель!J16</f>
      </c>
      <c r="AS14" s="0" t="s">
        <v>117</v>
      </c>
      <c r="AT14" s="11" t="n">
        <v>44250</v>
      </c>
      <c r="AU14" s="6" t="n">
        <v>12723.647934</v>
      </c>
      <c r="AV14" s="0" t="s">
        <v>114</v>
      </c>
      <c r="AW14" s="0"/>
      <c r="AX14" s="0"/>
      <c r="AY14" s="0"/>
      <c r="AZ14" s="11" t="n">
        <v>44189</v>
      </c>
      <c r="BA14" s="6" t="n">
        <v>-10231.228189</v>
      </c>
      <c r="BB14" s="0" t="s">
        <v>116</v>
      </c>
      <c r="BC14" s="0"/>
      <c r="BD14" s="8" t="s">
        <f>=-SUM(BD2:BD12)</f>
      </c>
      <c r="BE14" s="0" t="s">
        <v>118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44251</v>
      </c>
      <c r="BV14" s="6" t="n">
        <v>1481.145666</v>
      </c>
      <c r="BW14" s="0" t="s">
        <v>114</v>
      </c>
      <c r="BX14" s="11" t="n">
        <v>44215</v>
      </c>
      <c r="BY14" s="6" t="n">
        <v>84080.42</v>
      </c>
      <c r="BZ14" s="0" t="s">
        <v>114</v>
      </c>
    </row>
    <row collapsed="false" customFormat="false" customHeight="false" hidden="false" ht="12.1" outlineLevel="0" r="15">
      <c r="A15" s="0"/>
      <c r="B15" s="0"/>
      <c r="C15" s="0"/>
      <c r="D15" s="11" t="n">
        <v>44252</v>
      </c>
      <c r="E15" s="6" t="n">
        <v>7010.979192</v>
      </c>
      <c r="F15" s="0" t="s">
        <v>114</v>
      </c>
      <c r="G15" s="0"/>
      <c r="H15" s="0"/>
      <c r="I15" s="0"/>
      <c r="J15" s="0"/>
      <c r="K15" s="0"/>
      <c r="L15" s="0"/>
      <c r="M15" s="0"/>
      <c r="N15" s="8" t="s">
        <f>=-SUM(N2:N13)</f>
      </c>
      <c r="O15" s="0" t="s">
        <v>118</v>
      </c>
      <c r="P15" s="0"/>
      <c r="Q15" s="0"/>
      <c r="R15" s="0"/>
      <c r="S15" s="11" t="n">
        <v>44211</v>
      </c>
      <c r="T15" s="6" t="n">
        <v>-7633.468584</v>
      </c>
      <c r="U15" s="0" t="s">
        <v>116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44243</v>
      </c>
      <c r="AL15" s="6" t="n">
        <v>2081.248188</v>
      </c>
      <c r="AM15" s="0" t="s">
        <v>114</v>
      </c>
      <c r="AN15" s="11" t="n">
        <v>44279</v>
      </c>
      <c r="AO15" s="6" t="n">
        <v>2215.5399</v>
      </c>
      <c r="AP15" s="0" t="s">
        <v>114</v>
      </c>
      <c r="AQ15" s="0"/>
      <c r="AR15" s="10" t="s">
        <f>=XIRR(AR2:AR14,AQ2:AQ14)</f>
      </c>
      <c r="AS15" s="0"/>
      <c r="AT15" s="11" t="n">
        <v>44278</v>
      </c>
      <c r="AU15" s="6" t="n">
        <v>6749.08491</v>
      </c>
      <c r="AV15" s="0" t="s">
        <v>114</v>
      </c>
      <c r="AW15" s="0"/>
      <c r="AX15" s="0"/>
      <c r="AY15" s="0"/>
      <c r="AZ15" s="11" t="n">
        <v>44189</v>
      </c>
      <c r="BA15" s="6" t="n">
        <v>-10231.228189</v>
      </c>
      <c r="BB15" s="0" t="s">
        <v>116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44284</v>
      </c>
      <c r="BV15" s="6" t="n">
        <v>2964.394888</v>
      </c>
      <c r="BW15" s="0" t="s">
        <v>114</v>
      </c>
      <c r="BX15" s="11" t="n">
        <v>44221</v>
      </c>
      <c r="BY15" s="6" t="n">
        <v>-5576.65</v>
      </c>
      <c r="BZ15" s="0" t="s">
        <v>116</v>
      </c>
    </row>
    <row collapsed="false" customFormat="false" customHeight="false" hidden="false" ht="12.1" outlineLevel="0" r="16">
      <c r="A16" s="0"/>
      <c r="B16" s="0"/>
      <c r="C16" s="0"/>
      <c r="D16" s="11" t="n">
        <v>44252</v>
      </c>
      <c r="E16" s="6" t="n">
        <v>7010.979192</v>
      </c>
      <c r="F16" s="0" t="s">
        <v>114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44211</v>
      </c>
      <c r="T16" s="6" t="n">
        <v>-9160.309893</v>
      </c>
      <c r="U16" s="0" t="s">
        <v>116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44243</v>
      </c>
      <c r="AL16" s="6" t="n">
        <v>2081.248188</v>
      </c>
      <c r="AM16" s="0" t="s">
        <v>114</v>
      </c>
      <c r="AN16" s="11" t="n">
        <v>46123</v>
      </c>
      <c r="AO16" s="8" t="s">
        <f>=-Портфель!J15</f>
      </c>
      <c r="AP16" s="0" t="s">
        <v>117</v>
      </c>
      <c r="AQ16" s="0"/>
      <c r="AR16" s="8" t="s">
        <f>=-SUM(AR2:AR14)</f>
      </c>
      <c r="AS16" s="0" t="s">
        <v>118</v>
      </c>
      <c r="AT16" s="11" t="n">
        <v>46123</v>
      </c>
      <c r="AU16" s="8" t="s">
        <f>=-Портфель!J17</f>
      </c>
      <c r="AV16" s="0" t="s">
        <v>117</v>
      </c>
      <c r="AW16" s="0"/>
      <c r="AX16" s="0"/>
      <c r="AY16" s="0"/>
      <c r="AZ16" s="11" t="n">
        <v>44189</v>
      </c>
      <c r="BA16" s="6" t="n">
        <v>-12276.87017</v>
      </c>
      <c r="BB16" s="0" t="s">
        <v>116</v>
      </c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44284</v>
      </c>
      <c r="BV16" s="6" t="n">
        <v>5882.57764</v>
      </c>
      <c r="BW16" s="0" t="s">
        <v>114</v>
      </c>
      <c r="BX16" s="11" t="n">
        <v>44221</v>
      </c>
      <c r="BY16" s="6" t="n">
        <v>-11153.31</v>
      </c>
      <c r="BZ16" s="0" t="s">
        <v>116</v>
      </c>
    </row>
    <row collapsed="false" customFormat="false" customHeight="false" hidden="false" ht="12.1" outlineLevel="0" r="17">
      <c r="A17" s="0"/>
      <c r="B17" s="0"/>
      <c r="C17" s="0"/>
      <c r="D17" s="11" t="n">
        <v>46123</v>
      </c>
      <c r="E17" s="8" t="s">
        <f>=-Портфель!J3</f>
      </c>
      <c r="F17" s="0" t="s">
        <v>117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44211</v>
      </c>
      <c r="T17" s="6" t="n">
        <v>-25952.612448</v>
      </c>
      <c r="U17" s="0" t="s">
        <v>116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44244</v>
      </c>
      <c r="AL17" s="6" t="n">
        <v>-2138.58761</v>
      </c>
      <c r="AM17" s="0" t="s">
        <v>116</v>
      </c>
      <c r="AN17" s="0"/>
      <c r="AO17" s="10" t="s">
        <f>=XIRR(AO2:AO16,AN2:AN16)</f>
      </c>
      <c r="AP17" s="0"/>
      <c r="AQ17" s="0"/>
      <c r="AR17" s="0"/>
      <c r="AS17" s="0"/>
      <c r="AT17" s="0"/>
      <c r="AU17" s="10" t="s">
        <f>=XIRR(AU2:AU16,AT2:AT16)</f>
      </c>
      <c r="AV17" s="0"/>
      <c r="AW17" s="0"/>
      <c r="AX17" s="0"/>
      <c r="AY17" s="0"/>
      <c r="AZ17" s="11" t="n">
        <v>44189</v>
      </c>
      <c r="BA17" s="6" t="n">
        <v>-10231.228189</v>
      </c>
      <c r="BB17" s="0" t="s">
        <v>116</v>
      </c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46123</v>
      </c>
      <c r="BV17" s="8" t="s">
        <f>=-Портфель!J27</f>
      </c>
      <c r="BW17" s="0" t="s">
        <v>117</v>
      </c>
      <c r="BX17" s="11" t="n">
        <v>44221</v>
      </c>
      <c r="BY17" s="6" t="n">
        <v>-13941.63</v>
      </c>
      <c r="BZ17" s="0" t="s">
        <v>116</v>
      </c>
    </row>
    <row collapsed="false" customFormat="false" customHeight="false" hidden="false" ht="12.1" outlineLevel="0" r="18">
      <c r="A18" s="0"/>
      <c r="B18" s="0"/>
      <c r="C18" s="0"/>
      <c r="D18" s="0"/>
      <c r="E18" s="10" t="s">
        <f>=XIRR(E2:E17,D2:D17)</f>
      </c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44211</v>
      </c>
      <c r="T18" s="6" t="n">
        <v>-24426.5091</v>
      </c>
      <c r="U18" s="0" t="s">
        <v>116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44244</v>
      </c>
      <c r="AL18" s="6" t="n">
        <v>-113433.09073</v>
      </c>
      <c r="AM18" s="0" t="s">
        <v>116</v>
      </c>
      <c r="AN18" s="0"/>
      <c r="AO18" s="8" t="s">
        <f>=-SUM(AO2:AO16)</f>
      </c>
      <c r="AP18" s="0" t="s">
        <v>118</v>
      </c>
      <c r="AQ18" s="0"/>
      <c r="AR18" s="0"/>
      <c r="AS18" s="0"/>
      <c r="AT18" s="0"/>
      <c r="AU18" s="8" t="s">
        <f>=-SUM(AU2:AU16)</f>
      </c>
      <c r="AV18" s="0" t="s">
        <v>118</v>
      </c>
      <c r="AW18" s="0"/>
      <c r="AX18" s="0"/>
      <c r="AY18" s="0"/>
      <c r="AZ18" s="11" t="n">
        <v>44189</v>
      </c>
      <c r="BA18" s="6" t="n">
        <v>-10231.228189</v>
      </c>
      <c r="BB18" s="0" t="s">
        <v>116</v>
      </c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10" t="s">
        <f>=XIRR(BV2:BV17,BU2:BU17)</f>
      </c>
      <c r="BW18" s="0"/>
      <c r="BX18" s="11" t="n">
        <v>44221</v>
      </c>
      <c r="BY18" s="6" t="n">
        <v>-2788.32</v>
      </c>
      <c r="BZ18" s="0" t="s">
        <v>116</v>
      </c>
    </row>
    <row collapsed="false" customFormat="false" customHeight="false" hidden="false" ht="12.1" outlineLevel="0" r="19">
      <c r="A19" s="0"/>
      <c r="B19" s="0"/>
      <c r="C19" s="0"/>
      <c r="D19" s="0"/>
      <c r="E19" s="8" t="s">
        <f>=-SUM(E2:E17)</f>
      </c>
      <c r="F19" s="0" t="s">
        <v>118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44215</v>
      </c>
      <c r="T19" s="6" t="n">
        <v>1535.68986</v>
      </c>
      <c r="U19" s="0" t="s">
        <v>114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44244</v>
      </c>
      <c r="AL19" s="6" t="n">
        <v>-4280.1068</v>
      </c>
      <c r="AM19" s="0" t="s">
        <v>116</v>
      </c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44189</v>
      </c>
      <c r="BA19" s="6" t="n">
        <v>34856.652774</v>
      </c>
      <c r="BB19" s="0" t="s">
        <v>114</v>
      </c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8" t="s">
        <f>=-SUM(BV2:BV17)</f>
      </c>
      <c r="BW19" s="0" t="s">
        <v>118</v>
      </c>
      <c r="BX19" s="11" t="n">
        <v>44221</v>
      </c>
      <c r="BY19" s="6" t="n">
        <v>-8364.97</v>
      </c>
      <c r="BZ19" s="0" t="s">
        <v>116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44215</v>
      </c>
      <c r="T20" s="6" t="n">
        <v>1529.77198</v>
      </c>
      <c r="U20" s="0" t="s">
        <v>114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44250</v>
      </c>
      <c r="AL20" s="6" t="n">
        <v>8232.121791</v>
      </c>
      <c r="AM20" s="0" t="s">
        <v>114</v>
      </c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44189</v>
      </c>
      <c r="BA20" s="6" t="n">
        <v>34856.652774</v>
      </c>
      <c r="BB20" s="0" t="s">
        <v>114</v>
      </c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11" t="n">
        <v>44223</v>
      </c>
      <c r="BY20" s="6" t="n">
        <v>-28572.84</v>
      </c>
      <c r="BZ20" s="0" t="s">
        <v>116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44215</v>
      </c>
      <c r="T21" s="6" t="n">
        <v>6116.868715</v>
      </c>
      <c r="U21" s="0" t="s">
        <v>114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44250</v>
      </c>
      <c r="AL21" s="6" t="n">
        <v>2043.418746</v>
      </c>
      <c r="AM21" s="0" t="s">
        <v>114</v>
      </c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44189</v>
      </c>
      <c r="BA21" s="6" t="n">
        <v>2050.923978</v>
      </c>
      <c r="BB21" s="0" t="s">
        <v>114</v>
      </c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11" t="n">
        <v>44223</v>
      </c>
      <c r="BY21" s="6" t="n">
        <v>-14288.42</v>
      </c>
      <c r="BZ21" s="0" t="s">
        <v>116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44217</v>
      </c>
      <c r="T22" s="6" t="n">
        <v>37965.6138</v>
      </c>
      <c r="U22" s="0" t="s">
        <v>114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44251</v>
      </c>
      <c r="AL22" s="6" t="n">
        <v>12392.20275</v>
      </c>
      <c r="AM22" s="0" t="s">
        <v>114</v>
      </c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11" t="n">
        <v>44189</v>
      </c>
      <c r="BA22" s="6" t="n">
        <v>20503.957783</v>
      </c>
      <c r="BB22" s="0" t="s">
        <v>114</v>
      </c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11" t="n">
        <v>44223</v>
      </c>
      <c r="BY22" s="6" t="n">
        <v>2866.51</v>
      </c>
      <c r="BZ22" s="0" t="s">
        <v>114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44228</v>
      </c>
      <c r="T23" s="6" t="n">
        <v>-2064.923116</v>
      </c>
      <c r="U23" s="0" t="s">
        <v>116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44251</v>
      </c>
      <c r="AL23" s="6" t="n">
        <v>2058.215406</v>
      </c>
      <c r="AM23" s="0" t="s">
        <v>114</v>
      </c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11" t="n">
        <v>44189</v>
      </c>
      <c r="BA23" s="6" t="n">
        <v>20503.957783</v>
      </c>
      <c r="BB23" s="0" t="s">
        <v>114</v>
      </c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11" t="n">
        <v>44236</v>
      </c>
      <c r="BY23" s="6" t="n">
        <v>15984.09</v>
      </c>
      <c r="BZ23" s="0" t="s">
        <v>114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44228</v>
      </c>
      <c r="T24" s="6" t="n">
        <v>-2064.923116</v>
      </c>
      <c r="U24" s="0" t="s">
        <v>116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44251</v>
      </c>
      <c r="AL24" s="6" t="n">
        <v>2058.215406</v>
      </c>
      <c r="AM24" s="0" t="s">
        <v>114</v>
      </c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11" t="n">
        <v>44193</v>
      </c>
      <c r="BA24" s="6" t="n">
        <v>20005.194387</v>
      </c>
      <c r="BB24" s="0" t="s">
        <v>114</v>
      </c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11" t="n">
        <v>44237</v>
      </c>
      <c r="BY24" s="6" t="n">
        <v>3352.01</v>
      </c>
      <c r="BZ24" s="0" t="s">
        <v>114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11" t="n">
        <v>44228</v>
      </c>
      <c r="T25" s="6" t="n">
        <v>-4129.846232</v>
      </c>
      <c r="U25" s="0" t="s">
        <v>116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44251</v>
      </c>
      <c r="AL25" s="6" t="n">
        <v>8232.121791</v>
      </c>
      <c r="AM25" s="0" t="s">
        <v>114</v>
      </c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11" t="n">
        <v>44193</v>
      </c>
      <c r="BA25" s="6" t="n">
        <v>39979.438092</v>
      </c>
      <c r="BB25" s="0" t="s">
        <v>114</v>
      </c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11" t="n">
        <v>44246</v>
      </c>
      <c r="BY25" s="6" t="n">
        <v>-22316.6</v>
      </c>
      <c r="BZ25" s="0" t="s">
        <v>116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44228</v>
      </c>
      <c r="T26" s="6" t="n">
        <v>-4129.846232</v>
      </c>
      <c r="U26" s="0" t="s">
        <v>116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44260</v>
      </c>
      <c r="AL26" s="6" t="n">
        <v>-6371.45564</v>
      </c>
      <c r="AM26" s="0" t="s">
        <v>116</v>
      </c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11" t="n">
        <v>44194</v>
      </c>
      <c r="BA26" s="6" t="n">
        <v>-58092.3387</v>
      </c>
      <c r="BB26" s="0" t="s">
        <v>116</v>
      </c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11" t="n">
        <v>44278</v>
      </c>
      <c r="BY26" s="6" t="n">
        <v>2728.54</v>
      </c>
      <c r="BZ26" s="0" t="s">
        <v>114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11" t="n">
        <v>44228</v>
      </c>
      <c r="T27" s="6" t="n">
        <v>-2064.923116</v>
      </c>
      <c r="U27" s="0" t="s">
        <v>116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46123</v>
      </c>
      <c r="AL27" s="8" t="s">
        <f>=-Портфель!J14</f>
      </c>
      <c r="AM27" s="0" t="s">
        <v>117</v>
      </c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11" t="n">
        <v>44194</v>
      </c>
      <c r="BA27" s="6" t="n">
        <v>-3999.91155</v>
      </c>
      <c r="BB27" s="0" t="s">
        <v>116</v>
      </c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11" t="n">
        <v>44280</v>
      </c>
      <c r="BY27" s="6" t="n">
        <v>2679.4</v>
      </c>
      <c r="BZ27" s="0" t="s">
        <v>114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11" t="n">
        <v>44228</v>
      </c>
      <c r="T28" s="6" t="n">
        <v>-4129.846232</v>
      </c>
      <c r="U28" s="0" t="s">
        <v>116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10" t="s">
        <f>=XIRR(AL2:AL27,AK2:AK27)</f>
      </c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11" t="n">
        <v>44194</v>
      </c>
      <c r="BA28" s="6" t="n">
        <v>-1999.955775</v>
      </c>
      <c r="BB28" s="0" t="s">
        <v>116</v>
      </c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11" t="n">
        <v>44280</v>
      </c>
      <c r="BY28" s="6" t="n">
        <v>10618.37</v>
      </c>
      <c r="BZ28" s="0" t="s">
        <v>114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11" t="n">
        <v>44228</v>
      </c>
      <c r="T29" s="6" t="n">
        <v>-8261.217518</v>
      </c>
      <c r="U29" s="0" t="s">
        <v>116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8" t="s">
        <f>=-SUM(AL2:AL27)</f>
      </c>
      <c r="AM29" s="0" t="s">
        <v>118</v>
      </c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11" t="n">
        <v>44194</v>
      </c>
      <c r="BA29" s="6" t="n">
        <v>-19972.282275</v>
      </c>
      <c r="BB29" s="0" t="s">
        <v>116</v>
      </c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11" t="n">
        <v>44280</v>
      </c>
      <c r="BY29" s="6" t="n">
        <v>10618.37</v>
      </c>
      <c r="BZ29" s="0" t="s">
        <v>114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11" t="n">
        <v>44228</v>
      </c>
      <c r="T30" s="6" t="n">
        <v>-6195.531875</v>
      </c>
      <c r="U30" s="0" t="s">
        <v>116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11" t="n">
        <v>44194</v>
      </c>
      <c r="BA30" s="6" t="n">
        <v>-59918.321175</v>
      </c>
      <c r="BB30" s="0" t="s">
        <v>116</v>
      </c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11" t="n">
        <v>44280</v>
      </c>
      <c r="BY30" s="6" t="n">
        <v>2654.39</v>
      </c>
      <c r="BZ30" s="0" t="s">
        <v>114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44230</v>
      </c>
      <c r="T31" s="6" t="n">
        <v>-10984.986072</v>
      </c>
      <c r="U31" s="0" t="s">
        <v>116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11" t="n">
        <v>44194</v>
      </c>
      <c r="BA31" s="6" t="n">
        <v>-1997.007075</v>
      </c>
      <c r="BB31" s="0" t="s">
        <v>116</v>
      </c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11" t="n">
        <v>44280</v>
      </c>
      <c r="BY31" s="6" t="n">
        <v>10617.97</v>
      </c>
      <c r="BZ31" s="0" t="s">
        <v>114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11" t="n">
        <v>44233</v>
      </c>
      <c r="T32" s="6" t="n">
        <v>31892.00322</v>
      </c>
      <c r="U32" s="0" t="s">
        <v>114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11" t="n">
        <v>44194</v>
      </c>
      <c r="BA32" s="6" t="n">
        <v>-5991.7584</v>
      </c>
      <c r="BB32" s="0" t="s">
        <v>116</v>
      </c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11" t="n">
        <v>44295</v>
      </c>
      <c r="BY32" s="6" t="n">
        <v>-40612.11</v>
      </c>
      <c r="BZ32" s="0" t="s">
        <v>116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11" t="n">
        <v>44233</v>
      </c>
      <c r="T33" s="6" t="n">
        <v>-4246.758978</v>
      </c>
      <c r="U33" s="0" t="s">
        <v>116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11" t="n">
        <v>44194</v>
      </c>
      <c r="BA33" s="6" t="n">
        <v>-17976.012375</v>
      </c>
      <c r="BB33" s="0" t="s">
        <v>116</v>
      </c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11" t="n">
        <v>44302</v>
      </c>
      <c r="BY33" s="6" t="n">
        <v>25164.09</v>
      </c>
      <c r="BZ33" s="0" t="s">
        <v>114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11" t="n">
        <v>44233</v>
      </c>
      <c r="T34" s="6" t="n">
        <v>-19111.917615</v>
      </c>
      <c r="U34" s="0" t="s">
        <v>116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11" t="n">
        <v>44194</v>
      </c>
      <c r="BA34" s="6" t="n">
        <v>1995.532725</v>
      </c>
      <c r="BB34" s="0" t="s">
        <v>114</v>
      </c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11" t="n">
        <v>44302</v>
      </c>
      <c r="BY34" s="6" t="n">
        <v>-12567.46</v>
      </c>
      <c r="BZ34" s="0" t="s">
        <v>116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11" t="n">
        <v>44233</v>
      </c>
      <c r="T35" s="6" t="n">
        <v>-19111.917615</v>
      </c>
      <c r="U35" s="0" t="s">
        <v>116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11" t="n">
        <v>44194</v>
      </c>
      <c r="BA35" s="6" t="n">
        <v>27851.208675</v>
      </c>
      <c r="BB35" s="0" t="s">
        <v>114</v>
      </c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11" t="n">
        <v>46123</v>
      </c>
      <c r="BY35" s="8" t="s">
        <f>=-Портфель!J28</f>
      </c>
      <c r="BZ35" s="0" t="s">
        <v>117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11" t="n">
        <v>44243</v>
      </c>
      <c r="T36" s="6" t="n">
        <v>20832.275364</v>
      </c>
      <c r="U36" s="0" t="s">
        <v>114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11" t="n">
        <v>44194</v>
      </c>
      <c r="BA36" s="6" t="n">
        <v>1988.160975</v>
      </c>
      <c r="BB36" s="0" t="s">
        <v>114</v>
      </c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10" t="s">
        <f>=XIRR(BY2:BY35,BX2:BX35)</f>
      </c>
      <c r="BZ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11" t="n">
        <v>44279</v>
      </c>
      <c r="T37" s="6" t="n">
        <v>1546.35642</v>
      </c>
      <c r="U37" s="0" t="s">
        <v>114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11" t="n">
        <v>44194</v>
      </c>
      <c r="BA37" s="6" t="n">
        <v>37769.8983</v>
      </c>
      <c r="BB37" s="0" t="s">
        <v>114</v>
      </c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8" t="s">
        <f>=-SUM(BY2:BY35)</f>
      </c>
      <c r="BZ37" s="0" t="s">
        <v>118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11" t="n">
        <v>44279</v>
      </c>
      <c r="T38" s="6" t="n">
        <v>3091.959255</v>
      </c>
      <c r="U38" s="0" t="s">
        <v>114</v>
      </c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11" t="n">
        <v>44194</v>
      </c>
      <c r="BA38" s="6" t="n">
        <v>39698.3481</v>
      </c>
      <c r="BB38" s="0" t="s">
        <v>114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11" t="n">
        <v>44279</v>
      </c>
      <c r="T39" s="6" t="n">
        <v>7728.76776</v>
      </c>
      <c r="U39" s="0" t="s">
        <v>114</v>
      </c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11" t="n">
        <v>44196</v>
      </c>
      <c r="BA39" s="6" t="n">
        <v>19551.942762</v>
      </c>
      <c r="BB39" s="0" t="s">
        <v>114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11" t="n">
        <v>44279</v>
      </c>
      <c r="T40" s="6" t="n">
        <v>3091.959255</v>
      </c>
      <c r="U40" s="0" t="s">
        <v>114</v>
      </c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11" t="n">
        <v>44202</v>
      </c>
      <c r="BA40" s="6" t="n">
        <v>-79383.133435</v>
      </c>
      <c r="BB40" s="0" t="s">
        <v>116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11" t="n">
        <v>44279</v>
      </c>
      <c r="T41" s="6" t="n">
        <v>1553.138685</v>
      </c>
      <c r="U41" s="0" t="s">
        <v>114</v>
      </c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11" t="n">
        <v>44203</v>
      </c>
      <c r="BA41" s="6" t="n">
        <v>-31027.794</v>
      </c>
      <c r="BB41" s="0" t="s">
        <v>116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11" t="n">
        <v>44279</v>
      </c>
      <c r="T42" s="6" t="n">
        <v>3105.523785</v>
      </c>
      <c r="U42" s="0" t="s">
        <v>114</v>
      </c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11" t="n">
        <v>44210</v>
      </c>
      <c r="BA42" s="6" t="n">
        <v>-6251.949792</v>
      </c>
      <c r="BB42" s="0" t="s">
        <v>116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11" t="n">
        <v>44279</v>
      </c>
      <c r="T43" s="6" t="n">
        <v>3105.523785</v>
      </c>
      <c r="U43" s="0" t="s">
        <v>114</v>
      </c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11" t="n">
        <v>44210</v>
      </c>
      <c r="BA43" s="6" t="n">
        <v>-4167.476352</v>
      </c>
      <c r="BB43" s="0" t="s">
        <v>116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11" t="n">
        <v>46123</v>
      </c>
      <c r="T44" s="8" t="s">
        <f>=-Портфель!J8</f>
      </c>
      <c r="U44" s="0" t="s">
        <v>117</v>
      </c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11" t="n">
        <v>44210</v>
      </c>
      <c r="BA44" s="6" t="n">
        <v>-4167.476352</v>
      </c>
      <c r="BB44" s="0" t="s">
        <v>116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10" t="s">
        <f>=XIRR(T2:T44,S2:S44)</f>
      </c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11" t="n">
        <v>44210</v>
      </c>
      <c r="BA45" s="6" t="n">
        <v>-6251.949792</v>
      </c>
      <c r="BB45" s="0" t="s">
        <v>116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8" t="s">
        <f>=-SUM(T2:T44)</f>
      </c>
      <c r="U46" s="0" t="s">
        <v>118</v>
      </c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11" t="n">
        <v>44292</v>
      </c>
      <c r="BA46" s="6" t="n">
        <v>2564.742096</v>
      </c>
      <c r="BB46" s="0" t="s">
        <v>114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11" t="n">
        <v>44299</v>
      </c>
      <c r="BA47" s="6" t="n">
        <v>4635.12192</v>
      </c>
      <c r="BB47" s="0" t="s">
        <v>114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11" t="n">
        <v>44299</v>
      </c>
      <c r="BA48" s="6" t="n">
        <v>4635.12192</v>
      </c>
      <c r="BB48" s="0" t="s">
        <v>114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11" t="n">
        <v>46123</v>
      </c>
      <c r="BA49" s="8" t="s">
        <f>=-Портфель!J19</f>
      </c>
      <c r="BB49" s="0" t="s">
        <v>117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10" t="s">
        <f>=XIRR(BA2:BA49,AZ2:AZ49)</f>
      </c>
      <c r="BB50" s="0"/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8" t="s">
        <f>=-SUM(BA2:BA49)</f>
      </c>
      <c r="BB51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T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  <c r="S1" s="0"/>
      <c r="T1" s="4" t="s">
        <v>125</v>
      </c>
      <c r="U1" s="0"/>
      <c r="V1" s="0"/>
      <c r="W1" s="4" t="s">
        <v>126</v>
      </c>
      <c r="X1" s="0"/>
      <c r="Y1" s="0"/>
      <c r="Z1" s="4" t="s">
        <v>127</v>
      </c>
      <c r="AA1" s="0"/>
      <c r="AB1" s="0"/>
      <c r="AC1" s="4" t="s">
        <v>128</v>
      </c>
      <c r="AD1" s="0"/>
      <c r="AE1" s="0"/>
      <c r="AF1" s="4" t="s">
        <v>129</v>
      </c>
      <c r="AG1" s="0"/>
      <c r="AH1" s="0"/>
      <c r="AI1" s="4" t="s">
        <v>130</v>
      </c>
      <c r="AJ1" s="0"/>
      <c r="AK1" s="0"/>
      <c r="AL1" s="4" t="s">
        <v>131</v>
      </c>
      <c r="AM1" s="0"/>
      <c r="AN1" s="0"/>
      <c r="AO1" s="4" t="s">
        <v>132</v>
      </c>
      <c r="AP1" s="0"/>
      <c r="AQ1" s="0"/>
      <c r="AR1" s="4" t="s">
        <v>133</v>
      </c>
      <c r="AS1" s="0"/>
      <c r="AT1" s="0"/>
      <c r="AU1" s="4" t="s">
        <v>134</v>
      </c>
      <c r="AV1" s="0"/>
      <c r="AW1" s="0"/>
      <c r="AX1" s="4" t="s">
        <v>135</v>
      </c>
      <c r="AY1" s="0"/>
      <c r="AZ1" s="0"/>
      <c r="BA1" s="4" t="s">
        <v>136</v>
      </c>
      <c r="BB1" s="0"/>
      <c r="BC1" s="0"/>
      <c r="BD1" s="4" t="s">
        <v>137</v>
      </c>
      <c r="BE1" s="0"/>
      <c r="BF1" s="0"/>
      <c r="BG1" s="4" t="s">
        <v>138</v>
      </c>
      <c r="BH1" s="0"/>
      <c r="BI1" s="0"/>
      <c r="BJ1" s="4" t="s">
        <v>139</v>
      </c>
      <c r="BK1" s="0"/>
      <c r="BL1" s="0"/>
      <c r="BM1" s="4" t="s">
        <v>140</v>
      </c>
      <c r="BN1" s="0"/>
      <c r="BO1" s="0"/>
      <c r="BP1" s="4" t="s">
        <v>141</v>
      </c>
      <c r="BQ1" s="0"/>
      <c r="BR1" s="0"/>
      <c r="BS1" s="4" t="s">
        <v>142</v>
      </c>
      <c r="BT1" s="0"/>
      <c r="BU1" s="0"/>
      <c r="BV1" s="4" t="s">
        <v>143</v>
      </c>
      <c r="BW1" s="0"/>
      <c r="BX1" s="0"/>
      <c r="BY1" s="4" t="s">
        <v>144</v>
      </c>
      <c r="BZ1" s="0"/>
      <c r="CA1" s="0"/>
      <c r="CB1" s="4" t="s">
        <v>20</v>
      </c>
      <c r="CC1" s="0"/>
      <c r="CD1" s="0"/>
      <c r="CE1" s="4" t="s">
        <v>145</v>
      </c>
      <c r="CF1" s="0"/>
      <c r="CG1" s="0"/>
      <c r="CH1" s="4" t="s">
        <v>146</v>
      </c>
      <c r="CI1" s="0"/>
      <c r="CJ1" s="0"/>
      <c r="CK1" s="4" t="s">
        <v>147</v>
      </c>
      <c r="CL1" s="0"/>
      <c r="CM1" s="0"/>
      <c r="CN1" s="4" t="s">
        <v>148</v>
      </c>
      <c r="CO1" s="0"/>
      <c r="CP1" s="0"/>
      <c r="CQ1" s="4" t="s">
        <v>149</v>
      </c>
      <c r="CR1" s="0"/>
      <c r="CS1" s="0"/>
      <c r="CT1" s="4" t="s">
        <v>150</v>
      </c>
      <c r="CU1" s="0"/>
      <c r="CV1" s="0"/>
      <c r="CW1" s="4" t="s">
        <v>151</v>
      </c>
      <c r="CX1" s="0"/>
      <c r="CY1" s="0"/>
      <c r="CZ1" s="4" t="s">
        <v>152</v>
      </c>
      <c r="DA1" s="0"/>
      <c r="DB1" s="0"/>
      <c r="DC1" s="4" t="s">
        <v>153</v>
      </c>
      <c r="DD1" s="0"/>
      <c r="DE1" s="0"/>
      <c r="DF1" s="4" t="s">
        <v>154</v>
      </c>
      <c r="DG1" s="0"/>
      <c r="DH1" s="0"/>
      <c r="DI1" s="4" t="s">
        <v>155</v>
      </c>
      <c r="DJ1" s="0"/>
      <c r="DK1" s="0"/>
      <c r="DL1" s="4" t="s">
        <v>156</v>
      </c>
      <c r="DM1" s="0"/>
      <c r="DN1" s="0"/>
      <c r="DO1" s="4" t="s">
        <v>157</v>
      </c>
      <c r="DP1" s="0"/>
      <c r="DQ1" s="0"/>
      <c r="DR1" s="4" t="s">
        <v>158</v>
      </c>
      <c r="DS1" s="0"/>
      <c r="DT1" s="0"/>
      <c r="DU1" s="4" t="s">
        <v>159</v>
      </c>
      <c r="DV1" s="0"/>
      <c r="DW1" s="0"/>
      <c r="DX1" s="4" t="s">
        <v>160</v>
      </c>
      <c r="DY1" s="0"/>
      <c r="DZ1" s="0"/>
      <c r="EA1" s="4" t="s">
        <v>161</v>
      </c>
      <c r="EB1" s="0"/>
      <c r="EC1" s="0"/>
      <c r="ED1" s="4" t="s">
        <v>162</v>
      </c>
      <c r="EE1" s="0"/>
      <c r="EF1" s="0"/>
      <c r="EG1" s="4" t="s">
        <v>163</v>
      </c>
      <c r="EH1" s="0"/>
      <c r="EI1" s="0"/>
      <c r="EJ1" s="4" t="s">
        <v>164</v>
      </c>
      <c r="EK1" s="0"/>
      <c r="EL1" s="0"/>
      <c r="EM1" s="4" t="s">
        <v>165</v>
      </c>
      <c r="EN1" s="0"/>
      <c r="EO1" s="0"/>
      <c r="EP1" s="4" t="s">
        <v>166</v>
      </c>
      <c r="EQ1" s="0"/>
      <c r="ER1" s="0"/>
      <c r="ES1" s="4" t="s">
        <v>167</v>
      </c>
      <c r="ET1" s="0"/>
    </row>
    <row collapsed="false" customFormat="false" customHeight="false" hidden="false" ht="12.1" outlineLevel="0" r="2">
      <c r="A2" s="11" t="n">
        <v>44168</v>
      </c>
      <c r="B2" s="6" t="n">
        <v>14743.98</v>
      </c>
      <c r="C2" s="0" t="s">
        <v>114</v>
      </c>
      <c r="D2" s="11" t="n">
        <v>44168</v>
      </c>
      <c r="E2" s="6" t="n">
        <v>9581.96</v>
      </c>
      <c r="F2" s="0" t="s">
        <v>114</v>
      </c>
      <c r="G2" s="11" t="n">
        <v>44169</v>
      </c>
      <c r="H2" s="6" t="n">
        <v>5272.243956</v>
      </c>
      <c r="I2" s="0" t="s">
        <v>114</v>
      </c>
      <c r="J2" s="11" t="n">
        <v>44173</v>
      </c>
      <c r="K2" s="6" t="n">
        <v>6226.655316</v>
      </c>
      <c r="L2" s="0" t="s">
        <v>114</v>
      </c>
      <c r="M2" s="11" t="n">
        <v>44176</v>
      </c>
      <c r="N2" s="6" t="n">
        <v>10579.940772</v>
      </c>
      <c r="O2" s="0" t="s">
        <v>114</v>
      </c>
      <c r="P2" s="11" t="n">
        <v>44179</v>
      </c>
      <c r="Q2" s="6" t="n">
        <v>12248.97864</v>
      </c>
      <c r="R2" s="0" t="s">
        <v>114</v>
      </c>
      <c r="S2" s="11" t="n">
        <v>44179</v>
      </c>
      <c r="T2" s="6" t="n">
        <v>13894.16739</v>
      </c>
      <c r="U2" s="0" t="s">
        <v>114</v>
      </c>
      <c r="V2" s="11" t="n">
        <v>44179</v>
      </c>
      <c r="W2" s="6" t="n">
        <v>5923.410695</v>
      </c>
      <c r="X2" s="0" t="s">
        <v>114</v>
      </c>
      <c r="Y2" s="11" t="n">
        <v>44179</v>
      </c>
      <c r="Z2" s="6" t="n">
        <v>9849.927845</v>
      </c>
      <c r="AA2" s="0" t="s">
        <v>114</v>
      </c>
      <c r="AB2" s="11" t="n">
        <v>44183</v>
      </c>
      <c r="AC2" s="6" t="n">
        <v>542.227283</v>
      </c>
      <c r="AD2" s="0" t="s">
        <v>114</v>
      </c>
      <c r="AE2" s="11" t="n">
        <v>44187</v>
      </c>
      <c r="AF2" s="6" t="n">
        <v>347.23</v>
      </c>
      <c r="AG2" s="0" t="s">
        <v>114</v>
      </c>
      <c r="AH2" s="11" t="n">
        <v>44187</v>
      </c>
      <c r="AI2" s="6" t="n">
        <v>257.618745</v>
      </c>
      <c r="AJ2" s="0" t="s">
        <v>114</v>
      </c>
      <c r="AK2" s="11" t="n">
        <v>44187</v>
      </c>
      <c r="AL2" s="6" t="n">
        <v>4539.316959</v>
      </c>
      <c r="AM2" s="0" t="s">
        <v>114</v>
      </c>
      <c r="AN2" s="11" t="n">
        <v>44187</v>
      </c>
      <c r="AO2" s="6" t="n">
        <v>2718.28</v>
      </c>
      <c r="AP2" s="0" t="s">
        <v>114</v>
      </c>
      <c r="AQ2" s="11" t="n">
        <v>44189</v>
      </c>
      <c r="AR2" s="6" t="n">
        <v>7169.179071</v>
      </c>
      <c r="AS2" s="0" t="s">
        <v>114</v>
      </c>
      <c r="AT2" s="11" t="n">
        <v>44194</v>
      </c>
      <c r="AU2" s="6" t="n">
        <v>3989.5911</v>
      </c>
      <c r="AV2" s="0" t="s">
        <v>114</v>
      </c>
      <c r="AW2" s="11" t="n">
        <v>44194</v>
      </c>
      <c r="AX2" s="6" t="n">
        <v>559.13</v>
      </c>
      <c r="AY2" s="0" t="s">
        <v>114</v>
      </c>
      <c r="AZ2" s="11" t="n">
        <v>44195</v>
      </c>
      <c r="BA2" s="6" t="n">
        <v>10618.87</v>
      </c>
      <c r="BB2" s="0" t="s">
        <v>114</v>
      </c>
      <c r="BC2" s="11" t="n">
        <v>44195</v>
      </c>
      <c r="BD2" s="6" t="n">
        <v>988.472914</v>
      </c>
      <c r="BE2" s="0" t="s">
        <v>114</v>
      </c>
      <c r="BF2" s="11" t="n">
        <v>44200</v>
      </c>
      <c r="BG2" s="6" t="n">
        <v>2743.85</v>
      </c>
      <c r="BH2" s="0" t="s">
        <v>114</v>
      </c>
      <c r="BI2" s="11" t="n">
        <v>44200</v>
      </c>
      <c r="BJ2" s="6" t="n">
        <v>2032.320507</v>
      </c>
      <c r="BK2" s="0" t="s">
        <v>114</v>
      </c>
      <c r="BL2" s="11" t="n">
        <v>44200</v>
      </c>
      <c r="BM2" s="6" t="n">
        <v>1589.35</v>
      </c>
      <c r="BN2" s="0" t="s">
        <v>114</v>
      </c>
      <c r="BO2" s="11" t="n">
        <v>44200</v>
      </c>
      <c r="BP2" s="6" t="n">
        <v>16668.574191</v>
      </c>
      <c r="BQ2" s="0" t="s">
        <v>114</v>
      </c>
      <c r="BR2" s="11" t="n">
        <v>44201</v>
      </c>
      <c r="BS2" s="6" t="n">
        <v>3907.285773</v>
      </c>
      <c r="BT2" s="0" t="s">
        <v>114</v>
      </c>
      <c r="BU2" s="11" t="n">
        <v>44202</v>
      </c>
      <c r="BV2" s="6" t="n">
        <v>1457.47</v>
      </c>
      <c r="BW2" s="0" t="s">
        <v>114</v>
      </c>
      <c r="BX2" s="11" t="n">
        <v>44202</v>
      </c>
      <c r="BY2" s="6" t="n">
        <v>526.11</v>
      </c>
      <c r="BZ2" s="0" t="s">
        <v>114</v>
      </c>
      <c r="CA2" s="11" t="n">
        <v>44202</v>
      </c>
      <c r="CB2" s="6" t="n">
        <v>6675.408252</v>
      </c>
      <c r="CC2" s="0" t="s">
        <v>114</v>
      </c>
      <c r="CD2" s="11" t="n">
        <v>44208</v>
      </c>
      <c r="CE2" s="6" t="n">
        <v>1049.926213</v>
      </c>
      <c r="CF2" s="0" t="s">
        <v>114</v>
      </c>
      <c r="CG2" s="11" t="n">
        <v>44210</v>
      </c>
      <c r="CH2" s="6" t="n">
        <v>73430.33</v>
      </c>
      <c r="CI2" s="0" t="s">
        <v>114</v>
      </c>
      <c r="CJ2" s="11" t="n">
        <v>44210</v>
      </c>
      <c r="CK2" s="6" t="n">
        <v>76175.5</v>
      </c>
      <c r="CL2" s="0" t="s">
        <v>114</v>
      </c>
      <c r="CM2" s="11" t="n">
        <v>44211</v>
      </c>
      <c r="CN2" s="6" t="n">
        <v>23828.022729</v>
      </c>
      <c r="CO2" s="0" t="s">
        <v>114</v>
      </c>
      <c r="CP2" s="11" t="n">
        <v>44215</v>
      </c>
      <c r="CQ2" s="6" t="n">
        <v>10102.06</v>
      </c>
      <c r="CR2" s="0" t="s">
        <v>114</v>
      </c>
      <c r="CS2" s="11" t="n">
        <v>44215</v>
      </c>
      <c r="CT2" s="6" t="n">
        <v>933.54557</v>
      </c>
      <c r="CU2" s="0" t="s">
        <v>114</v>
      </c>
      <c r="CV2" s="11" t="n">
        <v>44216</v>
      </c>
      <c r="CW2" s="6" t="n">
        <v>1048.62</v>
      </c>
      <c r="CX2" s="0" t="s">
        <v>114</v>
      </c>
      <c r="CY2" s="11" t="n">
        <v>44216</v>
      </c>
      <c r="CZ2" s="6" t="n">
        <v>520.31</v>
      </c>
      <c r="DA2" s="0" t="s">
        <v>114</v>
      </c>
      <c r="DB2" s="11" t="n">
        <v>44216</v>
      </c>
      <c r="DC2" s="6" t="n">
        <v>3164.984199</v>
      </c>
      <c r="DD2" s="0" t="s">
        <v>114</v>
      </c>
      <c r="DE2" s="11" t="n">
        <v>44216</v>
      </c>
      <c r="DF2" s="6" t="n">
        <v>26946.23165</v>
      </c>
      <c r="DG2" s="0" t="s">
        <v>114</v>
      </c>
      <c r="DH2" s="11" t="n">
        <v>44223</v>
      </c>
      <c r="DI2" s="6" t="n">
        <v>25015</v>
      </c>
      <c r="DJ2" s="0" t="s">
        <v>114</v>
      </c>
      <c r="DK2" s="11" t="n">
        <v>44224</v>
      </c>
      <c r="DL2" s="6" t="n">
        <v>30018.01</v>
      </c>
      <c r="DM2" s="0" t="s">
        <v>114</v>
      </c>
      <c r="DN2" s="11" t="n">
        <v>44224</v>
      </c>
      <c r="DO2" s="6" t="n">
        <v>410.25</v>
      </c>
      <c r="DP2" s="0" t="s">
        <v>114</v>
      </c>
      <c r="DQ2" s="11" t="n">
        <v>44228</v>
      </c>
      <c r="DR2" s="6" t="n">
        <v>-1754.95</v>
      </c>
      <c r="DS2" s="0" t="s">
        <v>116</v>
      </c>
      <c r="DT2" s="11" t="n">
        <v>44229</v>
      </c>
      <c r="DU2" s="6" t="n">
        <v>4622.434466</v>
      </c>
      <c r="DV2" s="0" t="s">
        <v>114</v>
      </c>
      <c r="DW2" s="11" t="n">
        <v>44229</v>
      </c>
      <c r="DX2" s="6" t="n">
        <v>23896.672397</v>
      </c>
      <c r="DY2" s="0" t="s">
        <v>114</v>
      </c>
      <c r="DZ2" s="11" t="n">
        <v>44230</v>
      </c>
      <c r="EA2" s="6" t="n">
        <v>16557.179463</v>
      </c>
      <c r="EB2" s="0" t="s">
        <v>114</v>
      </c>
      <c r="EC2" s="11" t="n">
        <v>44231</v>
      </c>
      <c r="ED2" s="6" t="n">
        <v>1.19</v>
      </c>
      <c r="EE2" s="0" t="s">
        <v>114</v>
      </c>
      <c r="EF2" s="11" t="n">
        <v>44232</v>
      </c>
      <c r="EG2" s="6" t="n">
        <v>3344.963181</v>
      </c>
      <c r="EH2" s="0" t="s">
        <v>114</v>
      </c>
      <c r="EI2" s="11" t="n">
        <v>44235</v>
      </c>
      <c r="EJ2" s="6" t="n">
        <v>-4986.51</v>
      </c>
      <c r="EK2" s="0" t="s">
        <v>116</v>
      </c>
      <c r="EL2" s="11" t="n">
        <v>44237</v>
      </c>
      <c r="EM2" s="6" t="n">
        <v>1513.514064</v>
      </c>
      <c r="EN2" s="0" t="s">
        <v>114</v>
      </c>
      <c r="EO2" s="11" t="n">
        <v>44237</v>
      </c>
      <c r="EP2" s="6" t="n">
        <v>36488.88216</v>
      </c>
      <c r="EQ2" s="0" t="s">
        <v>114</v>
      </c>
      <c r="ER2" s="11" t="n">
        <v>44278</v>
      </c>
      <c r="ES2" s="6" t="n">
        <v>3392.448495</v>
      </c>
      <c r="ET2" s="0" t="s">
        <v>114</v>
      </c>
    </row>
    <row collapsed="false" customFormat="false" customHeight="false" hidden="false" ht="12.1" outlineLevel="0" r="3">
      <c r="A3" s="11" t="n">
        <v>44168</v>
      </c>
      <c r="B3" s="6" t="n">
        <v>14743.48</v>
      </c>
      <c r="C3" s="0" t="s">
        <v>114</v>
      </c>
      <c r="D3" s="11" t="n">
        <v>44180</v>
      </c>
      <c r="E3" s="6" t="n">
        <v>10434.04</v>
      </c>
      <c r="F3" s="0" t="s">
        <v>114</v>
      </c>
      <c r="G3" s="11" t="n">
        <v>44169</v>
      </c>
      <c r="H3" s="6" t="n">
        <v>5257.204036</v>
      </c>
      <c r="I3" s="0" t="s">
        <v>114</v>
      </c>
      <c r="J3" s="11" t="n">
        <v>44173</v>
      </c>
      <c r="K3" s="6" t="n">
        <v>6231.852858</v>
      </c>
      <c r="L3" s="0" t="s">
        <v>114</v>
      </c>
      <c r="M3" s="11" t="n">
        <v>44209</v>
      </c>
      <c r="N3" s="6" t="n">
        <v>-11667.978393</v>
      </c>
      <c r="O3" s="0" t="s">
        <v>116</v>
      </c>
      <c r="P3" s="11" t="n">
        <v>44179</v>
      </c>
      <c r="Q3" s="6" t="n">
        <v>24621.529235</v>
      </c>
      <c r="R3" s="0" t="s">
        <v>114</v>
      </c>
      <c r="S3" s="11" t="n">
        <v>44188</v>
      </c>
      <c r="T3" s="6" t="n">
        <v>-3224.217942</v>
      </c>
      <c r="U3" s="0" t="s">
        <v>116</v>
      </c>
      <c r="V3" s="11" t="n">
        <v>44179</v>
      </c>
      <c r="W3" s="6" t="n">
        <v>5879.538995</v>
      </c>
      <c r="X3" s="0" t="s">
        <v>114</v>
      </c>
      <c r="Y3" s="11" t="n">
        <v>44179</v>
      </c>
      <c r="Z3" s="6" t="n">
        <v>6565.399905</v>
      </c>
      <c r="AA3" s="0" t="s">
        <v>114</v>
      </c>
      <c r="AB3" s="11" t="n">
        <v>44186</v>
      </c>
      <c r="AC3" s="6" t="n">
        <v>2445.80508</v>
      </c>
      <c r="AD3" s="0" t="s">
        <v>114</v>
      </c>
      <c r="AE3" s="11" t="n">
        <v>44200</v>
      </c>
      <c r="AF3" s="6" t="n">
        <v>-347.45</v>
      </c>
      <c r="AG3" s="0" t="s">
        <v>116</v>
      </c>
      <c r="AH3" s="11" t="n">
        <v>44188</v>
      </c>
      <c r="AI3" s="6" t="n">
        <v>-261.463806</v>
      </c>
      <c r="AJ3" s="0" t="s">
        <v>116</v>
      </c>
      <c r="AK3" s="11" t="n">
        <v>44187</v>
      </c>
      <c r="AL3" s="6" t="n">
        <v>4541.557122</v>
      </c>
      <c r="AM3" s="0" t="s">
        <v>114</v>
      </c>
      <c r="AN3" s="11" t="n">
        <v>44187</v>
      </c>
      <c r="AO3" s="6" t="n">
        <v>604.06</v>
      </c>
      <c r="AP3" s="0" t="s">
        <v>114</v>
      </c>
      <c r="AQ3" s="11" t="n">
        <v>44209</v>
      </c>
      <c r="AR3" s="6" t="n">
        <v>-7809.101445</v>
      </c>
      <c r="AS3" s="0" t="s">
        <v>116</v>
      </c>
      <c r="AT3" s="11" t="n">
        <v>44194</v>
      </c>
      <c r="AU3" s="6" t="n">
        <v>3931.354275</v>
      </c>
      <c r="AV3" s="0" t="s">
        <v>114</v>
      </c>
      <c r="AW3" s="11" t="n">
        <v>44195</v>
      </c>
      <c r="AX3" s="6" t="n">
        <v>4439.87</v>
      </c>
      <c r="AY3" s="0" t="s">
        <v>114</v>
      </c>
      <c r="AZ3" s="11" t="n">
        <v>44207</v>
      </c>
      <c r="BA3" s="6" t="n">
        <v>-6843.7</v>
      </c>
      <c r="BB3" s="0" t="s">
        <v>116</v>
      </c>
      <c r="BC3" s="11" t="n">
        <v>44203</v>
      </c>
      <c r="BD3" s="6" t="n">
        <v>1014.313361</v>
      </c>
      <c r="BE3" s="0" t="s">
        <v>114</v>
      </c>
      <c r="BF3" s="11" t="n">
        <v>44200</v>
      </c>
      <c r="BG3" s="6" t="n">
        <v>2740.25</v>
      </c>
      <c r="BH3" s="0" t="s">
        <v>114</v>
      </c>
      <c r="BI3" s="11" t="n">
        <v>44200</v>
      </c>
      <c r="BJ3" s="6" t="n">
        <v>10163.818806</v>
      </c>
      <c r="BK3" s="0" t="s">
        <v>114</v>
      </c>
      <c r="BL3" s="11" t="n">
        <v>44200</v>
      </c>
      <c r="BM3" s="6" t="n">
        <v>3179.91</v>
      </c>
      <c r="BN3" s="0" t="s">
        <v>114</v>
      </c>
      <c r="BO3" s="11" t="n">
        <v>44201</v>
      </c>
      <c r="BP3" s="6" t="n">
        <v>-17535.136152</v>
      </c>
      <c r="BQ3" s="0" t="s">
        <v>116</v>
      </c>
      <c r="BR3" s="11" t="n">
        <v>44201</v>
      </c>
      <c r="BS3" s="6" t="n">
        <v>7829.346686</v>
      </c>
      <c r="BT3" s="0" t="s">
        <v>114</v>
      </c>
      <c r="BU3" s="11" t="n">
        <v>44210</v>
      </c>
      <c r="BV3" s="6" t="n">
        <v>-1491.9</v>
      </c>
      <c r="BW3" s="0" t="s">
        <v>116</v>
      </c>
      <c r="BX3" s="11" t="n">
        <v>44202</v>
      </c>
      <c r="BY3" s="6" t="n">
        <v>5170.1</v>
      </c>
      <c r="BZ3" s="0" t="s">
        <v>114</v>
      </c>
      <c r="CA3" s="11" t="n">
        <v>44202</v>
      </c>
      <c r="CB3" s="6" t="n">
        <v>6669.498196</v>
      </c>
      <c r="CC3" s="0" t="s">
        <v>114</v>
      </c>
      <c r="CD3" s="11" t="n">
        <v>44211</v>
      </c>
      <c r="CE3" s="6" t="n">
        <v>-1197.710703</v>
      </c>
      <c r="CF3" s="0" t="s">
        <v>116</v>
      </c>
      <c r="CG3" s="11" t="n">
        <v>44210</v>
      </c>
      <c r="CH3" s="6" t="n">
        <v>-73667.57</v>
      </c>
      <c r="CI3" s="0" t="s">
        <v>116</v>
      </c>
      <c r="CJ3" s="11" t="n">
        <v>44210</v>
      </c>
      <c r="CK3" s="6" t="n">
        <v>-20.87</v>
      </c>
      <c r="CL3" s="0" t="s">
        <v>116</v>
      </c>
      <c r="CM3" s="11" t="n">
        <v>44239</v>
      </c>
      <c r="CN3" s="6" t="n">
        <v>-25215.613273</v>
      </c>
      <c r="CO3" s="0" t="s">
        <v>116</v>
      </c>
      <c r="CP3" s="11" t="n">
        <v>44215</v>
      </c>
      <c r="CQ3" s="6" t="n">
        <v>40464.27</v>
      </c>
      <c r="CR3" s="0" t="s">
        <v>114</v>
      </c>
      <c r="CS3" s="11" t="n">
        <v>44223</v>
      </c>
      <c r="CT3" s="6" t="n">
        <v>-1303.197942</v>
      </c>
      <c r="CU3" s="0" t="s">
        <v>116</v>
      </c>
      <c r="CV3" s="11" t="n">
        <v>44216</v>
      </c>
      <c r="CW3" s="6" t="n">
        <v>10656.39</v>
      </c>
      <c r="CX3" s="0" t="s">
        <v>114</v>
      </c>
      <c r="CY3" s="11" t="n">
        <v>44230</v>
      </c>
      <c r="CZ3" s="6" t="n">
        <v>-507.7</v>
      </c>
      <c r="DA3" s="0" t="s">
        <v>116</v>
      </c>
      <c r="DB3" s="11" t="n">
        <v>44216</v>
      </c>
      <c r="DC3" s="6" t="n">
        <v>3164.984199</v>
      </c>
      <c r="DD3" s="0" t="s">
        <v>114</v>
      </c>
      <c r="DE3" s="11" t="n">
        <v>44232</v>
      </c>
      <c r="DF3" s="6" t="n">
        <v>-3531.257259</v>
      </c>
      <c r="DG3" s="0" t="s">
        <v>116</v>
      </c>
      <c r="DH3" s="11" t="n">
        <v>44232</v>
      </c>
      <c r="DI3" s="6" t="n">
        <v>-25316.79</v>
      </c>
      <c r="DJ3" s="0" t="s">
        <v>116</v>
      </c>
      <c r="DK3" s="11" t="n">
        <v>44229</v>
      </c>
      <c r="DL3" s="6" t="n">
        <v>-29981.99</v>
      </c>
      <c r="DM3" s="0" t="s">
        <v>116</v>
      </c>
      <c r="DN3" s="11" t="n">
        <v>44228</v>
      </c>
      <c r="DO3" s="6" t="n">
        <v>-412.25</v>
      </c>
      <c r="DP3" s="0" t="s">
        <v>116</v>
      </c>
      <c r="DQ3" s="11" t="n">
        <v>44228</v>
      </c>
      <c r="DR3" s="6" t="n">
        <v>1758.85</v>
      </c>
      <c r="DS3" s="0" t="s">
        <v>114</v>
      </c>
      <c r="DT3" s="11" t="n">
        <v>44229</v>
      </c>
      <c r="DU3" s="6" t="n">
        <v>-4633.005208</v>
      </c>
      <c r="DV3" s="0" t="s">
        <v>116</v>
      </c>
      <c r="DW3" s="11" t="n">
        <v>44229</v>
      </c>
      <c r="DX3" s="6" t="n">
        <v>-9537.074443</v>
      </c>
      <c r="DY3" s="0" t="s">
        <v>116</v>
      </c>
      <c r="DZ3" s="11" t="n">
        <v>44230</v>
      </c>
      <c r="EA3" s="6" t="n">
        <v>16557.179463</v>
      </c>
      <c r="EB3" s="0" t="s">
        <v>114</v>
      </c>
      <c r="EC3" s="11" t="n">
        <v>44231</v>
      </c>
      <c r="ED3" s="6" t="n">
        <v>1152.62</v>
      </c>
      <c r="EE3" s="0" t="s">
        <v>114</v>
      </c>
      <c r="EF3" s="11" t="n">
        <v>44232</v>
      </c>
      <c r="EG3" s="6" t="n">
        <v>3344.963181</v>
      </c>
      <c r="EH3" s="0" t="s">
        <v>114</v>
      </c>
      <c r="EI3" s="11" t="n">
        <v>44235</v>
      </c>
      <c r="EJ3" s="6" t="n">
        <v>-4986.01</v>
      </c>
      <c r="EK3" s="0" t="s">
        <v>116</v>
      </c>
      <c r="EL3" s="11" t="n">
        <v>44238</v>
      </c>
      <c r="EM3" s="6" t="n">
        <v>16124.238158</v>
      </c>
      <c r="EN3" s="0" t="s">
        <v>114</v>
      </c>
      <c r="EO3" s="11" t="n">
        <v>44239</v>
      </c>
      <c r="EP3" s="6" t="n">
        <v>-36322.815434</v>
      </c>
      <c r="EQ3" s="0" t="s">
        <v>116</v>
      </c>
      <c r="ER3" s="11" t="n">
        <v>44278</v>
      </c>
      <c r="ES3" s="6" t="n">
        <v>3389.464155</v>
      </c>
      <c r="ET3" s="0" t="s">
        <v>114</v>
      </c>
    </row>
    <row collapsed="false" customFormat="false" customHeight="false" hidden="false" ht="12.1" outlineLevel="0" r="4">
      <c r="A4" s="11" t="n">
        <v>44180</v>
      </c>
      <c r="B4" s="6" t="n">
        <v>-29517.05</v>
      </c>
      <c r="C4" s="0" t="s">
        <v>116</v>
      </c>
      <c r="D4" s="11" t="n">
        <v>44209</v>
      </c>
      <c r="E4" s="6" t="n">
        <v>10706.42</v>
      </c>
      <c r="F4" s="0" t="s">
        <v>114</v>
      </c>
      <c r="G4" s="11" t="n">
        <v>44169</v>
      </c>
      <c r="H4" s="6" t="n">
        <v>5264.723996</v>
      </c>
      <c r="I4" s="0" t="s">
        <v>114</v>
      </c>
      <c r="J4" s="11" t="n">
        <v>44195</v>
      </c>
      <c r="K4" s="6" t="n">
        <v>-6420.654539</v>
      </c>
      <c r="L4" s="0" t="s">
        <v>116</v>
      </c>
      <c r="M4" s="11" t="n">
        <v>44231</v>
      </c>
      <c r="N4" s="6" t="n">
        <v>11418.862209</v>
      </c>
      <c r="O4" s="0" t="s">
        <v>114</v>
      </c>
      <c r="P4" s="11" t="n">
        <v>44179</v>
      </c>
      <c r="Q4" s="6" t="n">
        <v>36932.65945</v>
      </c>
      <c r="R4" s="0" t="s">
        <v>114</v>
      </c>
      <c r="S4" s="11" t="n">
        <v>44188</v>
      </c>
      <c r="T4" s="6" t="n">
        <v>-6449.189382</v>
      </c>
      <c r="U4" s="0" t="s">
        <v>116</v>
      </c>
      <c r="V4" s="11" t="n">
        <v>44188</v>
      </c>
      <c r="W4" s="6" t="n">
        <v>-6199.028046</v>
      </c>
      <c r="X4" s="0" t="s">
        <v>116</v>
      </c>
      <c r="Y4" s="11" t="n">
        <v>44186</v>
      </c>
      <c r="Z4" s="6" t="n">
        <v>3199.48842</v>
      </c>
      <c r="AA4" s="0" t="s">
        <v>114</v>
      </c>
      <c r="AB4" s="11" t="n">
        <v>44188</v>
      </c>
      <c r="AC4" s="6" t="n">
        <v>-1721.74293</v>
      </c>
      <c r="AD4" s="0" t="s">
        <v>116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44188</v>
      </c>
      <c r="AL4" s="6" t="n">
        <v>-4608.393768</v>
      </c>
      <c r="AM4" s="0" t="s">
        <v>116</v>
      </c>
      <c r="AN4" s="11" t="n">
        <v>44187</v>
      </c>
      <c r="AO4" s="6" t="n">
        <v>2718.28</v>
      </c>
      <c r="AP4" s="0" t="s">
        <v>114</v>
      </c>
      <c r="AQ4" s="0"/>
      <c r="AR4" s="10" t="s">
        <f>=XIRR(AR2:AR3,AQ2:AQ3)</f>
      </c>
      <c r="AS4" s="0"/>
      <c r="AT4" s="11" t="n">
        <v>44194</v>
      </c>
      <c r="AU4" s="6" t="n">
        <v>3849.52785</v>
      </c>
      <c r="AV4" s="0" t="s">
        <v>114</v>
      </c>
      <c r="AW4" s="11" t="n">
        <v>44195</v>
      </c>
      <c r="AX4" s="6" t="n">
        <v>1109.96</v>
      </c>
      <c r="AY4" s="0" t="s">
        <v>114</v>
      </c>
      <c r="AZ4" s="11" t="n">
        <v>44207</v>
      </c>
      <c r="BA4" s="6" t="n">
        <v>-2281.13</v>
      </c>
      <c r="BB4" s="0" t="s">
        <v>116</v>
      </c>
      <c r="BC4" s="11" t="n">
        <v>44203</v>
      </c>
      <c r="BD4" s="6" t="n">
        <v>2027.149208</v>
      </c>
      <c r="BE4" s="0" t="s">
        <v>114</v>
      </c>
      <c r="BF4" s="11" t="n">
        <v>44200</v>
      </c>
      <c r="BG4" s="6" t="n">
        <v>5454.27</v>
      </c>
      <c r="BH4" s="0" t="s">
        <v>114</v>
      </c>
      <c r="BI4" s="11" t="n">
        <v>44200</v>
      </c>
      <c r="BJ4" s="6" t="n">
        <v>2028.626722</v>
      </c>
      <c r="BK4" s="0" t="s">
        <v>114</v>
      </c>
      <c r="BL4" s="11" t="n">
        <v>44200</v>
      </c>
      <c r="BM4" s="6" t="n">
        <v>4769.55</v>
      </c>
      <c r="BN4" s="0" t="s">
        <v>114</v>
      </c>
      <c r="BO4" s="11" t="n">
        <v>44203</v>
      </c>
      <c r="BP4" s="6" t="n">
        <v>16410.009241</v>
      </c>
      <c r="BQ4" s="0" t="s">
        <v>114</v>
      </c>
      <c r="BR4" s="11" t="n">
        <v>44201</v>
      </c>
      <c r="BS4" s="6" t="n">
        <v>11784.651664</v>
      </c>
      <c r="BT4" s="0" t="s">
        <v>114</v>
      </c>
      <c r="BU4" s="0"/>
      <c r="BV4" s="10" t="s">
        <f>=XIRR(BV2:BV3,BU2:BU3)</f>
      </c>
      <c r="BW4" s="0"/>
      <c r="BX4" s="11" t="n">
        <v>44202</v>
      </c>
      <c r="BY4" s="6" t="n">
        <v>15147.08</v>
      </c>
      <c r="BZ4" s="0" t="s">
        <v>114</v>
      </c>
      <c r="CA4" s="11" t="n">
        <v>44207</v>
      </c>
      <c r="CB4" s="6" t="n">
        <v>-14515.097536</v>
      </c>
      <c r="CC4" s="0" t="s">
        <v>116</v>
      </c>
      <c r="CD4" s="0"/>
      <c r="CE4" s="10" t="s">
        <f>=XIRR(CE2:CE3,CD2:CD3)</f>
      </c>
      <c r="CF4" s="0"/>
      <c r="CG4" s="11" t="n">
        <v>44210</v>
      </c>
      <c r="CH4" s="6" t="n">
        <v>65346.19</v>
      </c>
      <c r="CI4" s="0" t="s">
        <v>114</v>
      </c>
      <c r="CJ4" s="11" t="n">
        <v>44210</v>
      </c>
      <c r="CK4" s="6" t="n">
        <v>-76147.33</v>
      </c>
      <c r="CL4" s="0" t="s">
        <v>116</v>
      </c>
      <c r="CM4" s="0"/>
      <c r="CN4" s="10" t="s">
        <f>=XIRR(CN2:CN3,CM2:CM3)</f>
      </c>
      <c r="CO4" s="0"/>
      <c r="CP4" s="11" t="n">
        <v>44216</v>
      </c>
      <c r="CQ4" s="6" t="n">
        <v>-50519.66</v>
      </c>
      <c r="CR4" s="0" t="s">
        <v>116</v>
      </c>
      <c r="CS4" s="0"/>
      <c r="CT4" s="10" t="s">
        <f>=XIRR(CT2:CT3,CS2:CS3)</f>
      </c>
      <c r="CU4" s="0"/>
      <c r="CV4" s="11" t="n">
        <v>44216</v>
      </c>
      <c r="CW4" s="6" t="n">
        <v>7515.51</v>
      </c>
      <c r="CX4" s="0" t="s">
        <v>114</v>
      </c>
      <c r="CY4" s="0"/>
      <c r="CZ4" s="10" t="s">
        <f>=XIRR(CZ2:CZ3,CY2:CY3)</f>
      </c>
      <c r="DA4" s="0"/>
      <c r="DB4" s="11" t="n">
        <v>44216</v>
      </c>
      <c r="DC4" s="6" t="n">
        <v>3157.611769</v>
      </c>
      <c r="DD4" s="0" t="s">
        <v>114</v>
      </c>
      <c r="DE4" s="11" t="n">
        <v>44232</v>
      </c>
      <c r="DF4" s="6" t="n">
        <v>-21183.757089</v>
      </c>
      <c r="DG4" s="0" t="s">
        <v>116</v>
      </c>
      <c r="DH4" s="0"/>
      <c r="DI4" s="10" t="s">
        <f>=XIRR(DI2:DI3,DH2:DH3)</f>
      </c>
      <c r="DJ4" s="0"/>
      <c r="DK4" s="0"/>
      <c r="DL4" s="10" t="s">
        <f>=XIRR(DL2:DL3,DK2:DK3)</f>
      </c>
      <c r="DM4" s="0"/>
      <c r="DN4" s="0"/>
      <c r="DO4" s="10" t="s">
        <f>=XIRR(DO2:DO3,DN2:DN3)</f>
      </c>
      <c r="DP4" s="0"/>
      <c r="DQ4" s="0"/>
      <c r="DR4" s="10" t="s">
        <f>=XIRR(DR2:DR3,DQ2:DQ3)</f>
      </c>
      <c r="DS4" s="0"/>
      <c r="DT4" s="0"/>
      <c r="DU4" s="10" t="s">
        <f>=XIRR(DU2:DU3,DT2:DT3)</f>
      </c>
      <c r="DV4" s="0"/>
      <c r="DW4" s="11" t="n">
        <v>44229</v>
      </c>
      <c r="DX4" s="6" t="n">
        <v>-9537.074443</v>
      </c>
      <c r="DY4" s="0" t="s">
        <v>116</v>
      </c>
      <c r="DZ4" s="11" t="n">
        <v>44230</v>
      </c>
      <c r="EA4" s="6" t="n">
        <v>32810.738526</v>
      </c>
      <c r="EB4" s="0" t="s">
        <v>114</v>
      </c>
      <c r="EC4" s="11" t="n">
        <v>44232</v>
      </c>
      <c r="ED4" s="6" t="n">
        <v>4472.82</v>
      </c>
      <c r="EE4" s="0" t="s">
        <v>114</v>
      </c>
      <c r="EF4" s="11" t="n">
        <v>44232</v>
      </c>
      <c r="EG4" s="6" t="n">
        <v>-3324.51627</v>
      </c>
      <c r="EH4" s="0" t="s">
        <v>116</v>
      </c>
      <c r="EI4" s="11" t="n">
        <v>44235</v>
      </c>
      <c r="EJ4" s="6" t="n">
        <v>-4989.5</v>
      </c>
      <c r="EK4" s="0" t="s">
        <v>116</v>
      </c>
      <c r="EL4" s="11" t="n">
        <v>44286</v>
      </c>
      <c r="EM4" s="6" t="n">
        <v>-18059.540688</v>
      </c>
      <c r="EN4" s="0" t="s">
        <v>116</v>
      </c>
      <c r="EO4" s="0"/>
      <c r="EP4" s="10" t="s">
        <f>=XIRR(EP2:EP3,EO2:EO3)</f>
      </c>
      <c r="EQ4" s="0"/>
      <c r="ER4" s="11" t="n">
        <v>44278</v>
      </c>
      <c r="ES4" s="6" t="n">
        <v>3388.71807</v>
      </c>
      <c r="ET4" s="0" t="s">
        <v>114</v>
      </c>
    </row>
    <row collapsed="false" customFormat="false" customHeight="false" hidden="false" ht="12.1" outlineLevel="0" r="5">
      <c r="A5" s="11" t="n">
        <v>44215</v>
      </c>
      <c r="B5" s="6" t="n">
        <v>14649.78</v>
      </c>
      <c r="C5" s="0" t="s">
        <v>114</v>
      </c>
      <c r="D5" s="11" t="n">
        <v>44224</v>
      </c>
      <c r="E5" s="6" t="n">
        <v>10809.48</v>
      </c>
      <c r="F5" s="0" t="s">
        <v>114</v>
      </c>
      <c r="G5" s="11" t="n">
        <v>44172</v>
      </c>
      <c r="H5" s="6" t="n">
        <v>3119.364329</v>
      </c>
      <c r="I5" s="0" t="s">
        <v>114</v>
      </c>
      <c r="J5" s="11" t="n">
        <v>44195</v>
      </c>
      <c r="K5" s="6" t="n">
        <v>-6420.654539</v>
      </c>
      <c r="L5" s="0" t="s">
        <v>116</v>
      </c>
      <c r="M5" s="11" t="n">
        <v>44231</v>
      </c>
      <c r="N5" s="6" t="n">
        <v>11418.862209</v>
      </c>
      <c r="O5" s="0" t="s">
        <v>114</v>
      </c>
      <c r="P5" s="11" t="n">
        <v>44186</v>
      </c>
      <c r="Q5" s="6" t="n">
        <v>-49251.88659</v>
      </c>
      <c r="R5" s="0" t="s">
        <v>116</v>
      </c>
      <c r="S5" s="11" t="n">
        <v>44188</v>
      </c>
      <c r="T5" s="6" t="n">
        <v>-3224.217942</v>
      </c>
      <c r="U5" s="0" t="s">
        <v>116</v>
      </c>
      <c r="V5" s="11" t="n">
        <v>44201</v>
      </c>
      <c r="W5" s="6" t="n">
        <v>-6172.314735</v>
      </c>
      <c r="X5" s="0" t="s">
        <v>116</v>
      </c>
      <c r="Y5" s="11" t="n">
        <v>44186</v>
      </c>
      <c r="Z5" s="6" t="n">
        <v>3199.48842</v>
      </c>
      <c r="AA5" s="0" t="s">
        <v>114</v>
      </c>
      <c r="AB5" s="11" t="n">
        <v>44188</v>
      </c>
      <c r="AC5" s="6" t="n">
        <v>-1147.577454</v>
      </c>
      <c r="AD5" s="0" t="s">
        <v>116</v>
      </c>
      <c r="AE5" s="0"/>
      <c r="AF5" s="8" t="s">
        <f>=-SUM(AF2:AF3)</f>
      </c>
      <c r="AG5" s="0" t="s">
        <v>118</v>
      </c>
      <c r="AH5" s="0"/>
      <c r="AI5" s="8" t="s">
        <f>=-SUM(AI2:AI3)</f>
      </c>
      <c r="AJ5" s="0" t="s">
        <v>118</v>
      </c>
      <c r="AK5" s="11" t="n">
        <v>44202</v>
      </c>
      <c r="AL5" s="6" t="n">
        <v>-4790.100388</v>
      </c>
      <c r="AM5" s="0" t="s">
        <v>116</v>
      </c>
      <c r="AN5" s="11" t="n">
        <v>44190</v>
      </c>
      <c r="AO5" s="6" t="n">
        <v>6000.61</v>
      </c>
      <c r="AP5" s="0" t="s">
        <v>114</v>
      </c>
      <c r="AQ5" s="0"/>
      <c r="AR5" s="8" t="s">
        <f>=-SUM(AR2:AR3)</f>
      </c>
      <c r="AS5" s="0" t="s">
        <v>118</v>
      </c>
      <c r="AT5" s="11" t="n">
        <v>44202</v>
      </c>
      <c r="AU5" s="6" t="n">
        <v>-7920.952554</v>
      </c>
      <c r="AV5" s="0" t="s">
        <v>116</v>
      </c>
      <c r="AW5" s="11" t="n">
        <v>44195</v>
      </c>
      <c r="AX5" s="6" t="n">
        <v>2221.33</v>
      </c>
      <c r="AY5" s="0" t="s">
        <v>114</v>
      </c>
      <c r="AZ5" s="11" t="n">
        <v>44207</v>
      </c>
      <c r="BA5" s="6" t="n">
        <v>-2281.13</v>
      </c>
      <c r="BB5" s="0" t="s">
        <v>116</v>
      </c>
      <c r="BC5" s="11" t="n">
        <v>44203</v>
      </c>
      <c r="BD5" s="6" t="n">
        <v>1014.313361</v>
      </c>
      <c r="BE5" s="0" t="s">
        <v>114</v>
      </c>
      <c r="BF5" s="11" t="n">
        <v>44200</v>
      </c>
      <c r="BG5" s="6" t="n">
        <v>2717.44</v>
      </c>
      <c r="BH5" s="0" t="s">
        <v>114</v>
      </c>
      <c r="BI5" s="11" t="n">
        <v>44201</v>
      </c>
      <c r="BJ5" s="6" t="n">
        <v>-6310.462294</v>
      </c>
      <c r="BK5" s="0" t="s">
        <v>116</v>
      </c>
      <c r="BL5" s="11" t="n">
        <v>44200</v>
      </c>
      <c r="BM5" s="6" t="n">
        <v>1588.85</v>
      </c>
      <c r="BN5" s="0" t="s">
        <v>114</v>
      </c>
      <c r="BO5" s="11" t="n">
        <v>44208</v>
      </c>
      <c r="BP5" s="6" t="n">
        <v>16871.844794</v>
      </c>
      <c r="BQ5" s="0" t="s">
        <v>114</v>
      </c>
      <c r="BR5" s="11" t="n">
        <v>44281</v>
      </c>
      <c r="BS5" s="6" t="n">
        <v>-24231.742951</v>
      </c>
      <c r="BT5" s="0" t="s">
        <v>116</v>
      </c>
      <c r="BU5" s="0"/>
      <c r="BV5" s="8" t="s">
        <f>=-SUM(BV2:BV3)</f>
      </c>
      <c r="BW5" s="0" t="s">
        <v>118</v>
      </c>
      <c r="BX5" s="11" t="n">
        <v>44208</v>
      </c>
      <c r="BY5" s="6" t="n">
        <v>-21786.92</v>
      </c>
      <c r="BZ5" s="0" t="s">
        <v>116</v>
      </c>
      <c r="CA5" s="11" t="n">
        <v>44215</v>
      </c>
      <c r="CB5" s="6" t="n">
        <v>13008.239975</v>
      </c>
      <c r="CC5" s="0" t="s">
        <v>114</v>
      </c>
      <c r="CD5" s="0"/>
      <c r="CE5" s="8" t="s">
        <f>=-SUM(CE2:CE3)</f>
      </c>
      <c r="CF5" s="0" t="s">
        <v>118</v>
      </c>
      <c r="CG5" s="11" t="n">
        <v>44210</v>
      </c>
      <c r="CH5" s="6" t="n">
        <v>8316.79</v>
      </c>
      <c r="CI5" s="0" t="s">
        <v>114</v>
      </c>
      <c r="CJ5" s="11" t="n">
        <v>44225</v>
      </c>
      <c r="CK5" s="6" t="n">
        <v>7875.9</v>
      </c>
      <c r="CL5" s="0" t="s">
        <v>114</v>
      </c>
      <c r="CM5" s="0"/>
      <c r="CN5" s="8" t="s">
        <f>=-SUM(CN2:CN3)</f>
      </c>
      <c r="CO5" s="0" t="s">
        <v>118</v>
      </c>
      <c r="CP5" s="0"/>
      <c r="CQ5" s="10" t="s">
        <f>=XIRR(CQ2:CQ4,CP2:CP4)</f>
      </c>
      <c r="CR5" s="0"/>
      <c r="CS5" s="0"/>
      <c r="CT5" s="8" t="s">
        <f>=-SUM(CT2:CT3)</f>
      </c>
      <c r="CU5" s="0" t="s">
        <v>118</v>
      </c>
      <c r="CV5" s="11" t="n">
        <v>44216</v>
      </c>
      <c r="CW5" s="6" t="n">
        <v>1064.64</v>
      </c>
      <c r="CX5" s="0" t="s">
        <v>114</v>
      </c>
      <c r="CY5" s="0"/>
      <c r="CZ5" s="8" t="s">
        <f>=-SUM(CZ2:CZ3)</f>
      </c>
      <c r="DA5" s="0" t="s">
        <v>118</v>
      </c>
      <c r="DB5" s="11" t="n">
        <v>44216</v>
      </c>
      <c r="DC5" s="6" t="n">
        <v>3153.925554</v>
      </c>
      <c r="DD5" s="0" t="s">
        <v>114</v>
      </c>
      <c r="DE5" s="11" t="n">
        <v>44243</v>
      </c>
      <c r="DF5" s="6" t="n">
        <v>-3498.315024</v>
      </c>
      <c r="DG5" s="0" t="s">
        <v>116</v>
      </c>
      <c r="DH5" s="0"/>
      <c r="DI5" s="8" t="s">
        <f>=-SUM(DI2:DI3)</f>
      </c>
      <c r="DJ5" s="0" t="s">
        <v>118</v>
      </c>
      <c r="DK5" s="0"/>
      <c r="DL5" s="8" t="s">
        <f>=-SUM(DL2:DL3)</f>
      </c>
      <c r="DM5" s="0" t="s">
        <v>118</v>
      </c>
      <c r="DN5" s="0"/>
      <c r="DO5" s="8" t="s">
        <f>=-SUM(DO2:DO3)</f>
      </c>
      <c r="DP5" s="0" t="s">
        <v>118</v>
      </c>
      <c r="DQ5" s="0"/>
      <c r="DR5" s="8" t="s">
        <f>=-SUM(DR2:DR3)</f>
      </c>
      <c r="DS5" s="0" t="s">
        <v>118</v>
      </c>
      <c r="DT5" s="0"/>
      <c r="DU5" s="8" t="s">
        <f>=-SUM(DU2:DU3)</f>
      </c>
      <c r="DV5" s="0" t="s">
        <v>118</v>
      </c>
      <c r="DW5" s="11" t="n">
        <v>44229</v>
      </c>
      <c r="DX5" s="6" t="n">
        <v>-4768.159695</v>
      </c>
      <c r="DY5" s="0" t="s">
        <v>116</v>
      </c>
      <c r="DZ5" s="11" t="n">
        <v>44230</v>
      </c>
      <c r="EA5" s="6" t="n">
        <v>64801.701972</v>
      </c>
      <c r="EB5" s="0" t="s">
        <v>114</v>
      </c>
      <c r="EC5" s="11" t="n">
        <v>44232</v>
      </c>
      <c r="ED5" s="6" t="n">
        <v>22.6</v>
      </c>
      <c r="EE5" s="0" t="s">
        <v>114</v>
      </c>
      <c r="EF5" s="11" t="n">
        <v>44243</v>
      </c>
      <c r="EG5" s="6" t="n">
        <v>2332.698744</v>
      </c>
      <c r="EH5" s="0" t="s">
        <v>114</v>
      </c>
      <c r="EI5" s="11" t="n">
        <v>44235</v>
      </c>
      <c r="EJ5" s="6" t="n">
        <v>-4993</v>
      </c>
      <c r="EK5" s="0" t="s">
        <v>116</v>
      </c>
      <c r="EL5" s="0"/>
      <c r="EM5" s="10" t="s">
        <f>=XIRR(EM2:EM4,EL2:EL4)</f>
      </c>
      <c r="EN5" s="0"/>
      <c r="EO5" s="0"/>
      <c r="EP5" s="8" t="s">
        <f>=-SUM(EP2:EP3)</f>
      </c>
      <c r="EQ5" s="0" t="s">
        <v>118</v>
      </c>
      <c r="ER5" s="11" t="n">
        <v>44278</v>
      </c>
      <c r="ES5" s="6" t="n">
        <v>3388.71807</v>
      </c>
      <c r="ET5" s="0" t="s">
        <v>114</v>
      </c>
    </row>
    <row collapsed="false" customFormat="false" customHeight="false" hidden="false" ht="12.1" outlineLevel="0" r="6">
      <c r="A6" s="11" t="n">
        <v>44224</v>
      </c>
      <c r="B6" s="6" t="n">
        <v>14708.32</v>
      </c>
      <c r="C6" s="0" t="s">
        <v>114</v>
      </c>
      <c r="D6" s="11" t="n">
        <v>44224</v>
      </c>
      <c r="E6" s="6" t="n">
        <v>2151.29</v>
      </c>
      <c r="F6" s="0" t="s">
        <v>114</v>
      </c>
      <c r="G6" s="11" t="n">
        <v>44172</v>
      </c>
      <c r="H6" s="6" t="n">
        <v>12475.972258</v>
      </c>
      <c r="I6" s="0" t="s">
        <v>114</v>
      </c>
      <c r="J6" s="0"/>
      <c r="K6" s="10" t="s">
        <f>=XIRR(K2:K5,J2:J5)</f>
      </c>
      <c r="L6" s="0"/>
      <c r="M6" s="11" t="n">
        <v>44231</v>
      </c>
      <c r="N6" s="6" t="n">
        <v>11418.862209</v>
      </c>
      <c r="O6" s="0" t="s">
        <v>114</v>
      </c>
      <c r="P6" s="11" t="n">
        <v>44186</v>
      </c>
      <c r="Q6" s="6" t="n">
        <v>-19529.049735</v>
      </c>
      <c r="R6" s="0" t="s">
        <v>116</v>
      </c>
      <c r="S6" s="11" t="n">
        <v>44200</v>
      </c>
      <c r="T6" s="6" t="n">
        <v>3266.044697</v>
      </c>
      <c r="U6" s="0" t="s">
        <v>114</v>
      </c>
      <c r="V6" s="0"/>
      <c r="W6" s="10" t="s">
        <f>=XIRR(W2:W5,V2:V5)</f>
      </c>
      <c r="X6" s="0"/>
      <c r="Y6" s="11" t="n">
        <v>44187</v>
      </c>
      <c r="Z6" s="6" t="n">
        <v>9857.463921</v>
      </c>
      <c r="AA6" s="0" t="s">
        <v>114</v>
      </c>
      <c r="AB6" s="11" t="n">
        <v>44200</v>
      </c>
      <c r="AC6" s="6" t="n">
        <v>2502.908716</v>
      </c>
      <c r="AD6" s="0" t="s">
        <v>114</v>
      </c>
      <c r="AE6" s="0"/>
      <c r="AF6" s="0"/>
      <c r="AG6" s="0"/>
      <c r="AH6" s="0"/>
      <c r="AI6" s="0"/>
      <c r="AJ6" s="0"/>
      <c r="AK6" s="0"/>
      <c r="AL6" s="10" t="s">
        <f>=XIRR(AL2:AL5,AK2:AK5)</f>
      </c>
      <c r="AM6" s="0"/>
      <c r="AN6" s="11" t="n">
        <v>44190</v>
      </c>
      <c r="AO6" s="6" t="n">
        <v>5990.59</v>
      </c>
      <c r="AP6" s="0" t="s">
        <v>114</v>
      </c>
      <c r="AQ6" s="0"/>
      <c r="AR6" s="0"/>
      <c r="AS6" s="0"/>
      <c r="AT6" s="11" t="n">
        <v>44208</v>
      </c>
      <c r="AU6" s="6" t="n">
        <v>-4078.244261</v>
      </c>
      <c r="AV6" s="0" t="s">
        <v>116</v>
      </c>
      <c r="AW6" s="11" t="n">
        <v>44209</v>
      </c>
      <c r="AX6" s="6" t="n">
        <v>2784.92</v>
      </c>
      <c r="AY6" s="0" t="s">
        <v>114</v>
      </c>
      <c r="AZ6" s="11" t="n">
        <v>44235</v>
      </c>
      <c r="BA6" s="6" t="n">
        <v>-2251.64</v>
      </c>
      <c r="BB6" s="0" t="s">
        <v>116</v>
      </c>
      <c r="BC6" s="11" t="n">
        <v>44208</v>
      </c>
      <c r="BD6" s="6" t="n">
        <v>-4444.116348</v>
      </c>
      <c r="BE6" s="0" t="s">
        <v>116</v>
      </c>
      <c r="BF6" s="11" t="n">
        <v>44200</v>
      </c>
      <c r="BG6" s="6" t="n">
        <v>2718.54</v>
      </c>
      <c r="BH6" s="0" t="s">
        <v>114</v>
      </c>
      <c r="BI6" s="11" t="n">
        <v>44201</v>
      </c>
      <c r="BJ6" s="6" t="n">
        <v>-8413.703473</v>
      </c>
      <c r="BK6" s="0" t="s">
        <v>116</v>
      </c>
      <c r="BL6" s="11" t="n">
        <v>44200</v>
      </c>
      <c r="BM6" s="6" t="n">
        <v>4772.86</v>
      </c>
      <c r="BN6" s="0" t="s">
        <v>114</v>
      </c>
      <c r="BO6" s="11" t="n">
        <v>44208</v>
      </c>
      <c r="BP6" s="6" t="n">
        <v>16815.958019</v>
      </c>
      <c r="BQ6" s="0" t="s">
        <v>114</v>
      </c>
      <c r="BR6" s="0"/>
      <c r="BS6" s="10" t="s">
        <f>=XIRR(BS2:BS5,BR2:BR5)</f>
      </c>
      <c r="BT6" s="0"/>
      <c r="BU6" s="0"/>
      <c r="BV6" s="0"/>
      <c r="BW6" s="0"/>
      <c r="BX6" s="11" t="n">
        <v>44209</v>
      </c>
      <c r="BY6" s="6" t="n">
        <v>-550.77</v>
      </c>
      <c r="BZ6" s="0" t="s">
        <v>116</v>
      </c>
      <c r="CA6" s="11" t="n">
        <v>44215</v>
      </c>
      <c r="CB6" s="6" t="n">
        <v>13175.420085</v>
      </c>
      <c r="CC6" s="0" t="s">
        <v>114</v>
      </c>
      <c r="CD6" s="0"/>
      <c r="CE6" s="0"/>
      <c r="CF6" s="0"/>
      <c r="CG6" s="11" t="n">
        <v>44210</v>
      </c>
      <c r="CH6" s="6" t="n">
        <v>-35618.62</v>
      </c>
      <c r="CI6" s="0" t="s">
        <v>116</v>
      </c>
      <c r="CJ6" s="11" t="n">
        <v>44225</v>
      </c>
      <c r="CK6" s="6" t="n">
        <v>226.78</v>
      </c>
      <c r="CL6" s="0" t="s">
        <v>114</v>
      </c>
      <c r="CM6" s="0"/>
      <c r="CN6" s="0"/>
      <c r="CO6" s="0"/>
      <c r="CP6" s="0"/>
      <c r="CQ6" s="8" t="s">
        <f>=-SUM(CQ2:CQ4)</f>
      </c>
      <c r="CR6" s="0" t="s">
        <v>118</v>
      </c>
      <c r="CS6" s="0"/>
      <c r="CT6" s="0"/>
      <c r="CU6" s="0"/>
      <c r="CV6" s="11" t="n">
        <v>44224</v>
      </c>
      <c r="CW6" s="6" t="n">
        <v>-20488.7</v>
      </c>
      <c r="CX6" s="0" t="s">
        <v>116</v>
      </c>
      <c r="CY6" s="0"/>
      <c r="CZ6" s="0"/>
      <c r="DA6" s="0"/>
      <c r="DB6" s="11" t="n">
        <v>44216</v>
      </c>
      <c r="DC6" s="6" t="n">
        <v>3150.239339</v>
      </c>
      <c r="DD6" s="0" t="s">
        <v>114</v>
      </c>
      <c r="DE6" s="0"/>
      <c r="DF6" s="10" t="s">
        <f>=XIRR(DF2:DF5,DE2:DE5)</f>
      </c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11" t="n">
        <v>44232</v>
      </c>
      <c r="DX6" s="6" t="n">
        <v>4628.574816</v>
      </c>
      <c r="DY6" s="0" t="s">
        <v>114</v>
      </c>
      <c r="DZ6" s="11" t="n">
        <v>44230</v>
      </c>
      <c r="EA6" s="6" t="n">
        <v>-65299.639428</v>
      </c>
      <c r="EB6" s="0" t="s">
        <v>116</v>
      </c>
      <c r="EC6" s="11" t="n">
        <v>44232</v>
      </c>
      <c r="ED6" s="6" t="n">
        <v>11.31</v>
      </c>
      <c r="EE6" s="0" t="s">
        <v>114</v>
      </c>
      <c r="EF6" s="11" t="n">
        <v>44243</v>
      </c>
      <c r="EG6" s="6" t="n">
        <v>2326.100916</v>
      </c>
      <c r="EH6" s="0" t="s">
        <v>114</v>
      </c>
      <c r="EI6" s="11" t="n">
        <v>44235</v>
      </c>
      <c r="EJ6" s="6" t="n">
        <v>-5016.99</v>
      </c>
      <c r="EK6" s="0" t="s">
        <v>116</v>
      </c>
      <c r="EL6" s="0"/>
      <c r="EM6" s="8" t="s">
        <f>=-SUM(EM2:EM4)</f>
      </c>
      <c r="EN6" s="0" t="s">
        <v>118</v>
      </c>
      <c r="EO6" s="0"/>
      <c r="EP6" s="0"/>
      <c r="EQ6" s="0"/>
      <c r="ER6" s="11" t="n">
        <v>44278</v>
      </c>
      <c r="ES6" s="6" t="n">
        <v>3388.71807</v>
      </c>
      <c r="ET6" s="0" t="s">
        <v>114</v>
      </c>
    </row>
    <row collapsed="false" customFormat="false" customHeight="false" hidden="false" ht="12.1" outlineLevel="0" r="7">
      <c r="A7" s="11" t="n">
        <v>44228</v>
      </c>
      <c r="B7" s="6" t="n">
        <v>-14883.56</v>
      </c>
      <c r="C7" s="0" t="s">
        <v>116</v>
      </c>
      <c r="D7" s="11" t="n">
        <v>44228</v>
      </c>
      <c r="E7" s="6" t="n">
        <v>-10570.65</v>
      </c>
      <c r="F7" s="0" t="s">
        <v>116</v>
      </c>
      <c r="G7" s="11" t="n">
        <v>44179</v>
      </c>
      <c r="H7" s="6" t="n">
        <v>6840.329225</v>
      </c>
      <c r="I7" s="0" t="s">
        <v>114</v>
      </c>
      <c r="J7" s="0"/>
      <c r="K7" s="8" t="s">
        <f>=-SUM(K2:K5)</f>
      </c>
      <c r="L7" s="0" t="s">
        <v>118</v>
      </c>
      <c r="M7" s="11" t="n">
        <v>44231</v>
      </c>
      <c r="N7" s="6" t="n">
        <v>22411.675858</v>
      </c>
      <c r="O7" s="0" t="s">
        <v>114</v>
      </c>
      <c r="P7" s="11" t="n">
        <v>44186</v>
      </c>
      <c r="Q7" s="6" t="n">
        <v>-3254.475045</v>
      </c>
      <c r="R7" s="0" t="s">
        <v>116</v>
      </c>
      <c r="S7" s="11" t="n">
        <v>44201</v>
      </c>
      <c r="T7" s="6" t="n">
        <v>-7052.174322</v>
      </c>
      <c r="U7" s="0" t="s">
        <v>116</v>
      </c>
      <c r="V7" s="0"/>
      <c r="W7" s="8" t="s">
        <f>=-SUM(W2:W5)</f>
      </c>
      <c r="X7" s="0" t="s">
        <v>118</v>
      </c>
      <c r="Y7" s="11" t="n">
        <v>44188</v>
      </c>
      <c r="Z7" s="6" t="n">
        <v>-30784.914288</v>
      </c>
      <c r="AA7" s="0" t="s">
        <v>116</v>
      </c>
      <c r="AB7" s="11" t="n">
        <v>44200</v>
      </c>
      <c r="AC7" s="6" t="n">
        <v>989.93438</v>
      </c>
      <c r="AD7" s="0" t="s">
        <v>114</v>
      </c>
      <c r="AE7" s="0"/>
      <c r="AF7" s="0"/>
      <c r="AG7" s="0"/>
      <c r="AH7" s="0"/>
      <c r="AI7" s="0"/>
      <c r="AJ7" s="0"/>
      <c r="AK7" s="0"/>
      <c r="AL7" s="8" t="s">
        <f>=-SUM(AL2:AL5)</f>
      </c>
      <c r="AM7" s="0" t="s">
        <v>118</v>
      </c>
      <c r="AN7" s="11" t="n">
        <v>44190</v>
      </c>
      <c r="AO7" s="6" t="n">
        <v>5990.59</v>
      </c>
      <c r="AP7" s="0" t="s">
        <v>114</v>
      </c>
      <c r="AQ7" s="0"/>
      <c r="AR7" s="0"/>
      <c r="AS7" s="0"/>
      <c r="AT7" s="0"/>
      <c r="AU7" s="10" t="s">
        <f>=XIRR(AU2:AU6,AT2:AT6)</f>
      </c>
      <c r="AV7" s="0"/>
      <c r="AW7" s="11" t="n">
        <v>44209</v>
      </c>
      <c r="AX7" s="6" t="n">
        <v>9468.72</v>
      </c>
      <c r="AY7" s="0" t="s">
        <v>114</v>
      </c>
      <c r="AZ7" s="11" t="n">
        <v>44235</v>
      </c>
      <c r="BA7" s="6" t="n">
        <v>-2252.64</v>
      </c>
      <c r="BB7" s="0" t="s">
        <v>116</v>
      </c>
      <c r="BC7" s="11" t="n">
        <v>44209</v>
      </c>
      <c r="BD7" s="6" t="n">
        <v>-1191.974115</v>
      </c>
      <c r="BE7" s="0" t="s">
        <v>116</v>
      </c>
      <c r="BF7" s="11" t="n">
        <v>44200</v>
      </c>
      <c r="BG7" s="6" t="n">
        <v>5437.26</v>
      </c>
      <c r="BH7" s="0" t="s">
        <v>114</v>
      </c>
      <c r="BI7" s="0"/>
      <c r="BJ7" s="10" t="s">
        <f>=XIRR(BJ2:BJ6,BI2:BI6)</f>
      </c>
      <c r="BK7" s="0"/>
      <c r="BL7" s="11" t="n">
        <v>44207</v>
      </c>
      <c r="BM7" s="6" t="n">
        <v>-15943.42</v>
      </c>
      <c r="BN7" s="0" t="s">
        <v>116</v>
      </c>
      <c r="BO7" s="11" t="n">
        <v>44211</v>
      </c>
      <c r="BP7" s="6" t="n">
        <v>-53975.205501</v>
      </c>
      <c r="BQ7" s="0" t="s">
        <v>116</v>
      </c>
      <c r="BR7" s="0"/>
      <c r="BS7" s="8" t="s">
        <f>=-SUM(BS2:BS5)</f>
      </c>
      <c r="BT7" s="0" t="s">
        <v>118</v>
      </c>
      <c r="BU7" s="0"/>
      <c r="BV7" s="0"/>
      <c r="BW7" s="0"/>
      <c r="BX7" s="11" t="n">
        <v>44209</v>
      </c>
      <c r="BY7" s="6" t="n">
        <v>552.23</v>
      </c>
      <c r="BZ7" s="0" t="s">
        <v>114</v>
      </c>
      <c r="CA7" s="11" t="n">
        <v>44215</v>
      </c>
      <c r="CB7" s="6" t="n">
        <v>-26158.50907</v>
      </c>
      <c r="CC7" s="0" t="s">
        <v>116</v>
      </c>
      <c r="CD7" s="0"/>
      <c r="CE7" s="0"/>
      <c r="CF7" s="0"/>
      <c r="CG7" s="11" t="n">
        <v>44210</v>
      </c>
      <c r="CH7" s="6" t="n">
        <v>-395.76</v>
      </c>
      <c r="CI7" s="0" t="s">
        <v>116</v>
      </c>
      <c r="CJ7" s="11" t="n">
        <v>44225</v>
      </c>
      <c r="CK7" s="6" t="n">
        <v>44152.53</v>
      </c>
      <c r="CL7" s="0" t="s">
        <v>114</v>
      </c>
      <c r="CM7" s="0"/>
      <c r="CN7" s="0"/>
      <c r="CO7" s="0"/>
      <c r="CP7" s="0"/>
      <c r="CQ7" s="0"/>
      <c r="CR7" s="0"/>
      <c r="CS7" s="0"/>
      <c r="CT7" s="0"/>
      <c r="CU7" s="0"/>
      <c r="CV7" s="0"/>
      <c r="CW7" s="10" t="s">
        <f>=XIRR(CW2:CW6,CV2:CV6)</f>
      </c>
      <c r="CX7" s="0"/>
      <c r="CY7" s="0"/>
      <c r="CZ7" s="0"/>
      <c r="DA7" s="0"/>
      <c r="DB7" s="11" t="n">
        <v>44216</v>
      </c>
      <c r="DC7" s="6" t="n">
        <v>3164.984199</v>
      </c>
      <c r="DD7" s="0" t="s">
        <v>114</v>
      </c>
      <c r="DE7" s="0"/>
      <c r="DF7" s="8" t="s">
        <f>=-SUM(DF2:DF5)</f>
      </c>
      <c r="DG7" s="0" t="s">
        <v>118</v>
      </c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11" t="n">
        <v>44232</v>
      </c>
      <c r="DX7" s="6" t="n">
        <v>4628.574816</v>
      </c>
      <c r="DY7" s="0" t="s">
        <v>114</v>
      </c>
      <c r="DZ7" s="11" t="n">
        <v>44230</v>
      </c>
      <c r="EA7" s="6" t="n">
        <v>32369.729895</v>
      </c>
      <c r="EB7" s="0" t="s">
        <v>114</v>
      </c>
      <c r="EC7" s="11" t="n">
        <v>44232</v>
      </c>
      <c r="ED7" s="6" t="n">
        <v>6785.44</v>
      </c>
      <c r="EE7" s="0" t="s">
        <v>114</v>
      </c>
      <c r="EF7" s="11" t="n">
        <v>44243</v>
      </c>
      <c r="EG7" s="6" t="n">
        <v>2326.100916</v>
      </c>
      <c r="EH7" s="0" t="s">
        <v>114</v>
      </c>
      <c r="EI7" s="11" t="n">
        <v>44236</v>
      </c>
      <c r="EJ7" s="6" t="n">
        <v>25047.52</v>
      </c>
      <c r="EK7" s="0" t="s">
        <v>114</v>
      </c>
      <c r="EL7" s="0"/>
      <c r="EM7" s="0"/>
      <c r="EN7" s="0"/>
      <c r="EO7" s="0"/>
      <c r="EP7" s="0"/>
      <c r="EQ7" s="0"/>
      <c r="ER7" s="11" t="n">
        <v>44278</v>
      </c>
      <c r="ES7" s="6" t="n">
        <v>-3388.71807</v>
      </c>
      <c r="ET7" s="0" t="s">
        <v>116</v>
      </c>
    </row>
    <row collapsed="false" customFormat="false" customHeight="false" hidden="false" ht="12.1" outlineLevel="0" r="8">
      <c r="A8" s="11" t="n">
        <v>44228</v>
      </c>
      <c r="B8" s="6" t="n">
        <v>-14883.56</v>
      </c>
      <c r="C8" s="0" t="s">
        <v>116</v>
      </c>
      <c r="D8" s="11" t="n">
        <v>44228</v>
      </c>
      <c r="E8" s="6" t="n">
        <v>42241.33</v>
      </c>
      <c r="F8" s="0" t="s">
        <v>114</v>
      </c>
      <c r="G8" s="11" t="n">
        <v>44179</v>
      </c>
      <c r="H8" s="6" t="n">
        <v>6840.329225</v>
      </c>
      <c r="I8" s="0" t="s">
        <v>114</v>
      </c>
      <c r="J8" s="0"/>
      <c r="K8" s="0"/>
      <c r="L8" s="0"/>
      <c r="M8" s="11" t="n">
        <v>44231</v>
      </c>
      <c r="N8" s="6" t="n">
        <v>11189.861108</v>
      </c>
      <c r="O8" s="0" t="s">
        <v>114</v>
      </c>
      <c r="P8" s="11" t="n">
        <v>44186</v>
      </c>
      <c r="Q8" s="6" t="n">
        <v>-3254.475045</v>
      </c>
      <c r="R8" s="0" t="s">
        <v>116</v>
      </c>
      <c r="S8" s="0"/>
      <c r="T8" s="10" t="s">
        <f>=XIRR(T2:T7,S2:S7)</f>
      </c>
      <c r="U8" s="0"/>
      <c r="V8" s="0"/>
      <c r="W8" s="0"/>
      <c r="X8" s="0"/>
      <c r="Y8" s="11" t="n">
        <v>44194</v>
      </c>
      <c r="Z8" s="6" t="n">
        <v>19473.2148</v>
      </c>
      <c r="AA8" s="0" t="s">
        <v>114</v>
      </c>
      <c r="AB8" s="11" t="n">
        <v>44200</v>
      </c>
      <c r="AC8" s="6" t="n">
        <v>1488.595355</v>
      </c>
      <c r="AD8" s="0" t="s">
        <v>114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44190</v>
      </c>
      <c r="AO8" s="6" t="n">
        <v>5990.59</v>
      </c>
      <c r="AP8" s="0" t="s">
        <v>114</v>
      </c>
      <c r="AQ8" s="0"/>
      <c r="AR8" s="0"/>
      <c r="AS8" s="0"/>
      <c r="AT8" s="0"/>
      <c r="AU8" s="8" t="s">
        <f>=-SUM(AU2:AU6)</f>
      </c>
      <c r="AV8" s="0" t="s">
        <v>118</v>
      </c>
      <c r="AW8" s="11" t="n">
        <v>44209</v>
      </c>
      <c r="AX8" s="6" t="n">
        <v>1670.95</v>
      </c>
      <c r="AY8" s="0" t="s">
        <v>114</v>
      </c>
      <c r="AZ8" s="11" t="n">
        <v>44235</v>
      </c>
      <c r="BA8" s="6" t="n">
        <v>-2273.13</v>
      </c>
      <c r="BB8" s="0" t="s">
        <v>116</v>
      </c>
      <c r="BC8" s="0"/>
      <c r="BD8" s="10" t="s">
        <f>=XIRR(BD2:BD7,BC2:BC7)</f>
      </c>
      <c r="BE8" s="0"/>
      <c r="BF8" s="11" t="n">
        <v>44200</v>
      </c>
      <c r="BG8" s="6" t="n">
        <v>5441.46</v>
      </c>
      <c r="BH8" s="0" t="s">
        <v>114</v>
      </c>
      <c r="BI8" s="0"/>
      <c r="BJ8" s="8" t="s">
        <f>=-SUM(BJ2:BJ6)</f>
      </c>
      <c r="BK8" s="0" t="s">
        <v>118</v>
      </c>
      <c r="BL8" s="0"/>
      <c r="BM8" s="10" t="s">
        <f>=XIRR(BM2:BM7,BL2:BL7)</f>
      </c>
      <c r="BN8" s="0"/>
      <c r="BO8" s="0"/>
      <c r="BP8" s="10" t="s">
        <f>=XIRR(BP2:BP7,BO2:BO7)</f>
      </c>
      <c r="BQ8" s="0"/>
      <c r="BR8" s="0"/>
      <c r="BS8" s="0"/>
      <c r="BT8" s="0"/>
      <c r="BU8" s="0"/>
      <c r="BV8" s="0"/>
      <c r="BW8" s="0"/>
      <c r="BX8" s="11" t="n">
        <v>44209</v>
      </c>
      <c r="BY8" s="6" t="n">
        <v>556.43</v>
      </c>
      <c r="BZ8" s="0" t="s">
        <v>114</v>
      </c>
      <c r="CA8" s="11" t="n">
        <v>44215</v>
      </c>
      <c r="CB8" s="6" t="n">
        <v>13027.473085</v>
      </c>
      <c r="CC8" s="0" t="s">
        <v>114</v>
      </c>
      <c r="CD8" s="0"/>
      <c r="CE8" s="0"/>
      <c r="CF8" s="0"/>
      <c r="CG8" s="11" t="n">
        <v>44210</v>
      </c>
      <c r="CH8" s="6" t="n">
        <v>-2770.33</v>
      </c>
      <c r="CI8" s="0" t="s">
        <v>116</v>
      </c>
      <c r="CJ8" s="11" t="n">
        <v>44225</v>
      </c>
      <c r="CK8" s="6" t="n">
        <v>-22.97</v>
      </c>
      <c r="CL8" s="0" t="s">
        <v>116</v>
      </c>
      <c r="CM8" s="0"/>
      <c r="CN8" s="0"/>
      <c r="CO8" s="0"/>
      <c r="CP8" s="0"/>
      <c r="CQ8" s="0"/>
      <c r="CR8" s="0"/>
      <c r="CS8" s="0"/>
      <c r="CT8" s="0"/>
      <c r="CU8" s="0"/>
      <c r="CV8" s="0"/>
      <c r="CW8" s="8" t="s">
        <f>=-SUM(CW2:CW6)</f>
      </c>
      <c r="CX8" s="0" t="s">
        <v>118</v>
      </c>
      <c r="CY8" s="0"/>
      <c r="CZ8" s="0"/>
      <c r="DA8" s="0"/>
      <c r="DB8" s="11" t="n">
        <v>44216</v>
      </c>
      <c r="DC8" s="6" t="n">
        <v>3150.239339</v>
      </c>
      <c r="DD8" s="0" t="s">
        <v>114</v>
      </c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11" t="n">
        <v>44232</v>
      </c>
      <c r="DX8" s="6" t="n">
        <v>4628.574816</v>
      </c>
      <c r="DY8" s="0" t="s">
        <v>114</v>
      </c>
      <c r="DZ8" s="11" t="n">
        <v>44230</v>
      </c>
      <c r="EA8" s="6" t="n">
        <v>32345.440263</v>
      </c>
      <c r="EB8" s="0" t="s">
        <v>114</v>
      </c>
      <c r="EC8" s="11" t="n">
        <v>44249</v>
      </c>
      <c r="ED8" s="6" t="n">
        <v>-39.58</v>
      </c>
      <c r="EE8" s="0" t="s">
        <v>116</v>
      </c>
      <c r="EF8" s="11" t="n">
        <v>44243</v>
      </c>
      <c r="EG8" s="6" t="n">
        <v>2326.100916</v>
      </c>
      <c r="EH8" s="0" t="s">
        <v>114</v>
      </c>
      <c r="EI8" s="0"/>
      <c r="EJ8" s="10" t="s">
        <f>=XIRR(EJ2:EJ7,EI2:EI7)</f>
      </c>
      <c r="EK8" s="0"/>
      <c r="EL8" s="0"/>
      <c r="EM8" s="0"/>
      <c r="EN8" s="0"/>
      <c r="EO8" s="0"/>
      <c r="EP8" s="0"/>
      <c r="EQ8" s="0"/>
      <c r="ER8" s="11" t="n">
        <v>44278</v>
      </c>
      <c r="ES8" s="6" t="n">
        <v>-10166.900295</v>
      </c>
      <c r="ET8" s="0" t="s">
        <v>116</v>
      </c>
    </row>
    <row collapsed="false" customFormat="false" customHeight="false" hidden="false" ht="12.1" outlineLevel="0" r="9">
      <c r="A9" s="11" t="n">
        <v>44229</v>
      </c>
      <c r="B9" s="6" t="n">
        <v>14664.79</v>
      </c>
      <c r="C9" s="0" t="s">
        <v>114</v>
      </c>
      <c r="D9" s="11" t="n">
        <v>44228</v>
      </c>
      <c r="E9" s="6" t="n">
        <v>-31690.97</v>
      </c>
      <c r="F9" s="0" t="s">
        <v>116</v>
      </c>
      <c r="G9" s="11" t="n">
        <v>44179</v>
      </c>
      <c r="H9" s="6" t="n">
        <v>6840.329225</v>
      </c>
      <c r="I9" s="0" t="s">
        <v>114</v>
      </c>
      <c r="J9" s="0"/>
      <c r="K9" s="0"/>
      <c r="L9" s="0"/>
      <c r="M9" s="11" t="n">
        <v>44231</v>
      </c>
      <c r="N9" s="6" t="n">
        <v>11189.861108</v>
      </c>
      <c r="O9" s="0" t="s">
        <v>114</v>
      </c>
      <c r="P9" s="11" t="n">
        <v>44186</v>
      </c>
      <c r="Q9" s="6" t="n">
        <v>-3254.475045</v>
      </c>
      <c r="R9" s="0" t="s">
        <v>116</v>
      </c>
      <c r="S9" s="0"/>
      <c r="T9" s="8" t="s">
        <f>=-SUM(T2:T7)</f>
      </c>
      <c r="U9" s="0" t="s">
        <v>118</v>
      </c>
      <c r="V9" s="0"/>
      <c r="W9" s="0"/>
      <c r="X9" s="0"/>
      <c r="Y9" s="11" t="n">
        <v>44196</v>
      </c>
      <c r="Z9" s="6" t="n">
        <v>9557.299309</v>
      </c>
      <c r="AA9" s="0" t="s">
        <v>114</v>
      </c>
      <c r="AB9" s="11" t="n">
        <v>44200</v>
      </c>
      <c r="AC9" s="6" t="n">
        <v>1984.301302</v>
      </c>
      <c r="AD9" s="0" t="s">
        <v>114</v>
      </c>
      <c r="AE9" s="0"/>
      <c r="AF9" s="0"/>
      <c r="AG9" s="0"/>
      <c r="AH9" s="0"/>
      <c r="AI9" s="0"/>
      <c r="AJ9" s="0"/>
      <c r="AK9" s="0"/>
      <c r="AL9" s="0"/>
      <c r="AM9" s="0"/>
      <c r="AN9" s="11" t="n">
        <v>44200</v>
      </c>
      <c r="AO9" s="6" t="n">
        <v>-600.64</v>
      </c>
      <c r="AP9" s="0" t="s">
        <v>116</v>
      </c>
      <c r="AQ9" s="0"/>
      <c r="AR9" s="0"/>
      <c r="AS9" s="0"/>
      <c r="AT9" s="0"/>
      <c r="AU9" s="0"/>
      <c r="AV9" s="0"/>
      <c r="AW9" s="11" t="n">
        <v>44258</v>
      </c>
      <c r="AX9" s="6" t="n">
        <v>-22272.63</v>
      </c>
      <c r="AY9" s="0" t="s">
        <v>116</v>
      </c>
      <c r="AZ9" s="11" t="n">
        <v>44235</v>
      </c>
      <c r="BA9" s="6" t="n">
        <v>-2272.63</v>
      </c>
      <c r="BB9" s="0" t="s">
        <v>116</v>
      </c>
      <c r="BC9" s="0"/>
      <c r="BD9" s="8" t="s">
        <f>=-SUM(BD2:BD7)</f>
      </c>
      <c r="BE9" s="0" t="s">
        <v>118</v>
      </c>
      <c r="BF9" s="11" t="n">
        <v>44200</v>
      </c>
      <c r="BG9" s="6" t="n">
        <v>5431.25</v>
      </c>
      <c r="BH9" s="0" t="s">
        <v>114</v>
      </c>
      <c r="BI9" s="0"/>
      <c r="BJ9" s="0"/>
      <c r="BK9" s="0"/>
      <c r="BL9" s="0"/>
      <c r="BM9" s="8" t="s">
        <f>=-SUM(BM2:BM7)</f>
      </c>
      <c r="BN9" s="0" t="s">
        <v>118</v>
      </c>
      <c r="BO9" s="0"/>
      <c r="BP9" s="8" t="s">
        <f>=-SUM(BP2:BP7)</f>
      </c>
      <c r="BQ9" s="0" t="s">
        <v>118</v>
      </c>
      <c r="BR9" s="0"/>
      <c r="BS9" s="0"/>
      <c r="BT9" s="0"/>
      <c r="BU9" s="0"/>
      <c r="BV9" s="0"/>
      <c r="BW9" s="0"/>
      <c r="BX9" s="11" t="n">
        <v>44211</v>
      </c>
      <c r="BY9" s="6" t="n">
        <v>-536.48</v>
      </c>
      <c r="BZ9" s="0" t="s">
        <v>116</v>
      </c>
      <c r="CA9" s="11" t="n">
        <v>44215</v>
      </c>
      <c r="CB9" s="6" t="n">
        <v>13023.034675</v>
      </c>
      <c r="CC9" s="0" t="s">
        <v>114</v>
      </c>
      <c r="CD9" s="0"/>
      <c r="CE9" s="0"/>
      <c r="CF9" s="0"/>
      <c r="CG9" s="11" t="n">
        <v>44210</v>
      </c>
      <c r="CH9" s="6" t="n">
        <v>-395.76</v>
      </c>
      <c r="CI9" s="0" t="s">
        <v>116</v>
      </c>
      <c r="CJ9" s="11" t="n">
        <v>44225</v>
      </c>
      <c r="CK9" s="6" t="n">
        <v>-61.64</v>
      </c>
      <c r="CL9" s="0" t="s">
        <v>116</v>
      </c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44216</v>
      </c>
      <c r="DC9" s="6" t="n">
        <v>3142.866909</v>
      </c>
      <c r="DD9" s="0" t="s">
        <v>114</v>
      </c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11" t="n">
        <v>44232</v>
      </c>
      <c r="DX9" s="6" t="n">
        <v>4633.118574</v>
      </c>
      <c r="DY9" s="0" t="s">
        <v>114</v>
      </c>
      <c r="DZ9" s="11" t="n">
        <v>44230</v>
      </c>
      <c r="EA9" s="6" t="n">
        <v>32339.367855</v>
      </c>
      <c r="EB9" s="0" t="s">
        <v>114</v>
      </c>
      <c r="EC9" s="11" t="n">
        <v>44249</v>
      </c>
      <c r="ED9" s="6" t="n">
        <v>-6.77</v>
      </c>
      <c r="EE9" s="0" t="s">
        <v>116</v>
      </c>
      <c r="EF9" s="11" t="n">
        <v>44243</v>
      </c>
      <c r="EG9" s="6" t="n">
        <v>2326.100916</v>
      </c>
      <c r="EH9" s="0" t="s">
        <v>114</v>
      </c>
      <c r="EI9" s="0"/>
      <c r="EJ9" s="8" t="s">
        <f>=-SUM(EJ2:EJ7)</f>
      </c>
      <c r="EK9" s="0" t="s">
        <v>118</v>
      </c>
      <c r="EL9" s="0"/>
      <c r="EM9" s="0"/>
      <c r="EN9" s="0"/>
      <c r="EO9" s="0"/>
      <c r="EP9" s="0"/>
      <c r="EQ9" s="0"/>
      <c r="ER9" s="11" t="n">
        <v>44278</v>
      </c>
      <c r="ES9" s="6" t="n">
        <v>-3388.71807</v>
      </c>
      <c r="ET9" s="0" t="s">
        <v>116</v>
      </c>
    </row>
    <row collapsed="false" customFormat="false" customHeight="false" hidden="false" ht="12.1" outlineLevel="0" r="10">
      <c r="A10" s="11" t="n">
        <v>44229</v>
      </c>
      <c r="B10" s="6" t="n">
        <v>-14675.2</v>
      </c>
      <c r="C10" s="0" t="s">
        <v>116</v>
      </c>
      <c r="D10" s="11" t="n">
        <v>44232</v>
      </c>
      <c r="E10" s="6" t="n">
        <v>-44035.77</v>
      </c>
      <c r="F10" s="0" t="s">
        <v>116</v>
      </c>
      <c r="G10" s="11" t="n">
        <v>44179</v>
      </c>
      <c r="H10" s="6" t="n">
        <v>6840.329225</v>
      </c>
      <c r="I10" s="0" t="s">
        <v>114</v>
      </c>
      <c r="J10" s="0"/>
      <c r="K10" s="0"/>
      <c r="L10" s="0"/>
      <c r="M10" s="11" t="n">
        <v>44231</v>
      </c>
      <c r="N10" s="6" t="n">
        <v>22350.811778</v>
      </c>
      <c r="O10" s="0" t="s">
        <v>114</v>
      </c>
      <c r="P10" s="11" t="n">
        <v>44186</v>
      </c>
      <c r="Q10" s="6" t="n">
        <v>-19529.049735</v>
      </c>
      <c r="R10" s="0" t="s">
        <v>116</v>
      </c>
      <c r="S10" s="0"/>
      <c r="T10" s="0"/>
      <c r="U10" s="0"/>
      <c r="V10" s="0"/>
      <c r="W10" s="0"/>
      <c r="X10" s="0"/>
      <c r="Y10" s="11" t="n">
        <v>44202</v>
      </c>
      <c r="Z10" s="6" t="n">
        <v>-16612.428659</v>
      </c>
      <c r="AA10" s="0" t="s">
        <v>116</v>
      </c>
      <c r="AB10" s="11" t="n">
        <v>44202</v>
      </c>
      <c r="AC10" s="6" t="n">
        <v>-3746.236747</v>
      </c>
      <c r="AD10" s="0" t="s">
        <v>116</v>
      </c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44200</v>
      </c>
      <c r="AO10" s="6" t="n">
        <v>-300.32</v>
      </c>
      <c r="AP10" s="0" t="s">
        <v>116</v>
      </c>
      <c r="AQ10" s="0"/>
      <c r="AR10" s="0"/>
      <c r="AS10" s="0"/>
      <c r="AT10" s="0"/>
      <c r="AU10" s="0"/>
      <c r="AV10" s="0"/>
      <c r="AW10" s="0"/>
      <c r="AX10" s="10" t="s">
        <f>=XIRR(AX2:AX9,AW2:AW9)</f>
      </c>
      <c r="AY10" s="0"/>
      <c r="AZ10" s="11" t="n">
        <v>44236</v>
      </c>
      <c r="BA10" s="6" t="n">
        <v>9147.09</v>
      </c>
      <c r="BB10" s="0" t="s">
        <v>114</v>
      </c>
      <c r="BC10" s="0"/>
      <c r="BD10" s="0"/>
      <c r="BE10" s="0"/>
      <c r="BF10" s="11" t="n">
        <v>44202</v>
      </c>
      <c r="BG10" s="6" t="n">
        <v>5465.27</v>
      </c>
      <c r="BH10" s="0" t="s">
        <v>114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10" t="s">
        <f>=XIRR(BY2:BY9,BX2:BX9)</f>
      </c>
      <c r="BZ10" s="0"/>
      <c r="CA10" s="11" t="n">
        <v>44215</v>
      </c>
      <c r="CB10" s="6" t="n">
        <v>13012.678385</v>
      </c>
      <c r="CC10" s="0" t="s">
        <v>114</v>
      </c>
      <c r="CD10" s="0"/>
      <c r="CE10" s="0"/>
      <c r="CF10" s="0"/>
      <c r="CG10" s="11" t="n">
        <v>44210</v>
      </c>
      <c r="CH10" s="6" t="n">
        <v>-34431.33</v>
      </c>
      <c r="CI10" s="0" t="s">
        <v>116</v>
      </c>
      <c r="CJ10" s="11" t="n">
        <v>44225</v>
      </c>
      <c r="CK10" s="6" t="n">
        <v>-26.11</v>
      </c>
      <c r="CL10" s="0" t="s">
        <v>116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44243</v>
      </c>
      <c r="DC10" s="6" t="n">
        <v>-25221.297168</v>
      </c>
      <c r="DD10" s="0" t="s">
        <v>116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11" t="n">
        <v>44232</v>
      </c>
      <c r="DX10" s="6" t="n">
        <v>9265.479855</v>
      </c>
      <c r="DY10" s="0" t="s">
        <v>114</v>
      </c>
      <c r="DZ10" s="11" t="n">
        <v>44230</v>
      </c>
      <c r="EA10" s="6" t="n">
        <v>32293.824795</v>
      </c>
      <c r="EB10" s="0" t="s">
        <v>114</v>
      </c>
      <c r="EC10" s="11" t="n">
        <v>44249</v>
      </c>
      <c r="ED10" s="6" t="n">
        <v>-12.42</v>
      </c>
      <c r="EE10" s="0" t="s">
        <v>116</v>
      </c>
      <c r="EF10" s="11" t="n">
        <v>44243</v>
      </c>
      <c r="EG10" s="6" t="n">
        <v>2326.100916</v>
      </c>
      <c r="EH10" s="0" t="s">
        <v>114</v>
      </c>
      <c r="EI10" s="0"/>
      <c r="EJ10" s="0"/>
      <c r="EK10" s="0"/>
      <c r="EL10" s="0"/>
      <c r="EM10" s="0"/>
      <c r="EN10" s="0"/>
      <c r="EO10" s="0"/>
      <c r="EP10" s="0"/>
      <c r="EQ10" s="0"/>
      <c r="ER10" s="11" t="n">
        <v>44278</v>
      </c>
      <c r="ES10" s="6" t="n">
        <v>3299.18787</v>
      </c>
      <c r="ET10" s="0" t="s">
        <v>114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44232</v>
      </c>
      <c r="E11" s="6" t="n">
        <v>2096.26</v>
      </c>
      <c r="F11" s="0" t="s">
        <v>114</v>
      </c>
      <c r="G11" s="11" t="n">
        <v>44179</v>
      </c>
      <c r="H11" s="6" t="n">
        <v>6840.329225</v>
      </c>
      <c r="I11" s="0" t="s">
        <v>114</v>
      </c>
      <c r="J11" s="0"/>
      <c r="K11" s="0"/>
      <c r="L11" s="0"/>
      <c r="M11" s="11" t="n">
        <v>44231</v>
      </c>
      <c r="N11" s="6" t="n">
        <v>11121.389018</v>
      </c>
      <c r="O11" s="0" t="s">
        <v>114</v>
      </c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11" t="n">
        <v>44207</v>
      </c>
      <c r="Z11" s="6" t="n">
        <v>-13712.068677</v>
      </c>
      <c r="AA11" s="0" t="s">
        <v>116</v>
      </c>
      <c r="AB11" s="11" t="n">
        <v>44207</v>
      </c>
      <c r="AC11" s="6" t="n">
        <v>-3478.067956</v>
      </c>
      <c r="AD11" s="0" t="s">
        <v>116</v>
      </c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44200</v>
      </c>
      <c r="AO11" s="6" t="n">
        <v>-600.64</v>
      </c>
      <c r="AP11" s="0" t="s">
        <v>116</v>
      </c>
      <c r="AQ11" s="0"/>
      <c r="AR11" s="0"/>
      <c r="AS11" s="0"/>
      <c r="AT11" s="0"/>
      <c r="AU11" s="0"/>
      <c r="AV11" s="0"/>
      <c r="AW11" s="0"/>
      <c r="AX11" s="8" t="s">
        <f>=-SUM(AX2:AX9)</f>
      </c>
      <c r="AY11" s="0" t="s">
        <v>118</v>
      </c>
      <c r="AZ11" s="0"/>
      <c r="BA11" s="10" t="s">
        <f>=XIRR(BA2:BA10,AZ2:AZ10)</f>
      </c>
      <c r="BB11" s="0"/>
      <c r="BC11" s="0"/>
      <c r="BD11" s="0"/>
      <c r="BE11" s="0"/>
      <c r="BF11" s="11" t="n">
        <v>44210</v>
      </c>
      <c r="BG11" s="6" t="n">
        <v>-39449.31</v>
      </c>
      <c r="BH11" s="0" t="s">
        <v>116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8" t="s">
        <f>=-SUM(BY2:BY9)</f>
      </c>
      <c r="BZ11" s="0" t="s">
        <v>118</v>
      </c>
      <c r="CA11" s="11" t="n">
        <v>44215</v>
      </c>
      <c r="CB11" s="6" t="n">
        <v>12997.883685</v>
      </c>
      <c r="CC11" s="0" t="s">
        <v>114</v>
      </c>
      <c r="CD11" s="0"/>
      <c r="CE11" s="0"/>
      <c r="CF11" s="0"/>
      <c r="CG11" s="11" t="n">
        <v>44238</v>
      </c>
      <c r="CH11" s="6" t="n">
        <v>374.53</v>
      </c>
      <c r="CI11" s="0" t="s">
        <v>114</v>
      </c>
      <c r="CJ11" s="11" t="n">
        <v>44225</v>
      </c>
      <c r="CK11" s="6" t="n">
        <v>-92.99</v>
      </c>
      <c r="CL11" s="0" t="s">
        <v>116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10" t="s">
        <f>=XIRR(DC2:DC10,DB2:DB10)</f>
      </c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11" t="n">
        <v>44232</v>
      </c>
      <c r="DX11" s="6" t="n">
        <v>4631.603988</v>
      </c>
      <c r="DY11" s="0" t="s">
        <v>114</v>
      </c>
      <c r="DZ11" s="11" t="n">
        <v>44230</v>
      </c>
      <c r="EA11" s="6" t="n">
        <v>-97289.843823</v>
      </c>
      <c r="EB11" s="0" t="s">
        <v>116</v>
      </c>
      <c r="EC11" s="11" t="n">
        <v>44249</v>
      </c>
      <c r="ED11" s="6" t="n">
        <v>-1.11</v>
      </c>
      <c r="EE11" s="0" t="s">
        <v>116</v>
      </c>
      <c r="EF11" s="11" t="n">
        <v>44243</v>
      </c>
      <c r="EG11" s="6" t="n">
        <v>2326.100916</v>
      </c>
      <c r="EH11" s="0" t="s">
        <v>114</v>
      </c>
      <c r="EI11" s="0"/>
      <c r="EJ11" s="0"/>
      <c r="EK11" s="0"/>
      <c r="EL11" s="0"/>
      <c r="EM11" s="0"/>
      <c r="EN11" s="0"/>
      <c r="EO11" s="0"/>
      <c r="EP11" s="0"/>
      <c r="EQ11" s="0"/>
      <c r="ER11" s="11" t="n">
        <v>44278</v>
      </c>
      <c r="ES11" s="6" t="n">
        <v>3299.18787</v>
      </c>
      <c r="ET11" s="0" t="s">
        <v>114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118</v>
      </c>
      <c r="D12" s="11" t="n">
        <v>44236</v>
      </c>
      <c r="E12" s="6" t="n">
        <v>23003.8</v>
      </c>
      <c r="F12" s="0" t="s">
        <v>114</v>
      </c>
      <c r="G12" s="11" t="n">
        <v>44186</v>
      </c>
      <c r="H12" s="6" t="n">
        <v>21556.956465</v>
      </c>
      <c r="I12" s="0" t="s">
        <v>114</v>
      </c>
      <c r="J12" s="0"/>
      <c r="K12" s="0"/>
      <c r="L12" s="0"/>
      <c r="M12" s="11" t="n">
        <v>44231</v>
      </c>
      <c r="N12" s="6" t="n">
        <v>22244.299638</v>
      </c>
      <c r="O12" s="0" t="s">
        <v>114</v>
      </c>
      <c r="P12" s="0"/>
      <c r="Q12" s="8" t="s">
        <f>=-SUM(Q2:Q10)</f>
      </c>
      <c r="R12" s="0" t="s">
        <v>118</v>
      </c>
      <c r="S12" s="0"/>
      <c r="T12" s="0"/>
      <c r="U12" s="0"/>
      <c r="V12" s="0"/>
      <c r="W12" s="0"/>
      <c r="X12" s="0"/>
      <c r="Y12" s="11" t="n">
        <v>44209</v>
      </c>
      <c r="Z12" s="6" t="n">
        <v>-3564.039737</v>
      </c>
      <c r="AA12" s="0" t="s">
        <v>116</v>
      </c>
      <c r="AB12" s="11" t="n">
        <v>44211</v>
      </c>
      <c r="AC12" s="6" t="n">
        <v>-589.630839</v>
      </c>
      <c r="AD12" s="0" t="s">
        <v>116</v>
      </c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44200</v>
      </c>
      <c r="AO12" s="6" t="n">
        <v>-13514.39</v>
      </c>
      <c r="AP12" s="0" t="s">
        <v>116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8" t="s">
        <f>=-SUM(BA2:BA10)</f>
      </c>
      <c r="BB12" s="0" t="s">
        <v>118</v>
      </c>
      <c r="BC12" s="0"/>
      <c r="BD12" s="0"/>
      <c r="BE12" s="0"/>
      <c r="BF12" s="11" t="n">
        <v>44210</v>
      </c>
      <c r="BG12" s="6" t="n">
        <v>-250649.52</v>
      </c>
      <c r="BH12" s="0" t="s">
        <v>116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11" t="n">
        <v>44215</v>
      </c>
      <c r="CB12" s="6" t="n">
        <v>12997.883685</v>
      </c>
      <c r="CC12" s="0" t="s">
        <v>114</v>
      </c>
      <c r="CD12" s="0"/>
      <c r="CE12" s="0"/>
      <c r="CF12" s="0"/>
      <c r="CG12" s="11" t="n">
        <v>44243</v>
      </c>
      <c r="CH12" s="6" t="n">
        <v>-379.07</v>
      </c>
      <c r="CI12" s="0" t="s">
        <v>116</v>
      </c>
      <c r="CJ12" s="11" t="n">
        <v>44225</v>
      </c>
      <c r="CK12" s="6" t="n">
        <v>-1.03</v>
      </c>
      <c r="CL12" s="0" t="s">
        <v>116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8" t="s">
        <f>=-SUM(DC2:DC10)</f>
      </c>
      <c r="DD12" s="0" t="s">
        <v>118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11" t="n">
        <v>44232</v>
      </c>
      <c r="DX12" s="6" t="n">
        <v>-9218.527689</v>
      </c>
      <c r="DY12" s="0" t="s">
        <v>116</v>
      </c>
      <c r="DZ12" s="11" t="n">
        <v>44230</v>
      </c>
      <c r="EA12" s="6" t="n">
        <v>-32454.743607</v>
      </c>
      <c r="EB12" s="0" t="s">
        <v>116</v>
      </c>
      <c r="EC12" s="11" t="n">
        <v>44249</v>
      </c>
      <c r="ED12" s="6" t="n">
        <v>-12384.23</v>
      </c>
      <c r="EE12" s="0" t="s">
        <v>116</v>
      </c>
      <c r="EF12" s="11" t="n">
        <v>44243</v>
      </c>
      <c r="EG12" s="6" t="n">
        <v>2326.100916</v>
      </c>
      <c r="EH12" s="0" t="s">
        <v>114</v>
      </c>
      <c r="EI12" s="0"/>
      <c r="EJ12" s="0"/>
      <c r="EK12" s="0"/>
      <c r="EL12" s="0"/>
      <c r="EM12" s="0"/>
      <c r="EN12" s="0"/>
      <c r="EO12" s="0"/>
      <c r="EP12" s="0"/>
      <c r="EQ12" s="0"/>
      <c r="ER12" s="11" t="n">
        <v>44278</v>
      </c>
      <c r="ES12" s="6" t="n">
        <v>6597.629655</v>
      </c>
      <c r="ET12" s="0" t="s">
        <v>114</v>
      </c>
    </row>
    <row collapsed="false" customFormat="false" customHeight="false" hidden="false" ht="12.1" outlineLevel="0" r="13">
      <c r="A13" s="0"/>
      <c r="B13" s="0"/>
      <c r="C13" s="0"/>
      <c r="D13" s="11" t="n">
        <v>44246</v>
      </c>
      <c r="E13" s="6" t="n">
        <v>-24961.81</v>
      </c>
      <c r="F13" s="0" t="s">
        <v>116</v>
      </c>
      <c r="G13" s="11" t="n">
        <v>44186</v>
      </c>
      <c r="H13" s="6" t="n">
        <v>21556.956465</v>
      </c>
      <c r="I13" s="0" t="s">
        <v>114</v>
      </c>
      <c r="J13" s="0"/>
      <c r="K13" s="0"/>
      <c r="L13" s="0"/>
      <c r="M13" s="11" t="n">
        <v>44231</v>
      </c>
      <c r="N13" s="6" t="n">
        <v>11098.564988</v>
      </c>
      <c r="O13" s="0" t="s">
        <v>114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10" t="s">
        <f>=XIRR(Z2:Z12,Y2:Y12)</f>
      </c>
      <c r="AA13" s="0"/>
      <c r="AB13" s="0"/>
      <c r="AC13" s="10" t="s">
        <f>=XIRR(AC2:AC12,AB2:AB12)</f>
      </c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44200</v>
      </c>
      <c r="AO13" s="6" t="n">
        <v>-4504.8</v>
      </c>
      <c r="AP13" s="0" t="s">
        <v>116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44210</v>
      </c>
      <c r="BG13" s="6" t="n">
        <v>-128173.05</v>
      </c>
      <c r="BH13" s="0" t="s">
        <v>116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11" t="n">
        <v>44230</v>
      </c>
      <c r="CB13" s="6" t="n">
        <v>-20040.464502</v>
      </c>
      <c r="CC13" s="0" t="s">
        <v>116</v>
      </c>
      <c r="CD13" s="0"/>
      <c r="CE13" s="0"/>
      <c r="CF13" s="0"/>
      <c r="CG13" s="0"/>
      <c r="CH13" s="10" t="s">
        <f>=XIRR(CH2:CH12,CG2:CG12)</f>
      </c>
      <c r="CI13" s="0"/>
      <c r="CJ13" s="11" t="n">
        <v>44225</v>
      </c>
      <c r="CK13" s="6" t="n">
        <v>-12.52</v>
      </c>
      <c r="CL13" s="0" t="s">
        <v>116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11" t="n">
        <v>44232</v>
      </c>
      <c r="DX13" s="6" t="n">
        <v>-9218.527689</v>
      </c>
      <c r="DY13" s="0" t="s">
        <v>116</v>
      </c>
      <c r="DZ13" s="11" t="n">
        <v>44230</v>
      </c>
      <c r="EA13" s="6" t="n">
        <v>32309.005815</v>
      </c>
      <c r="EB13" s="0" t="s">
        <v>114</v>
      </c>
      <c r="EC13" s="0"/>
      <c r="ED13" s="10" t="s">
        <f>=XIRR(ED2:ED12,EC2:EC12)</f>
      </c>
      <c r="EE13" s="0"/>
      <c r="EF13" s="11" t="n">
        <v>44243</v>
      </c>
      <c r="EG13" s="6" t="n">
        <v>2326.100916</v>
      </c>
      <c r="EH13" s="0" t="s">
        <v>114</v>
      </c>
      <c r="EI13" s="0"/>
      <c r="EJ13" s="0"/>
      <c r="EK13" s="0"/>
      <c r="EL13" s="0"/>
      <c r="EM13" s="0"/>
      <c r="EN13" s="0"/>
      <c r="EO13" s="0"/>
      <c r="EP13" s="0"/>
      <c r="EQ13" s="0"/>
      <c r="ER13" s="11" t="n">
        <v>44278</v>
      </c>
      <c r="ES13" s="6" t="n">
        <v>3299.18787</v>
      </c>
      <c r="ET13" s="0" t="s">
        <v>114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  <c r="G14" s="11" t="n">
        <v>44186</v>
      </c>
      <c r="H14" s="6" t="n">
        <v>-43163.76747</v>
      </c>
      <c r="I14" s="0" t="s">
        <v>116</v>
      </c>
      <c r="J14" s="0"/>
      <c r="K14" s="0"/>
      <c r="L14" s="0"/>
      <c r="M14" s="11" t="n">
        <v>44231</v>
      </c>
      <c r="N14" s="6" t="n">
        <v>11083.348968</v>
      </c>
      <c r="O14" s="0" t="s">
        <v>114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8" t="s">
        <f>=-SUM(Z2:Z12)</f>
      </c>
      <c r="AA14" s="0" t="s">
        <v>118</v>
      </c>
      <c r="AB14" s="0"/>
      <c r="AC14" s="8" t="s">
        <f>=-SUM(AC2:AC12)</f>
      </c>
      <c r="AD14" s="0" t="s">
        <v>118</v>
      </c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44209</v>
      </c>
      <c r="AO14" s="6" t="n">
        <v>-10738.55</v>
      </c>
      <c r="AP14" s="0" t="s">
        <v>116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44210</v>
      </c>
      <c r="BG14" s="6" t="n">
        <v>-48420.92</v>
      </c>
      <c r="BH14" s="0" t="s">
        <v>116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11" t="n">
        <v>44230</v>
      </c>
      <c r="CB14" s="6" t="n">
        <v>-20040.464502</v>
      </c>
      <c r="CC14" s="0" t="s">
        <v>116</v>
      </c>
      <c r="CD14" s="0"/>
      <c r="CE14" s="0"/>
      <c r="CF14" s="0"/>
      <c r="CG14" s="0"/>
      <c r="CH14" s="8" t="s">
        <f>=-SUM(CH2:CH12)</f>
      </c>
      <c r="CI14" s="0" t="s">
        <v>118</v>
      </c>
      <c r="CJ14" s="11" t="n">
        <v>44225</v>
      </c>
      <c r="CK14" s="6" t="n">
        <v>-29259.88</v>
      </c>
      <c r="CL14" s="0" t="s">
        <v>116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11" t="n">
        <v>44232</v>
      </c>
      <c r="DX14" s="6" t="n">
        <v>-13827.412887</v>
      </c>
      <c r="DY14" s="0" t="s">
        <v>116</v>
      </c>
      <c r="DZ14" s="11" t="n">
        <v>44230</v>
      </c>
      <c r="EA14" s="6" t="n">
        <v>16139.701413</v>
      </c>
      <c r="EB14" s="0" t="s">
        <v>114</v>
      </c>
      <c r="EC14" s="0"/>
      <c r="ED14" s="8" t="s">
        <f>=-SUM(ED2:ED12)</f>
      </c>
      <c r="EE14" s="0" t="s">
        <v>118</v>
      </c>
      <c r="EF14" s="11" t="n">
        <v>44243</v>
      </c>
      <c r="EG14" s="6" t="n">
        <v>11626.83912</v>
      </c>
      <c r="EH14" s="0" t="s">
        <v>114</v>
      </c>
      <c r="EI14" s="0"/>
      <c r="EJ14" s="0"/>
      <c r="EK14" s="0"/>
      <c r="EL14" s="0"/>
      <c r="EM14" s="0"/>
      <c r="EN14" s="0"/>
      <c r="EO14" s="0"/>
      <c r="EP14" s="0"/>
      <c r="EQ14" s="0"/>
      <c r="ER14" s="11" t="n">
        <v>44279</v>
      </c>
      <c r="ES14" s="6" t="n">
        <v>-6657.923475</v>
      </c>
      <c r="ET14" s="0" t="s">
        <v>116</v>
      </c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118</v>
      </c>
      <c r="G15" s="11" t="n">
        <v>44186</v>
      </c>
      <c r="H15" s="6" t="n">
        <v>-1172.314845</v>
      </c>
      <c r="I15" s="0" t="s">
        <v>116</v>
      </c>
      <c r="J15" s="0"/>
      <c r="K15" s="0"/>
      <c r="L15" s="0"/>
      <c r="M15" s="11" t="n">
        <v>44231</v>
      </c>
      <c r="N15" s="6" t="n">
        <v>-67199.269927</v>
      </c>
      <c r="O15" s="0" t="s">
        <v>116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10" t="s">
        <f>=XIRR(AO2:AO14,AN2:AN14)</f>
      </c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44210</v>
      </c>
      <c r="BG15" s="6" t="n">
        <v>2850.2</v>
      </c>
      <c r="BH15" s="0" t="s">
        <v>114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11" t="n">
        <v>44230</v>
      </c>
      <c r="CB15" s="6" t="n">
        <v>-26720.113302</v>
      </c>
      <c r="CC15" s="0" t="s">
        <v>116</v>
      </c>
      <c r="CD15" s="0"/>
      <c r="CE15" s="0"/>
      <c r="CF15" s="0"/>
      <c r="CG15" s="0"/>
      <c r="CH15" s="0"/>
      <c r="CI15" s="0"/>
      <c r="CJ15" s="11" t="n">
        <v>44225</v>
      </c>
      <c r="CK15" s="6" t="n">
        <v>-2985.55</v>
      </c>
      <c r="CL15" s="0" t="s">
        <v>116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11" t="n">
        <v>44237</v>
      </c>
      <c r="DX15" s="6" t="n">
        <v>8869.844664</v>
      </c>
      <c r="DY15" s="0" t="s">
        <v>114</v>
      </c>
      <c r="DZ15" s="11" t="n">
        <v>44230</v>
      </c>
      <c r="EA15" s="6" t="n">
        <v>16139.701413</v>
      </c>
      <c r="EB15" s="0" t="s">
        <v>114</v>
      </c>
      <c r="EC15" s="0"/>
      <c r="ED15" s="0"/>
      <c r="EE15" s="0"/>
      <c r="EF15" s="11" t="n">
        <v>44243</v>
      </c>
      <c r="EG15" s="6" t="n">
        <v>11623.17366</v>
      </c>
      <c r="EH15" s="0" t="s">
        <v>114</v>
      </c>
      <c r="EI15" s="0"/>
      <c r="EJ15" s="0"/>
      <c r="EK15" s="0"/>
      <c r="EL15" s="0"/>
      <c r="EM15" s="0"/>
      <c r="EN15" s="0"/>
      <c r="EO15" s="0"/>
      <c r="EP15" s="0"/>
      <c r="EQ15" s="0"/>
      <c r="ER15" s="11" t="n">
        <v>44279</v>
      </c>
      <c r="ES15" s="6" t="n">
        <v>-3328.584945</v>
      </c>
      <c r="ET15" s="0" t="s">
        <v>116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44186</v>
      </c>
      <c r="H16" s="6" t="n">
        <v>-3518.410845</v>
      </c>
      <c r="I16" s="0" t="s">
        <v>116</v>
      </c>
      <c r="J16" s="0"/>
      <c r="K16" s="0"/>
      <c r="L16" s="0"/>
      <c r="M16" s="11" t="n">
        <v>44231</v>
      </c>
      <c r="N16" s="6" t="n">
        <v>-11215.728342</v>
      </c>
      <c r="O16" s="0" t="s">
        <v>116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8" t="s">
        <f>=-SUM(AO2:AO14)</f>
      </c>
      <c r="AP16" s="0" t="s">
        <v>118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44210</v>
      </c>
      <c r="BG16" s="6" t="n">
        <v>219466.1</v>
      </c>
      <c r="BH16" s="0" t="s">
        <v>114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44230</v>
      </c>
      <c r="CB16" s="6" t="n">
        <v>26723.149506</v>
      </c>
      <c r="CC16" s="0" t="s">
        <v>114</v>
      </c>
      <c r="CD16" s="0"/>
      <c r="CE16" s="0"/>
      <c r="CF16" s="0"/>
      <c r="CG16" s="0"/>
      <c r="CH16" s="0"/>
      <c r="CI16" s="0"/>
      <c r="CJ16" s="11" t="n">
        <v>44225</v>
      </c>
      <c r="CK16" s="6" t="n">
        <v>-3398.33</v>
      </c>
      <c r="CL16" s="0" t="s">
        <v>116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11" t="n">
        <v>44239</v>
      </c>
      <c r="DX16" s="6" t="n">
        <v>-8835.458841</v>
      </c>
      <c r="DY16" s="0" t="s">
        <v>116</v>
      </c>
      <c r="DZ16" s="11" t="n">
        <v>44230</v>
      </c>
      <c r="EA16" s="6" t="n">
        <v>32207.292981</v>
      </c>
      <c r="EB16" s="0" t="s">
        <v>114</v>
      </c>
      <c r="EC16" s="0"/>
      <c r="ED16" s="0"/>
      <c r="EE16" s="0"/>
      <c r="EF16" s="11" t="n">
        <v>44243</v>
      </c>
      <c r="EG16" s="6" t="n">
        <v>11201.64576</v>
      </c>
      <c r="EH16" s="0" t="s">
        <v>114</v>
      </c>
      <c r="EI16" s="0"/>
      <c r="EJ16" s="0"/>
      <c r="EK16" s="0"/>
      <c r="EL16" s="0"/>
      <c r="EM16" s="0"/>
      <c r="EN16" s="0"/>
      <c r="EO16" s="0"/>
      <c r="EP16" s="0"/>
      <c r="EQ16" s="0"/>
      <c r="ER16" s="11" t="n">
        <v>44279</v>
      </c>
      <c r="ES16" s="6" t="n">
        <v>-3328.584945</v>
      </c>
      <c r="ET16" s="0" t="s">
        <v>116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44186</v>
      </c>
      <c r="H17" s="6" t="n">
        <v>-1172.314845</v>
      </c>
      <c r="I17" s="0" t="s">
        <v>116</v>
      </c>
      <c r="J17" s="0"/>
      <c r="K17" s="0"/>
      <c r="L17" s="0"/>
      <c r="M17" s="11" t="n">
        <v>44231</v>
      </c>
      <c r="N17" s="6" t="n">
        <v>-11215.728342</v>
      </c>
      <c r="O17" s="0" t="s">
        <v>116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44210</v>
      </c>
      <c r="BG17" s="6" t="n">
        <v>128259.41</v>
      </c>
      <c r="BH17" s="0" t="s">
        <v>114</v>
      </c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11" t="n">
        <v>44230</v>
      </c>
      <c r="CB17" s="6" t="n">
        <v>26723.149506</v>
      </c>
      <c r="CC17" s="0" t="s">
        <v>114</v>
      </c>
      <c r="CD17" s="0"/>
      <c r="CE17" s="0"/>
      <c r="CF17" s="0"/>
      <c r="CG17" s="0"/>
      <c r="CH17" s="0"/>
      <c r="CI17" s="0"/>
      <c r="CJ17" s="11" t="n">
        <v>44225</v>
      </c>
      <c r="CK17" s="6" t="n">
        <v>-1.03</v>
      </c>
      <c r="CL17" s="0" t="s">
        <v>116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10" t="s">
        <f>=XIRR(DX2:DX16,DW2:DW16)</f>
      </c>
      <c r="DY17" s="0"/>
      <c r="DZ17" s="11" t="n">
        <v>44231</v>
      </c>
      <c r="EA17" s="6" t="n">
        <v>-48620.509507</v>
      </c>
      <c r="EB17" s="0" t="s">
        <v>116</v>
      </c>
      <c r="EC17" s="0"/>
      <c r="ED17" s="0"/>
      <c r="EE17" s="0"/>
      <c r="EF17" s="11" t="n">
        <v>44243</v>
      </c>
      <c r="EG17" s="6" t="n">
        <v>22225.883256</v>
      </c>
      <c r="EH17" s="0" t="s">
        <v>114</v>
      </c>
      <c r="EI17" s="0"/>
      <c r="EJ17" s="0"/>
      <c r="EK17" s="0"/>
      <c r="EL17" s="0"/>
      <c r="EM17" s="0"/>
      <c r="EN17" s="0"/>
      <c r="EO17" s="0"/>
      <c r="EP17" s="0"/>
      <c r="EQ17" s="0"/>
      <c r="ER17" s="11" t="n">
        <v>44279</v>
      </c>
      <c r="ES17" s="6" t="n">
        <v>-3328.584945</v>
      </c>
      <c r="ET17" s="0" t="s">
        <v>116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44186</v>
      </c>
      <c r="H18" s="6" t="n">
        <v>-11729.01369</v>
      </c>
      <c r="I18" s="0" t="s">
        <v>116</v>
      </c>
      <c r="J18" s="0"/>
      <c r="K18" s="0"/>
      <c r="L18" s="0"/>
      <c r="M18" s="11" t="n">
        <v>44231</v>
      </c>
      <c r="N18" s="6" t="n">
        <v>-22445.151102</v>
      </c>
      <c r="O18" s="0" t="s">
        <v>116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44210</v>
      </c>
      <c r="BG18" s="6" t="n">
        <v>76955.64</v>
      </c>
      <c r="BH18" s="0" t="s">
        <v>114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11" t="n">
        <v>44232</v>
      </c>
      <c r="CB18" s="6" t="n">
        <v>-26697.607422</v>
      </c>
      <c r="CC18" s="0" t="s">
        <v>116</v>
      </c>
      <c r="CD18" s="0"/>
      <c r="CE18" s="0"/>
      <c r="CF18" s="0"/>
      <c r="CG18" s="0"/>
      <c r="CH18" s="0"/>
      <c r="CI18" s="0"/>
      <c r="CJ18" s="11" t="n">
        <v>44225</v>
      </c>
      <c r="CK18" s="6" t="n">
        <v>-15.66</v>
      </c>
      <c r="CL18" s="0" t="s">
        <v>116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8" t="s">
        <f>=-SUM(DX2:DX16)</f>
      </c>
      <c r="DY18" s="0" t="s">
        <v>118</v>
      </c>
      <c r="DZ18" s="11" t="n">
        <v>44231</v>
      </c>
      <c r="EA18" s="6" t="n">
        <v>-16206.582902</v>
      </c>
      <c r="EB18" s="0" t="s">
        <v>116</v>
      </c>
      <c r="EC18" s="0"/>
      <c r="ED18" s="0"/>
      <c r="EE18" s="0"/>
      <c r="EF18" s="11" t="n">
        <v>44243</v>
      </c>
      <c r="EG18" s="6" t="n">
        <v>-34617.337332</v>
      </c>
      <c r="EH18" s="0" t="s">
        <v>116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10" t="s">
        <f>=XIRR(ES2:ES17,ER2:ER17)</f>
      </c>
      <c r="ET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44186</v>
      </c>
      <c r="H19" s="6" t="n">
        <v>-52782.027915</v>
      </c>
      <c r="I19" s="0" t="s">
        <v>116</v>
      </c>
      <c r="J19" s="0"/>
      <c r="K19" s="0"/>
      <c r="L19" s="0"/>
      <c r="M19" s="11" t="n">
        <v>44232</v>
      </c>
      <c r="N19" s="6" t="n">
        <v>-11243.529171</v>
      </c>
      <c r="O19" s="0" t="s">
        <v>116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44214</v>
      </c>
      <c r="BG19" s="6" t="n">
        <v>-111932.8</v>
      </c>
      <c r="BH19" s="0" t="s">
        <v>116</v>
      </c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11" t="n">
        <v>44232</v>
      </c>
      <c r="CB19" s="6" t="n">
        <v>-6655.848177</v>
      </c>
      <c r="CC19" s="0" t="s">
        <v>116</v>
      </c>
      <c r="CD19" s="0"/>
      <c r="CE19" s="0"/>
      <c r="CF19" s="0"/>
      <c r="CG19" s="0"/>
      <c r="CH19" s="0"/>
      <c r="CI19" s="0"/>
      <c r="CJ19" s="11" t="n">
        <v>44225</v>
      </c>
      <c r="CK19" s="6" t="n">
        <v>-4179.98</v>
      </c>
      <c r="CL19" s="0" t="s">
        <v>116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44231</v>
      </c>
      <c r="EA19" s="6" t="n">
        <v>-16206.582902</v>
      </c>
      <c r="EB19" s="0" t="s">
        <v>116</v>
      </c>
      <c r="EC19" s="0"/>
      <c r="ED19" s="0"/>
      <c r="EE19" s="0"/>
      <c r="EF19" s="11" t="n">
        <v>44243</v>
      </c>
      <c r="EG19" s="6" t="n">
        <v>-4615.547232</v>
      </c>
      <c r="EH19" s="0" t="s">
        <v>116</v>
      </c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8" t="s">
        <f>=-SUM(ES2:ES17)</f>
      </c>
      <c r="ET19" s="0" t="s">
        <v>118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44187</v>
      </c>
      <c r="H20" s="6" t="n">
        <v>1164.138039</v>
      </c>
      <c r="I20" s="0" t="s">
        <v>114</v>
      </c>
      <c r="J20" s="0"/>
      <c r="K20" s="0"/>
      <c r="L20" s="0"/>
      <c r="M20" s="11" t="n">
        <v>44232</v>
      </c>
      <c r="N20" s="6" t="n">
        <v>22012.992924</v>
      </c>
      <c r="O20" s="0" t="s">
        <v>114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44214</v>
      </c>
      <c r="BG20" s="6" t="n">
        <v>112063.2</v>
      </c>
      <c r="BH20" s="0" t="s">
        <v>114</v>
      </c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44232</v>
      </c>
      <c r="CB20" s="6" t="n">
        <v>-6655.848177</v>
      </c>
      <c r="CC20" s="0" t="s">
        <v>116</v>
      </c>
      <c r="CD20" s="0"/>
      <c r="CE20" s="0"/>
      <c r="CF20" s="0"/>
      <c r="CG20" s="0"/>
      <c r="CH20" s="0"/>
      <c r="CI20" s="0"/>
      <c r="CJ20" s="11" t="n">
        <v>44225</v>
      </c>
      <c r="CK20" s="6" t="n">
        <v>-637.44</v>
      </c>
      <c r="CL20" s="0" t="s">
        <v>116</v>
      </c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44231</v>
      </c>
      <c r="EA20" s="6" t="n">
        <v>-16204.300499</v>
      </c>
      <c r="EB20" s="0" t="s">
        <v>116</v>
      </c>
      <c r="EC20" s="0"/>
      <c r="ED20" s="0"/>
      <c r="EE20" s="0"/>
      <c r="EF20" s="11" t="n">
        <v>44243</v>
      </c>
      <c r="EG20" s="6" t="n">
        <v>-6923.320848</v>
      </c>
      <c r="EH20" s="0" t="s">
        <v>116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44200</v>
      </c>
      <c r="H21" s="6" t="n">
        <v>2403.176521</v>
      </c>
      <c r="I21" s="0" t="s">
        <v>114</v>
      </c>
      <c r="J21" s="0"/>
      <c r="K21" s="0"/>
      <c r="L21" s="0"/>
      <c r="M21" s="11" t="n">
        <v>44232</v>
      </c>
      <c r="N21" s="6" t="n">
        <v>21975.128274</v>
      </c>
      <c r="O21" s="0" t="s">
        <v>114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44218</v>
      </c>
      <c r="BG21" s="6" t="n">
        <v>13623.17</v>
      </c>
      <c r="BH21" s="0" t="s">
        <v>114</v>
      </c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44232</v>
      </c>
      <c r="CB21" s="6" t="n">
        <v>-6655.848177</v>
      </c>
      <c r="CC21" s="0" t="s">
        <v>116</v>
      </c>
      <c r="CD21" s="0"/>
      <c r="CE21" s="0"/>
      <c r="CF21" s="0"/>
      <c r="CG21" s="0"/>
      <c r="CH21" s="0"/>
      <c r="CI21" s="0"/>
      <c r="CJ21" s="11" t="n">
        <v>44225</v>
      </c>
      <c r="CK21" s="6" t="n">
        <v>-43.87</v>
      </c>
      <c r="CL21" s="0" t="s">
        <v>116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44231</v>
      </c>
      <c r="EA21" s="6" t="n">
        <v>-16196.692489</v>
      </c>
      <c r="EB21" s="0" t="s">
        <v>116</v>
      </c>
      <c r="EC21" s="0"/>
      <c r="ED21" s="0"/>
      <c r="EE21" s="0"/>
      <c r="EF21" s="11" t="n">
        <v>44243</v>
      </c>
      <c r="EG21" s="6" t="n">
        <v>-6923.320848</v>
      </c>
      <c r="EH21" s="0" t="s">
        <v>116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44208</v>
      </c>
      <c r="H22" s="6" t="n">
        <v>-2634.129995</v>
      </c>
      <c r="I22" s="0" t="s">
        <v>116</v>
      </c>
      <c r="J22" s="0"/>
      <c r="K22" s="0"/>
      <c r="L22" s="0"/>
      <c r="M22" s="11" t="n">
        <v>44232</v>
      </c>
      <c r="N22" s="6" t="n">
        <v>21975.128274</v>
      </c>
      <c r="O22" s="0" t="s">
        <v>114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44223</v>
      </c>
      <c r="BG22" s="6" t="n">
        <v>-13636.82</v>
      </c>
      <c r="BH22" s="0" t="s">
        <v>116</v>
      </c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44239</v>
      </c>
      <c r="CB22" s="6" t="n">
        <v>-6796.790485</v>
      </c>
      <c r="CC22" s="0" t="s">
        <v>116</v>
      </c>
      <c r="CD22" s="0"/>
      <c r="CE22" s="0"/>
      <c r="CF22" s="0"/>
      <c r="CG22" s="0"/>
      <c r="CH22" s="0"/>
      <c r="CI22" s="0"/>
      <c r="CJ22" s="11" t="n">
        <v>44225</v>
      </c>
      <c r="CK22" s="6" t="n">
        <v>-6.25</v>
      </c>
      <c r="CL22" s="0" t="s">
        <v>116</v>
      </c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44232</v>
      </c>
      <c r="EA22" s="6" t="n">
        <v>-16281.042207</v>
      </c>
      <c r="EB22" s="0" t="s">
        <v>116</v>
      </c>
      <c r="EC22" s="0"/>
      <c r="ED22" s="0"/>
      <c r="EE22" s="0"/>
      <c r="EF22" s="11" t="n">
        <v>44260</v>
      </c>
      <c r="EG22" s="6" t="n">
        <v>-33475.413952</v>
      </c>
      <c r="EH22" s="0" t="s">
        <v>116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44211</v>
      </c>
      <c r="H23" s="6" t="n">
        <v>-1402.1259</v>
      </c>
      <c r="I23" s="0" t="s">
        <v>116</v>
      </c>
      <c r="J23" s="0"/>
      <c r="K23" s="0"/>
      <c r="L23" s="0"/>
      <c r="M23" s="11" t="n">
        <v>44232</v>
      </c>
      <c r="N23" s="6" t="n">
        <v>10979.991207</v>
      </c>
      <c r="O23" s="0" t="s">
        <v>114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44224</v>
      </c>
      <c r="BG23" s="6" t="n">
        <v>5253.15</v>
      </c>
      <c r="BH23" s="0" t="s">
        <v>114</v>
      </c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10" t="s">
        <f>=XIRR(CB2:CB22,CA2:CA22)</f>
      </c>
      <c r="CC23" s="0"/>
      <c r="CD23" s="0"/>
      <c r="CE23" s="0"/>
      <c r="CF23" s="0"/>
      <c r="CG23" s="0"/>
      <c r="CH23" s="0"/>
      <c r="CI23" s="0"/>
      <c r="CJ23" s="11" t="n">
        <v>44225</v>
      </c>
      <c r="CK23" s="6" t="n">
        <v>-11504.36</v>
      </c>
      <c r="CL23" s="0" t="s">
        <v>116</v>
      </c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44279</v>
      </c>
      <c r="EA23" s="6" t="n">
        <v>-32190.890445</v>
      </c>
      <c r="EB23" s="0" t="s">
        <v>116</v>
      </c>
      <c r="EC23" s="0"/>
      <c r="ED23" s="0"/>
      <c r="EE23" s="0"/>
      <c r="EF23" s="0"/>
      <c r="EG23" s="10" t="s">
        <f>=XIRR(EG2:EG22,EF2:EF22)</f>
      </c>
      <c r="EH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10" t="s">
        <f>=XIRR(H2:H23,G2:G23)</f>
      </c>
      <c r="I24" s="0"/>
      <c r="J24" s="0"/>
      <c r="K24" s="0"/>
      <c r="L24" s="0"/>
      <c r="M24" s="11" t="n">
        <v>44232</v>
      </c>
      <c r="N24" s="6" t="n">
        <v>10979.991207</v>
      </c>
      <c r="O24" s="0" t="s">
        <v>114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44224</v>
      </c>
      <c r="BG24" s="6" t="n">
        <v>10531.52</v>
      </c>
      <c r="BH24" s="0" t="s">
        <v>114</v>
      </c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8" t="s">
        <f>=-SUM(CB2:CB22)</f>
      </c>
      <c r="CC24" s="0" t="s">
        <v>118</v>
      </c>
      <c r="CD24" s="0"/>
      <c r="CE24" s="0"/>
      <c r="CF24" s="0"/>
      <c r="CG24" s="0"/>
      <c r="CH24" s="0"/>
      <c r="CI24" s="0"/>
      <c r="CJ24" s="11" t="n">
        <v>44273</v>
      </c>
      <c r="CK24" s="6" t="n">
        <v>73493</v>
      </c>
      <c r="CL24" s="0" t="s">
        <v>114</v>
      </c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11" t="n">
        <v>44279</v>
      </c>
      <c r="EA24" s="6" t="n">
        <v>16091.300505</v>
      </c>
      <c r="EB24" s="0" t="s">
        <v>114</v>
      </c>
      <c r="EC24" s="0"/>
      <c r="ED24" s="0"/>
      <c r="EE24" s="0"/>
      <c r="EF24" s="0"/>
      <c r="EG24" s="8" t="s">
        <f>=-SUM(EG2:EG22)</f>
      </c>
      <c r="EH24" s="0" t="s">
        <v>118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118</v>
      </c>
      <c r="J25" s="0"/>
      <c r="K25" s="0"/>
      <c r="L25" s="0"/>
      <c r="M25" s="11" t="n">
        <v>44232</v>
      </c>
      <c r="N25" s="6" t="n">
        <v>21944.079261</v>
      </c>
      <c r="O25" s="0" t="s">
        <v>114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44224</v>
      </c>
      <c r="BG25" s="6" t="n">
        <v>15797.27</v>
      </c>
      <c r="BH25" s="0" t="s">
        <v>114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11" t="n">
        <v>44277</v>
      </c>
      <c r="CK25" s="6" t="n">
        <v>-73500</v>
      </c>
      <c r="CL25" s="0" t="s">
        <v>116</v>
      </c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11" t="n">
        <v>44284</v>
      </c>
      <c r="EA25" s="6" t="n">
        <v>-16315.914312</v>
      </c>
      <c r="EB25" s="0" t="s">
        <v>116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44232</v>
      </c>
      <c r="N26" s="6" t="n">
        <v>32930.128812</v>
      </c>
      <c r="O26" s="0" t="s">
        <v>114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44229</v>
      </c>
      <c r="BG26" s="6" t="n">
        <v>-31663.39</v>
      </c>
      <c r="BH26" s="0" t="s">
        <v>116</v>
      </c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11" t="n">
        <v>44278</v>
      </c>
      <c r="CK26" s="6" t="n">
        <v>105020</v>
      </c>
      <c r="CL26" s="0" t="s">
        <v>114</v>
      </c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10" t="s">
        <f>=XIRR(EA2:EA25,DZ2:DZ25)</f>
      </c>
      <c r="EB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44232</v>
      </c>
      <c r="N27" s="6" t="n">
        <v>-55227.106611</v>
      </c>
      <c r="O27" s="0" t="s">
        <v>116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44235</v>
      </c>
      <c r="BG27" s="6" t="n">
        <v>-2740.35</v>
      </c>
      <c r="BH27" s="0" t="s">
        <v>116</v>
      </c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11" t="n">
        <v>44279</v>
      </c>
      <c r="CK27" s="6" t="n">
        <v>-105030</v>
      </c>
      <c r="CL27" s="0" t="s">
        <v>116</v>
      </c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8" t="s">
        <f>=-SUM(EA2:EA25)</f>
      </c>
      <c r="EB27" s="0" t="s">
        <v>118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44232</v>
      </c>
      <c r="N28" s="6" t="n">
        <v>-22109.926428</v>
      </c>
      <c r="O28" s="0" t="s">
        <v>116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44235</v>
      </c>
      <c r="BG28" s="6" t="n">
        <v>-2745.35</v>
      </c>
      <c r="BH28" s="0" t="s">
        <v>116</v>
      </c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11" t="n">
        <v>44280</v>
      </c>
      <c r="CK28" s="6" t="n">
        <v>73542</v>
      </c>
      <c r="CL28" s="0" t="s">
        <v>114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44232</v>
      </c>
      <c r="N29" s="6" t="n">
        <v>-22109.926428</v>
      </c>
      <c r="O29" s="0" t="s">
        <v>116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44235</v>
      </c>
      <c r="BG29" s="6" t="n">
        <v>-2746.35</v>
      </c>
      <c r="BH29" s="0" t="s">
        <v>116</v>
      </c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11" t="n">
        <v>44280</v>
      </c>
      <c r="CK29" s="6" t="n">
        <v>-73535</v>
      </c>
      <c r="CL29" s="0" t="s">
        <v>116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44232</v>
      </c>
      <c r="N30" s="6" t="n">
        <v>-22109.926428</v>
      </c>
      <c r="O30" s="0" t="s">
        <v>116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44235</v>
      </c>
      <c r="BG30" s="6" t="n">
        <v>-2745.35</v>
      </c>
      <c r="BH30" s="0" t="s">
        <v>116</v>
      </c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11" t="n">
        <v>44281</v>
      </c>
      <c r="CK30" s="6" t="n">
        <v>31524</v>
      </c>
      <c r="CL30" s="0" t="s">
        <v>114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44232</v>
      </c>
      <c r="N31" s="6" t="n">
        <v>-11050.419456</v>
      </c>
      <c r="O31" s="0" t="s">
        <v>116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44235</v>
      </c>
      <c r="BG31" s="6" t="n">
        <v>-2746.35</v>
      </c>
      <c r="BH31" s="0" t="s">
        <v>116</v>
      </c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11" t="n">
        <v>44286</v>
      </c>
      <c r="CK31" s="6" t="n">
        <v>-31530</v>
      </c>
      <c r="CL31" s="0" t="s">
        <v>116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44243</v>
      </c>
      <c r="N32" s="6" t="n">
        <v>-10888.615476</v>
      </c>
      <c r="O32" s="0" t="s">
        <v>116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44236</v>
      </c>
      <c r="BG32" s="6" t="n">
        <v>13758.25</v>
      </c>
      <c r="BH32" s="0" t="s">
        <v>114</v>
      </c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11" t="n">
        <v>44287</v>
      </c>
      <c r="CK32" s="6" t="n">
        <v>31542</v>
      </c>
      <c r="CL32" s="0" t="s">
        <v>114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44243</v>
      </c>
      <c r="N33" s="6" t="n">
        <v>-10777.185492</v>
      </c>
      <c r="O33" s="0" t="s">
        <v>116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10" t="s">
        <f>=XIRR(BG2:BG32,BF2:BF32)</f>
      </c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11" t="n">
        <v>44288</v>
      </c>
      <c r="CK33" s="6" t="n">
        <v>-31545</v>
      </c>
      <c r="CL33" s="0" t="s">
        <v>116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11" t="n">
        <v>44243</v>
      </c>
      <c r="N34" s="6" t="n">
        <v>-21413.61732</v>
      </c>
      <c r="O34" s="0" t="s">
        <v>116</v>
      </c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8" t="s">
        <f>=-SUM(BG2:BG32)</f>
      </c>
      <c r="BH34" s="0" t="s">
        <v>118</v>
      </c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11" t="n">
        <v>44300</v>
      </c>
      <c r="CK34" s="6" t="n">
        <v>63162</v>
      </c>
      <c r="CL34" s="0" t="s">
        <v>114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10" t="s">
        <f>=XIRR(N2:N34,M2:M34)</f>
      </c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11" t="n">
        <v>44302</v>
      </c>
      <c r="CK35" s="6" t="n">
        <v>-63186</v>
      </c>
      <c r="CL35" s="0" t="s">
        <v>116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8" t="s">
        <f>=-SUM(N2:N34)</f>
      </c>
      <c r="O36" s="0" t="s">
        <v>118</v>
      </c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10" t="s">
        <f>=XIRR(CK2:CK35,CJ2:CJ35)</f>
      </c>
      <c r="CL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8" t="s">
        <f>=-SUM(CK2:CK35)</f>
      </c>
      <c r="CL37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168</v>
      </c>
      <c r="C1" s="0"/>
      <c r="D1" s="0"/>
      <c r="E1" s="3" t="s">
        <v>169</v>
      </c>
      <c r="F1" s="0"/>
      <c r="G1" s="0"/>
      <c r="H1" s="3" t="s">
        <v>170</v>
      </c>
      <c r="I1" s="0"/>
      <c r="J1" s="0"/>
      <c r="K1" s="3" t="s">
        <v>171</v>
      </c>
      <c r="L1" s="0"/>
      <c r="M1" s="0"/>
      <c r="N1" s="3" t="s">
        <v>172</v>
      </c>
      <c r="O1" s="0"/>
      <c r="P1" s="0"/>
      <c r="Q1" s="3" t="s">
        <v>173</v>
      </c>
      <c r="R1" s="0"/>
      <c r="S1" s="0"/>
      <c r="T1" s="3" t="s">
        <v>174</v>
      </c>
      <c r="U1" s="0"/>
      <c r="V1" s="0"/>
      <c r="W1" s="3" t="s">
        <v>175</v>
      </c>
      <c r="X1" s="0"/>
      <c r="Y1" s="0"/>
      <c r="Z1" s="3" t="s">
        <v>176</v>
      </c>
      <c r="AA1" s="0"/>
      <c r="AB1" s="0"/>
      <c r="AC1" s="3" t="s">
        <v>177</v>
      </c>
      <c r="AD1" s="0"/>
      <c r="AE1" s="0"/>
      <c r="AF1" s="3" t="s">
        <v>178</v>
      </c>
      <c r="AG1" s="0"/>
      <c r="AH1" s="0"/>
      <c r="AI1" s="3" t="s">
        <v>179</v>
      </c>
      <c r="AJ1" s="0"/>
      <c r="AK1" s="0"/>
      <c r="AL1" s="3" t="s">
        <v>180</v>
      </c>
      <c r="AM1" s="0"/>
      <c r="AN1" s="0"/>
      <c r="AO1" s="3" t="s">
        <v>181</v>
      </c>
      <c r="AP1" s="0"/>
      <c r="AQ1" s="0"/>
      <c r="AR1" s="3" t="s">
        <v>182</v>
      </c>
      <c r="AS1" s="0"/>
      <c r="AT1" s="0"/>
      <c r="AU1" s="3" t="s">
        <v>183</v>
      </c>
      <c r="AV1" s="0"/>
      <c r="AW1" s="0"/>
      <c r="AX1" s="3" t="s">
        <v>184</v>
      </c>
      <c r="AY1" s="0"/>
      <c r="AZ1" s="0"/>
      <c r="BA1" s="3" t="s">
        <v>185</v>
      </c>
      <c r="BB1" s="0"/>
      <c r="BC1" s="0"/>
      <c r="BD1" s="3" t="s">
        <v>186</v>
      </c>
      <c r="BE1" s="0"/>
      <c r="BF1" s="0"/>
      <c r="BG1" s="3" t="s">
        <v>187</v>
      </c>
      <c r="BH1" s="0"/>
      <c r="BI1" s="0"/>
      <c r="BJ1" s="3" t="s">
        <v>188</v>
      </c>
      <c r="BK1" s="0"/>
      <c r="BL1" s="0"/>
      <c r="BM1" s="3" t="s">
        <v>189</v>
      </c>
      <c r="BN1" s="0"/>
      <c r="BO1" s="0"/>
      <c r="BP1" s="3" t="s">
        <v>190</v>
      </c>
      <c r="BQ1" s="0"/>
      <c r="BR1" s="0"/>
      <c r="BS1" s="3" t="s">
        <v>191</v>
      </c>
      <c r="BT1" s="0"/>
      <c r="BU1" s="0"/>
      <c r="BV1" s="3" t="s">
        <v>192</v>
      </c>
      <c r="BW1" s="0"/>
      <c r="BX1" s="0"/>
      <c r="BY1" s="3" t="s">
        <v>193</v>
      </c>
      <c r="BZ1" s="0"/>
      <c r="CA1" s="0"/>
      <c r="CB1" s="3" t="s">
        <v>194</v>
      </c>
      <c r="CC1" s="0"/>
      <c r="CD1" s="0"/>
      <c r="CE1" s="3" t="s">
        <v>195</v>
      </c>
      <c r="CF1" s="0"/>
    </row>
    <row collapsed="false" customFormat="false" customHeight="false" hidden="false" ht="12.1" outlineLevel="0" r="2">
      <c r="A2" s="11" t="n">
        <v>44210</v>
      </c>
      <c r="B2" s="6" t="n">
        <v>5</v>
      </c>
      <c r="C2" s="6" t="n">
        <v>6970.30272</v>
      </c>
      <c r="D2" s="11" t="n">
        <v>44237</v>
      </c>
      <c r="E2" s="6" t="n">
        <v>1</v>
      </c>
      <c r="F2" s="6" t="n">
        <v>3678.535896</v>
      </c>
      <c r="G2" s="11" t="n">
        <v>44280</v>
      </c>
      <c r="H2" s="6" t="n">
        <v>1</v>
      </c>
      <c r="I2" s="6" t="n">
        <v>2447.57349</v>
      </c>
      <c r="J2" s="11" t="n">
        <v>44237</v>
      </c>
      <c r="K2" s="6" t="n">
        <v>1</v>
      </c>
      <c r="L2" s="6" t="n">
        <v>8772.748512</v>
      </c>
      <c r="M2" s="11" t="n">
        <v>44237</v>
      </c>
      <c r="N2" s="6" t="n">
        <v>1</v>
      </c>
      <c r="O2" s="6" t="n">
        <v>1277.815008</v>
      </c>
      <c r="P2" s="11" t="n">
        <v>44239</v>
      </c>
      <c r="Q2" s="6" t="n">
        <v>1</v>
      </c>
      <c r="R2" s="6" t="n">
        <v>6383.746245</v>
      </c>
      <c r="S2" s="11" t="n">
        <v>44233</v>
      </c>
      <c r="T2" s="6" t="n">
        <v>5</v>
      </c>
      <c r="U2" s="6" t="n">
        <v>10630.66774</v>
      </c>
      <c r="V2" s="11" t="n">
        <v>44506</v>
      </c>
      <c r="W2" s="6" t="n">
        <v>30</v>
      </c>
      <c r="X2" s="6" t="n">
        <v>72102.39336</v>
      </c>
      <c r="Y2" s="11" t="n">
        <v>44277</v>
      </c>
      <c r="Z2" s="6" t="n">
        <v>1</v>
      </c>
      <c r="AA2" s="6" t="n">
        <v>2514.79488</v>
      </c>
      <c r="AB2" s="11" t="n">
        <v>44288</v>
      </c>
      <c r="AC2" s="6" t="n">
        <v>100</v>
      </c>
      <c r="AD2" s="6" t="n">
        <v>6740.05</v>
      </c>
      <c r="AE2" s="11" t="n">
        <v>44246</v>
      </c>
      <c r="AF2" s="6" t="n">
        <v>20</v>
      </c>
      <c r="AG2" s="6" t="n">
        <v>39891.88836</v>
      </c>
      <c r="AH2" s="11" t="n">
        <v>44246</v>
      </c>
      <c r="AI2" s="6" t="n">
        <v>1</v>
      </c>
      <c r="AJ2" s="6" t="n">
        <v>891.945795</v>
      </c>
      <c r="AK2" s="11" t="n">
        <v>44243</v>
      </c>
      <c r="AL2" s="6" t="n">
        <v>6</v>
      </c>
      <c r="AM2" s="6" t="n">
        <v>12609.3290184</v>
      </c>
      <c r="AN2" s="11" t="n">
        <v>44243</v>
      </c>
      <c r="AO2" s="6" t="n">
        <v>1</v>
      </c>
      <c r="AP2" s="6" t="n">
        <v>1344.490728</v>
      </c>
      <c r="AQ2" s="11" t="n">
        <v>44295</v>
      </c>
      <c r="AR2" s="6" t="n">
        <v>1</v>
      </c>
      <c r="AS2" s="6" t="n">
        <v>5441.024627</v>
      </c>
      <c r="AT2" s="11" t="n">
        <v>44207</v>
      </c>
      <c r="AU2" s="6" t="n">
        <v>4</v>
      </c>
      <c r="AV2" s="6" t="n">
        <v>3048.850139</v>
      </c>
      <c r="AW2" s="11" t="n">
        <v>44293</v>
      </c>
      <c r="AX2" s="6" t="n">
        <v>1</v>
      </c>
      <c r="AY2" s="6" t="n">
        <v>3424.124366</v>
      </c>
      <c r="AZ2" s="11" t="n">
        <v>44292</v>
      </c>
      <c r="BA2" s="6" t="n">
        <v>1</v>
      </c>
      <c r="BB2" s="6" t="n">
        <v>2564.742096</v>
      </c>
      <c r="BC2" s="11" t="n">
        <v>44244</v>
      </c>
      <c r="BD2" s="6" t="n">
        <v>1</v>
      </c>
      <c r="BE2" s="6" t="n">
        <v>3805.923735</v>
      </c>
      <c r="BF2" s="11" t="n">
        <v>44260</v>
      </c>
      <c r="BG2" s="6" t="n">
        <v>1</v>
      </c>
      <c r="BH2" s="6" t="n">
        <v>755.572736</v>
      </c>
      <c r="BI2" s="11" t="n">
        <v>44243</v>
      </c>
      <c r="BJ2" s="6" t="n">
        <v>1</v>
      </c>
      <c r="BK2" s="6" t="n">
        <v>2345.161308</v>
      </c>
      <c r="BL2" s="11" t="n">
        <v>44217</v>
      </c>
      <c r="BM2" s="6" t="n">
        <v>1</v>
      </c>
      <c r="BN2" s="6" t="n">
        <v>9.53615</v>
      </c>
      <c r="BO2" s="11" t="n">
        <v>44237</v>
      </c>
      <c r="BP2" s="6" t="n">
        <v>2</v>
      </c>
      <c r="BQ2" s="6" t="n">
        <v>7635.759984</v>
      </c>
      <c r="BR2" s="11" t="n">
        <v>44217</v>
      </c>
      <c r="BS2" s="6" t="n">
        <v>1</v>
      </c>
      <c r="BT2" s="6" t="n">
        <v>8.8026</v>
      </c>
      <c r="BU2" s="11" t="n">
        <v>44250</v>
      </c>
      <c r="BV2" s="6" t="n">
        <v>1</v>
      </c>
      <c r="BW2" s="6" t="n">
        <v>760.548324</v>
      </c>
      <c r="BX2" s="11" t="n">
        <v>44302</v>
      </c>
      <c r="BY2" s="6" t="n">
        <v>5</v>
      </c>
      <c r="BZ2" s="6" t="n">
        <v>12582.045</v>
      </c>
      <c r="CA2" s="11" t="n">
        <v>44232</v>
      </c>
      <c r="CB2" s="6" t="n">
        <v>1</v>
      </c>
      <c r="CC2" s="6" t="n">
        <v>2196.906993</v>
      </c>
      <c r="CD2" s="11" t="n">
        <v>44243</v>
      </c>
      <c r="CE2" s="6" t="n">
        <v>1</v>
      </c>
      <c r="CF2" s="6" t="n">
        <v>4111.179936</v>
      </c>
    </row>
    <row collapsed="false" customFormat="false" customHeight="false" hidden="false" ht="12.1" outlineLevel="0" r="3">
      <c r="A3" s="11" t="n">
        <v>44210</v>
      </c>
      <c r="B3" s="6" t="n">
        <v>10</v>
      </c>
      <c r="C3" s="6" t="n">
        <v>13940.60544</v>
      </c>
      <c r="D3" s="11" t="n">
        <v>44237</v>
      </c>
      <c r="E3" s="6" t="n">
        <v>1</v>
      </c>
      <c r="F3" s="6" t="n">
        <v>3680.01828</v>
      </c>
      <c r="G3" s="11" t="n">
        <v>44280</v>
      </c>
      <c r="H3" s="6" t="n">
        <v>1</v>
      </c>
      <c r="I3" s="6" t="n">
        <v>2447.57349</v>
      </c>
      <c r="J3" s="11" t="n">
        <v>44243</v>
      </c>
      <c r="K3" s="6" t="n">
        <v>1</v>
      </c>
      <c r="L3" s="6" t="n">
        <v>8413.696884</v>
      </c>
      <c r="M3" s="11" t="n">
        <v>44284</v>
      </c>
      <c r="N3" s="6" t="n">
        <v>10</v>
      </c>
      <c r="O3" s="6" t="n">
        <v>12993.185976</v>
      </c>
      <c r="P3" s="11" t="n">
        <v>44243</v>
      </c>
      <c r="Q3" s="6" t="n">
        <v>1</v>
      </c>
      <c r="R3" s="6" t="n">
        <v>6209.28924</v>
      </c>
      <c r="S3" s="11" t="n">
        <v>44243</v>
      </c>
      <c r="T3" s="6" t="n">
        <v>10</v>
      </c>
      <c r="U3" s="6" t="n">
        <v>20832.275364</v>
      </c>
      <c r="V3" s="0"/>
      <c r="W3" s="5" t="s">
        <f>=SUM(X2:X2)/SUM(W2:W2)</f>
      </c>
      <c r="X3" s="0" t="s">
        <v>11</v>
      </c>
      <c r="Y3" s="11" t="n">
        <v>44279</v>
      </c>
      <c r="Z3" s="6" t="n">
        <v>2</v>
      </c>
      <c r="AA3" s="6" t="n">
        <v>4801.84362</v>
      </c>
      <c r="AB3" s="11" t="n">
        <v>44288</v>
      </c>
      <c r="AC3" s="6" t="n">
        <v>50</v>
      </c>
      <c r="AD3" s="6" t="n">
        <v>3370.01</v>
      </c>
      <c r="AE3" s="0"/>
      <c r="AF3" s="5" t="s">
        <f>=SUM(AG2:AG2)/SUM(AF2:AF2)</f>
      </c>
      <c r="AG3" s="0" t="s">
        <v>11</v>
      </c>
      <c r="AH3" s="11" t="n">
        <v>44249</v>
      </c>
      <c r="AI3" s="6" t="n">
        <v>3</v>
      </c>
      <c r="AJ3" s="6" t="n">
        <v>2576.838339</v>
      </c>
      <c r="AK3" s="11" t="n">
        <v>44243</v>
      </c>
      <c r="AL3" s="6" t="n">
        <v>5</v>
      </c>
      <c r="AM3" s="6" t="n">
        <v>10507.407636</v>
      </c>
      <c r="AN3" s="11" t="n">
        <v>44250</v>
      </c>
      <c r="AO3" s="6" t="n">
        <v>1</v>
      </c>
      <c r="AP3" s="6" t="n">
        <v>1318.382406</v>
      </c>
      <c r="AQ3" s="0"/>
      <c r="AR3" s="5" t="s">
        <f>=SUM(AS2:AS2)/SUM(AR2:AR2)</f>
      </c>
      <c r="AS3" s="0" t="s">
        <v>11</v>
      </c>
      <c r="AT3" s="11" t="n">
        <v>44209</v>
      </c>
      <c r="AU3" s="6" t="n">
        <v>12</v>
      </c>
      <c r="AV3" s="6" t="n">
        <v>9211.249189</v>
      </c>
      <c r="AW3" s="0"/>
      <c r="AX3" s="5" t="s">
        <f>=SUM(AY2:AY2)/SUM(AX2:AX2)</f>
      </c>
      <c r="AY3" s="0" t="s">
        <v>11</v>
      </c>
      <c r="AZ3" s="11" t="n">
        <v>44299</v>
      </c>
      <c r="BA3" s="6" t="n">
        <v>2</v>
      </c>
      <c r="BB3" s="6" t="n">
        <v>4635.12192</v>
      </c>
      <c r="BC3" s="11" t="n">
        <v>44244</v>
      </c>
      <c r="BD3" s="6" t="n">
        <v>3</v>
      </c>
      <c r="BE3" s="6" t="n">
        <v>11416.305415</v>
      </c>
      <c r="BF3" s="11" t="n">
        <v>44273</v>
      </c>
      <c r="BG3" s="6" t="n">
        <v>4</v>
      </c>
      <c r="BH3" s="6" t="n">
        <v>3031.535793</v>
      </c>
      <c r="BI3" s="11" t="n">
        <v>44243</v>
      </c>
      <c r="BJ3" s="6" t="n">
        <v>1</v>
      </c>
      <c r="BK3" s="6" t="n">
        <v>2224.93422</v>
      </c>
      <c r="BL3" s="11" t="n">
        <v>44224</v>
      </c>
      <c r="BM3" s="6" t="n">
        <v>999</v>
      </c>
      <c r="BN3" s="6" t="n">
        <v>7726.8688</v>
      </c>
      <c r="BO3" s="11" t="n">
        <v>44250</v>
      </c>
      <c r="BP3" s="6" t="n">
        <v>1</v>
      </c>
      <c r="BQ3" s="6" t="n">
        <v>3176.103069</v>
      </c>
      <c r="BR3" s="11" t="n">
        <v>44223</v>
      </c>
      <c r="BS3" s="6" t="n">
        <v>1000</v>
      </c>
      <c r="BT3" s="6" t="n">
        <v>7659.596958</v>
      </c>
      <c r="BU3" s="11" t="n">
        <v>44250</v>
      </c>
      <c r="BV3" s="6" t="n">
        <v>1</v>
      </c>
      <c r="BW3" s="6" t="n">
        <v>756.109326</v>
      </c>
      <c r="BX3" s="0"/>
      <c r="BY3" s="5" t="s">
        <f>=SUM(BZ2:BZ2)/SUM(BY2:BY2)</f>
      </c>
      <c r="BZ3" s="0" t="s">
        <v>11</v>
      </c>
      <c r="CA3" s="11" t="n">
        <v>44236</v>
      </c>
      <c r="CB3" s="6" t="n">
        <v>3</v>
      </c>
      <c r="CC3" s="6" t="n">
        <v>6254.936646</v>
      </c>
      <c r="CD3" s="11" t="n">
        <v>44279</v>
      </c>
      <c r="CE3" s="6" t="n">
        <v>2</v>
      </c>
      <c r="CF3" s="6" t="n">
        <v>6544.885725</v>
      </c>
    </row>
    <row collapsed="false" customFormat="false" customHeight="false" hidden="false" ht="12.1" outlineLevel="0" r="4">
      <c r="A4" s="11" t="n">
        <v>44210</v>
      </c>
      <c r="B4" s="6" t="n">
        <v>5</v>
      </c>
      <c r="C4" s="6" t="n">
        <v>6970.30272</v>
      </c>
      <c r="D4" s="11" t="n">
        <v>44237</v>
      </c>
      <c r="E4" s="6" t="n">
        <v>1</v>
      </c>
      <c r="F4" s="6" t="n">
        <v>3680.01828</v>
      </c>
      <c r="G4" s="11" t="n">
        <v>44294</v>
      </c>
      <c r="H4" s="6" t="n">
        <v>2</v>
      </c>
      <c r="I4" s="6" t="n">
        <v>4944.80734</v>
      </c>
      <c r="J4" s="11" t="n">
        <v>44244</v>
      </c>
      <c r="K4" s="6" t="n">
        <v>1</v>
      </c>
      <c r="L4" s="6" t="n">
        <v>8184.238465</v>
      </c>
      <c r="M4" s="11" t="n">
        <v>44284</v>
      </c>
      <c r="N4" s="6" t="n">
        <v>4</v>
      </c>
      <c r="O4" s="6" t="n">
        <v>5196.97136</v>
      </c>
      <c r="P4" s="11" t="n">
        <v>44250</v>
      </c>
      <c r="Q4" s="6" t="n">
        <v>1</v>
      </c>
      <c r="R4" s="6" t="n">
        <v>5937.159825</v>
      </c>
      <c r="S4" s="11" t="n">
        <v>44279</v>
      </c>
      <c r="T4" s="6" t="n">
        <v>5</v>
      </c>
      <c r="U4" s="6" t="n">
        <v>7728.76776</v>
      </c>
      <c r="V4" s="0"/>
      <c r="W4" s="6" t="n">
        <v>5</v>
      </c>
      <c r="X4" s="0" t="s">
        <v>196</v>
      </c>
      <c r="Y4" s="11" t="n">
        <v>44279</v>
      </c>
      <c r="Z4" s="6" t="n">
        <v>1</v>
      </c>
      <c r="AA4" s="6" t="n">
        <v>2401.675395</v>
      </c>
      <c r="AB4" s="11" t="n">
        <v>44288</v>
      </c>
      <c r="AC4" s="6" t="n">
        <v>50</v>
      </c>
      <c r="AD4" s="6" t="n">
        <v>3371.01</v>
      </c>
      <c r="AE4" s="0"/>
      <c r="AF4" s="6" t="n">
        <v>4.97</v>
      </c>
      <c r="AG4" s="0" t="s">
        <v>196</v>
      </c>
      <c r="AH4" s="11" t="n">
        <v>44249</v>
      </c>
      <c r="AI4" s="6" t="n">
        <v>4</v>
      </c>
      <c r="AJ4" s="6" t="n">
        <v>3233.810043</v>
      </c>
      <c r="AK4" s="11" t="n">
        <v>44243</v>
      </c>
      <c r="AL4" s="6" t="n">
        <v>1</v>
      </c>
      <c r="AM4" s="6" t="n">
        <v>2081.248188</v>
      </c>
      <c r="AN4" s="11" t="n">
        <v>44250</v>
      </c>
      <c r="AO4" s="6" t="n">
        <v>9</v>
      </c>
      <c r="AP4" s="6" t="n">
        <v>11859.52299</v>
      </c>
      <c r="AQ4" s="0"/>
      <c r="AR4" s="6" t="n">
        <v>21.18</v>
      </c>
      <c r="AS4" s="0" t="s">
        <v>196</v>
      </c>
      <c r="AT4" s="11" t="n">
        <v>44209</v>
      </c>
      <c r="AU4" s="6" t="n">
        <v>1</v>
      </c>
      <c r="AV4" s="6" t="n">
        <v>770.141531</v>
      </c>
      <c r="AW4" s="0"/>
      <c r="AX4" s="6" t="n">
        <v>18.5</v>
      </c>
      <c r="AY4" s="0" t="s">
        <v>196</v>
      </c>
      <c r="AZ4" s="11" t="n">
        <v>44299</v>
      </c>
      <c r="BA4" s="6" t="n">
        <v>2</v>
      </c>
      <c r="BB4" s="6" t="n">
        <v>4635.12192</v>
      </c>
      <c r="BC4" s="0"/>
      <c r="BD4" s="5" t="s">
        <f>=SUM(BE2:BE3)/SUM(BD2:BD3)</f>
      </c>
      <c r="BE4" s="0" t="s">
        <v>11</v>
      </c>
      <c r="BF4" s="11" t="n">
        <v>44279</v>
      </c>
      <c r="BG4" s="6" t="n">
        <v>7</v>
      </c>
      <c r="BH4" s="6" t="n">
        <v>5400.19011</v>
      </c>
      <c r="BI4" s="11" t="n">
        <v>44243</v>
      </c>
      <c r="BJ4" s="6" t="n">
        <v>3</v>
      </c>
      <c r="BK4" s="6" t="n">
        <v>6672.603384</v>
      </c>
      <c r="BL4" s="11" t="n">
        <v>44237</v>
      </c>
      <c r="BM4" s="6" t="n">
        <v>1000</v>
      </c>
      <c r="BN4" s="6" t="n">
        <v>8181.277296</v>
      </c>
      <c r="BO4" s="11" t="n">
        <v>44250</v>
      </c>
      <c r="BP4" s="6" t="n">
        <v>1</v>
      </c>
      <c r="BQ4" s="6" t="n">
        <v>3168.704739</v>
      </c>
      <c r="BR4" s="11" t="n">
        <v>44237</v>
      </c>
      <c r="BS4" s="6" t="n">
        <v>1</v>
      </c>
      <c r="BT4" s="6" t="n">
        <v>9.635496</v>
      </c>
      <c r="BU4" s="11" t="n">
        <v>44250</v>
      </c>
      <c r="BV4" s="6" t="n">
        <v>1</v>
      </c>
      <c r="BW4" s="6" t="n">
        <v>756.109326</v>
      </c>
      <c r="BX4" s="0"/>
      <c r="BY4" s="6" t="n">
        <v>797</v>
      </c>
      <c r="BZ4" s="0" t="s">
        <v>196</v>
      </c>
      <c r="CA4" s="11" t="n">
        <v>44236</v>
      </c>
      <c r="CB4" s="6" t="n">
        <v>2</v>
      </c>
      <c r="CC4" s="6" t="n">
        <v>4131.837528</v>
      </c>
      <c r="CD4" s="11" t="n">
        <v>44279</v>
      </c>
      <c r="CE4" s="6" t="n">
        <v>1</v>
      </c>
      <c r="CF4" s="6" t="n">
        <v>3272.819655</v>
      </c>
    </row>
    <row collapsed="false" customFormat="false" customHeight="false" hidden="false" ht="12.1" outlineLevel="0" r="5">
      <c r="A5" s="11" t="n">
        <v>44210</v>
      </c>
      <c r="B5" s="6" t="n">
        <v>5</v>
      </c>
      <c r="C5" s="6" t="n">
        <v>6977.65536</v>
      </c>
      <c r="D5" s="11" t="n">
        <v>44237</v>
      </c>
      <c r="E5" s="6" t="n">
        <v>1</v>
      </c>
      <c r="F5" s="6" t="n">
        <v>3680.01828</v>
      </c>
      <c r="G5" s="11" t="n">
        <v>44295</v>
      </c>
      <c r="H5" s="6" t="n">
        <v>2</v>
      </c>
      <c r="I5" s="6" t="n">
        <v>4908.256026</v>
      </c>
      <c r="J5" s="11" t="n">
        <v>44245</v>
      </c>
      <c r="K5" s="6" t="n">
        <v>1</v>
      </c>
      <c r="L5" s="6" t="n">
        <v>8266.318814</v>
      </c>
      <c r="M5" s="0"/>
      <c r="N5" s="5" t="s">
        <f>=SUM(O2:O4)/SUM(N2:N4)</f>
      </c>
      <c r="O5" s="0" t="s">
        <v>11</v>
      </c>
      <c r="P5" s="11" t="n">
        <v>44279</v>
      </c>
      <c r="Q5" s="6" t="n">
        <v>1</v>
      </c>
      <c r="R5" s="6" t="n">
        <v>5635.30863</v>
      </c>
      <c r="S5" s="11" t="n">
        <v>44279</v>
      </c>
      <c r="T5" s="6" t="n">
        <v>2</v>
      </c>
      <c r="U5" s="6" t="n">
        <v>3091.959255</v>
      </c>
      <c r="V5" s="0"/>
      <c r="W5" s="6" t="n">
        <v>30</v>
      </c>
      <c r="X5" s="0" t="s">
        <v>197</v>
      </c>
      <c r="Y5" s="11" t="n">
        <v>44279</v>
      </c>
      <c r="Z5" s="6" t="n">
        <v>1</v>
      </c>
      <c r="AA5" s="6" t="n">
        <v>2401.675395</v>
      </c>
      <c r="AB5" s="0"/>
      <c r="AC5" s="5" t="s">
        <f>=SUM(AD2:AD4)/SUM(AC2:AC4)</f>
      </c>
      <c r="AD5" s="0" t="s">
        <v>11</v>
      </c>
      <c r="AE5" s="0"/>
      <c r="AF5" s="6" t="n">
        <v>20</v>
      </c>
      <c r="AG5" s="0" t="s">
        <v>197</v>
      </c>
      <c r="AH5" s="11" t="n">
        <v>44249</v>
      </c>
      <c r="AI5" s="6" t="n">
        <v>2</v>
      </c>
      <c r="AJ5" s="6" t="n">
        <v>1617.274938</v>
      </c>
      <c r="AK5" s="11" t="n">
        <v>44243</v>
      </c>
      <c r="AL5" s="6" t="n">
        <v>1</v>
      </c>
      <c r="AM5" s="6" t="n">
        <v>2081.248188</v>
      </c>
      <c r="AN5" s="11" t="n">
        <v>44272</v>
      </c>
      <c r="AO5" s="6" t="n">
        <v>1</v>
      </c>
      <c r="AP5" s="6" t="n">
        <v>1179.793923</v>
      </c>
      <c r="AQ5" s="0"/>
      <c r="AR5" s="6" t="n">
        <v>1</v>
      </c>
      <c r="AS5" s="0" t="s">
        <v>197</v>
      </c>
      <c r="AT5" s="11" t="n">
        <v>44209</v>
      </c>
      <c r="AU5" s="6" t="n">
        <v>1</v>
      </c>
      <c r="AV5" s="6" t="n">
        <v>770.141531</v>
      </c>
      <c r="AW5" s="0"/>
      <c r="AX5" s="6" t="n">
        <v>1</v>
      </c>
      <c r="AY5" s="0" t="s">
        <v>197</v>
      </c>
      <c r="AZ5" s="0"/>
      <c r="BA5" s="5" t="s">
        <f>=SUM(BB2:BB4)/SUM(BA2:BA4)</f>
      </c>
      <c r="BB5" s="0" t="s">
        <v>11</v>
      </c>
      <c r="BC5" s="0"/>
      <c r="BD5" s="6" t="n">
        <v>1.32</v>
      </c>
      <c r="BE5" s="0" t="s">
        <v>196</v>
      </c>
      <c r="BF5" s="11" t="n">
        <v>44279</v>
      </c>
      <c r="BG5" s="6" t="n">
        <v>8</v>
      </c>
      <c r="BH5" s="6" t="n">
        <v>6171.107565</v>
      </c>
      <c r="BI5" s="11" t="n">
        <v>44243</v>
      </c>
      <c r="BJ5" s="6" t="n">
        <v>1</v>
      </c>
      <c r="BK5" s="6" t="n">
        <v>2244.727704</v>
      </c>
      <c r="BL5" s="0"/>
      <c r="BM5" s="5" t="s">
        <f>=SUM(BN2:BN4)/SUM(BM2:BM4)</f>
      </c>
      <c r="BN5" s="0" t="s">
        <v>11</v>
      </c>
      <c r="BO5" s="11" t="n">
        <v>44250</v>
      </c>
      <c r="BP5" s="6" t="n">
        <v>1</v>
      </c>
      <c r="BQ5" s="6" t="n">
        <v>3161.306409</v>
      </c>
      <c r="BR5" s="11" t="n">
        <v>44237</v>
      </c>
      <c r="BS5" s="6" t="n">
        <v>998</v>
      </c>
      <c r="BT5" s="6" t="n">
        <v>8187.206832</v>
      </c>
      <c r="BU5" s="11" t="n">
        <v>44250</v>
      </c>
      <c r="BV5" s="6" t="n">
        <v>1</v>
      </c>
      <c r="BW5" s="6" t="n">
        <v>748.710996</v>
      </c>
      <c r="BX5" s="0"/>
      <c r="BY5" s="6" t="n">
        <v>5</v>
      </c>
      <c r="BZ5" s="0" t="s">
        <v>197</v>
      </c>
      <c r="CA5" s="11" t="n">
        <v>44279</v>
      </c>
      <c r="CB5" s="6" t="n">
        <v>4</v>
      </c>
      <c r="CC5" s="6" t="n">
        <v>6847.07331</v>
      </c>
      <c r="CD5" s="11" t="n">
        <v>44279</v>
      </c>
      <c r="CE5" s="6" t="n">
        <v>3</v>
      </c>
      <c r="CF5" s="6" t="n">
        <v>9222.37323</v>
      </c>
    </row>
    <row collapsed="false" customFormat="false" customHeight="false" hidden="false" ht="12.1" outlineLevel="0" r="6">
      <c r="A6" s="11" t="n">
        <v>44279</v>
      </c>
      <c r="B6" s="6" t="n">
        <v>2</v>
      </c>
      <c r="C6" s="6" t="n">
        <v>2847.797715</v>
      </c>
      <c r="D6" s="11" t="n">
        <v>44252</v>
      </c>
      <c r="E6" s="6" t="n">
        <v>2</v>
      </c>
      <c r="F6" s="6" t="n">
        <v>7010.979192</v>
      </c>
      <c r="G6" s="0"/>
      <c r="H6" s="5" t="s">
        <f>=SUM(I2:I5)/SUM(H2:H5)</f>
      </c>
      <c r="I6" s="0" t="s">
        <v>11</v>
      </c>
      <c r="J6" s="11" t="n">
        <v>44245</v>
      </c>
      <c r="K6" s="6" t="n">
        <v>1</v>
      </c>
      <c r="L6" s="6" t="n">
        <v>8266.318814</v>
      </c>
      <c r="M6" s="0"/>
      <c r="N6" s="6" t="n">
        <v>15.25</v>
      </c>
      <c r="O6" s="0" t="s">
        <v>196</v>
      </c>
      <c r="P6" s="0"/>
      <c r="Q6" s="5" t="s">
        <f>=SUM(R2:R5)/SUM(Q2:Q5)</f>
      </c>
      <c r="R6" s="0" t="s">
        <v>11</v>
      </c>
      <c r="S6" s="11" t="n">
        <v>44279</v>
      </c>
      <c r="T6" s="6" t="n">
        <v>2</v>
      </c>
      <c r="U6" s="6" t="n">
        <v>3091.959255</v>
      </c>
      <c r="V6" s="0"/>
      <c r="W6" s="5" t="s">
        <f>=W5*(ABS(W4)-ABS(W3))</f>
      </c>
      <c r="X6" s="0" t="s">
        <v>198</v>
      </c>
      <c r="Y6" s="11" t="n">
        <v>44284</v>
      </c>
      <c r="Z6" s="6" t="n">
        <v>5</v>
      </c>
      <c r="AA6" s="6" t="n">
        <v>11962.12504</v>
      </c>
      <c r="AB6" s="0"/>
      <c r="AC6" s="6" t="n">
        <v>49.15</v>
      </c>
      <c r="AD6" s="0" t="s">
        <v>196</v>
      </c>
      <c r="AE6" s="0"/>
      <c r="AF6" s="5" t="s">
        <f>=AF5*(ABS(AF4)-ABS(AF3))</f>
      </c>
      <c r="AG6" s="0" t="s">
        <v>198</v>
      </c>
      <c r="AH6" s="11" t="n">
        <v>44249</v>
      </c>
      <c r="AI6" s="6" t="n">
        <v>2</v>
      </c>
      <c r="AJ6" s="6" t="n">
        <v>1617.274938</v>
      </c>
      <c r="AK6" s="11" t="n">
        <v>44250</v>
      </c>
      <c r="AL6" s="6" t="n">
        <v>1</v>
      </c>
      <c r="AM6" s="6" t="n">
        <v>2043.418746</v>
      </c>
      <c r="AN6" s="11" t="n">
        <v>44272</v>
      </c>
      <c r="AO6" s="6" t="n">
        <v>4</v>
      </c>
      <c r="AP6" s="6" t="n">
        <v>4716.257216</v>
      </c>
      <c r="AQ6" s="0"/>
      <c r="AR6" s="5" t="s">
        <f>=AR5*(ABS(AR4)-ABS(AR3))</f>
      </c>
      <c r="AS6" s="0" t="s">
        <v>198</v>
      </c>
      <c r="AT6" s="11" t="n">
        <v>44250</v>
      </c>
      <c r="AU6" s="6" t="n">
        <v>5</v>
      </c>
      <c r="AV6" s="6" t="n">
        <v>3742.815147</v>
      </c>
      <c r="AW6" s="0"/>
      <c r="AX6" s="5" t="s">
        <f>=AX5*(ABS(AX4)-ABS(AX3))</f>
      </c>
      <c r="AY6" s="0" t="s">
        <v>198</v>
      </c>
      <c r="AZ6" s="0"/>
      <c r="BA6" s="6" t="n">
        <v>2.72</v>
      </c>
      <c r="BB6" s="0" t="s">
        <v>196</v>
      </c>
      <c r="BC6" s="0"/>
      <c r="BD6" s="6" t="n">
        <v>4</v>
      </c>
      <c r="BE6" s="0" t="s">
        <v>197</v>
      </c>
      <c r="BF6" s="11" t="n">
        <v>44279</v>
      </c>
      <c r="BG6" s="6" t="n">
        <v>7</v>
      </c>
      <c r="BH6" s="6" t="n">
        <v>4987.979115</v>
      </c>
      <c r="BI6" s="11" t="n">
        <v>44250</v>
      </c>
      <c r="BJ6" s="6" t="n">
        <v>1</v>
      </c>
      <c r="BK6" s="6" t="n">
        <v>2143.296201</v>
      </c>
      <c r="BL6" s="0"/>
      <c r="BM6" s="6" t="n">
        <v>0.0816</v>
      </c>
      <c r="BN6" s="0" t="s">
        <v>196</v>
      </c>
      <c r="BO6" s="11" t="n">
        <v>44285</v>
      </c>
      <c r="BP6" s="6" t="n">
        <v>1</v>
      </c>
      <c r="BQ6" s="6" t="n">
        <v>3064.996054</v>
      </c>
      <c r="BR6" s="0"/>
      <c r="BS6" s="5" t="s">
        <f>=SUM(BT2:BT5)/SUM(BS2:BS5)</f>
      </c>
      <c r="BT6" s="0" t="s">
        <v>11</v>
      </c>
      <c r="BU6" s="11" t="n">
        <v>44250</v>
      </c>
      <c r="BV6" s="6" t="n">
        <v>1</v>
      </c>
      <c r="BW6" s="6" t="n">
        <v>748.710996</v>
      </c>
      <c r="BX6" s="0"/>
      <c r="BY6" s="5" t="s">
        <f>=BY5*(ABS(BY4)-ABS(BY3))</f>
      </c>
      <c r="BZ6" s="0" t="s">
        <v>198</v>
      </c>
      <c r="CA6" s="11" t="n">
        <v>44279</v>
      </c>
      <c r="CB6" s="6" t="n">
        <v>1</v>
      </c>
      <c r="CC6" s="6" t="n">
        <v>1712.14512</v>
      </c>
      <c r="CD6" s="11" t="n">
        <v>44292</v>
      </c>
      <c r="CE6" s="6" t="n">
        <v>1</v>
      </c>
      <c r="CF6" s="6" t="n">
        <v>2749.360628</v>
      </c>
    </row>
    <row collapsed="false" customFormat="false" customHeight="false" hidden="false" ht="12.1" outlineLevel="0" r="7">
      <c r="A7" s="11" t="n">
        <v>44284</v>
      </c>
      <c r="B7" s="6" t="n">
        <v>3</v>
      </c>
      <c r="C7" s="6" t="n">
        <v>4173.486184</v>
      </c>
      <c r="D7" s="11" t="n">
        <v>44252</v>
      </c>
      <c r="E7" s="6" t="n">
        <v>2</v>
      </c>
      <c r="F7" s="6" t="n">
        <v>7010.979192</v>
      </c>
      <c r="G7" s="0"/>
      <c r="H7" s="6" t="n">
        <v>78.36</v>
      </c>
      <c r="I7" s="0" t="s">
        <v>196</v>
      </c>
      <c r="J7" s="11" t="n">
        <v>44245</v>
      </c>
      <c r="K7" s="6" t="n">
        <v>1</v>
      </c>
      <c r="L7" s="6" t="n">
        <v>8266.318814</v>
      </c>
      <c r="M7" s="0"/>
      <c r="N7" s="6" t="n">
        <v>15</v>
      </c>
      <c r="O7" s="0" t="s">
        <v>197</v>
      </c>
      <c r="P7" s="0"/>
      <c r="Q7" s="6" t="n">
        <v>54.53</v>
      </c>
      <c r="R7" s="0" t="s">
        <v>196</v>
      </c>
      <c r="S7" s="11" t="n">
        <v>44279</v>
      </c>
      <c r="T7" s="6" t="n">
        <v>1</v>
      </c>
      <c r="U7" s="6" t="n">
        <v>1546.35642</v>
      </c>
      <c r="V7" s="0"/>
      <c r="W7" s="0"/>
      <c r="X7" s="0"/>
      <c r="Y7" s="11" t="n">
        <v>44293</v>
      </c>
      <c r="Z7" s="6" t="n">
        <v>2</v>
      </c>
      <c r="AA7" s="6" t="n">
        <v>3396.627494</v>
      </c>
      <c r="AB7" s="0"/>
      <c r="AC7" s="6" t="n">
        <v>200</v>
      </c>
      <c r="AD7" s="0" t="s">
        <v>197</v>
      </c>
      <c r="AE7" s="0"/>
      <c r="AF7" s="0"/>
      <c r="AG7" s="0"/>
      <c r="AH7" s="11" t="n">
        <v>44249</v>
      </c>
      <c r="AI7" s="6" t="n">
        <v>3</v>
      </c>
      <c r="AJ7" s="6" t="n">
        <v>2425.912407</v>
      </c>
      <c r="AK7" s="11" t="n">
        <v>44250</v>
      </c>
      <c r="AL7" s="6" t="n">
        <v>4</v>
      </c>
      <c r="AM7" s="6" t="n">
        <v>8232.121791</v>
      </c>
      <c r="AN7" s="11" t="n">
        <v>44278</v>
      </c>
      <c r="AO7" s="6" t="n">
        <v>4</v>
      </c>
      <c r="AP7" s="6" t="n">
        <v>4434.72924</v>
      </c>
      <c r="AQ7" s="0"/>
      <c r="AR7" s="0"/>
      <c r="AS7" s="0"/>
      <c r="AT7" s="11" t="n">
        <v>44250</v>
      </c>
      <c r="AU7" s="6" t="n">
        <v>17</v>
      </c>
      <c r="AV7" s="6" t="n">
        <v>12723.647934</v>
      </c>
      <c r="AW7" s="0"/>
      <c r="AX7" s="0"/>
      <c r="AY7" s="0"/>
      <c r="AZ7" s="0"/>
      <c r="BA7" s="6" t="n">
        <v>5</v>
      </c>
      <c r="BB7" s="0" t="s">
        <v>197</v>
      </c>
      <c r="BC7" s="0"/>
      <c r="BD7" s="5" t="s">
        <f>=BD6*(ABS(BD5)-ABS(BD4))</f>
      </c>
      <c r="BE7" s="0" t="s">
        <v>198</v>
      </c>
      <c r="BF7" s="11" t="n">
        <v>44279</v>
      </c>
      <c r="BG7" s="6" t="n">
        <v>8</v>
      </c>
      <c r="BH7" s="6" t="n">
        <v>5700.870525</v>
      </c>
      <c r="BI7" s="11" t="n">
        <v>44250</v>
      </c>
      <c r="BJ7" s="6" t="n">
        <v>3</v>
      </c>
      <c r="BK7" s="6" t="n">
        <v>6429.14877</v>
      </c>
      <c r="BL7" s="0"/>
      <c r="BM7" s="6" t="n">
        <v>2000</v>
      </c>
      <c r="BN7" s="0" t="s">
        <v>197</v>
      </c>
      <c r="BO7" s="0"/>
      <c r="BP7" s="5" t="s">
        <f>=SUM(BQ2:BQ6)/SUM(BP2:BP6)</f>
      </c>
      <c r="BQ7" s="0" t="s">
        <v>11</v>
      </c>
      <c r="BR7" s="0"/>
      <c r="BS7" s="6" t="n">
        <v>0.0749</v>
      </c>
      <c r="BT7" s="0" t="s">
        <v>196</v>
      </c>
      <c r="BU7" s="11" t="n">
        <v>44250</v>
      </c>
      <c r="BV7" s="6" t="n">
        <v>1</v>
      </c>
      <c r="BW7" s="6" t="n">
        <v>748.710996</v>
      </c>
      <c r="BX7" s="0"/>
      <c r="BY7" s="0"/>
      <c r="BZ7" s="0"/>
      <c r="CA7" s="11" t="n">
        <v>44279</v>
      </c>
      <c r="CB7" s="6" t="n">
        <v>1</v>
      </c>
      <c r="CC7" s="6" t="n">
        <v>1712.14512</v>
      </c>
      <c r="CD7" s="0"/>
      <c r="CE7" s="5" t="s">
        <f>=SUM(CF2:CF6)/SUM(CE2:CE6)</f>
      </c>
      <c r="CF7" s="0" t="s">
        <v>11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44252</v>
      </c>
      <c r="E8" s="6" t="n">
        <v>2</v>
      </c>
      <c r="F8" s="6" t="n">
        <v>7010.979192</v>
      </c>
      <c r="G8" s="0"/>
      <c r="H8" s="6" t="n">
        <v>6</v>
      </c>
      <c r="I8" s="0" t="s">
        <v>197</v>
      </c>
      <c r="J8" s="11" t="n">
        <v>44245</v>
      </c>
      <c r="K8" s="6" t="n">
        <v>2</v>
      </c>
      <c r="L8" s="6" t="n">
        <v>16531.899959</v>
      </c>
      <c r="M8" s="0"/>
      <c r="N8" s="5" t="s">
        <f>=N7*(ABS(N6)-ABS(N5))</f>
      </c>
      <c r="O8" s="0" t="s">
        <v>198</v>
      </c>
      <c r="P8" s="0"/>
      <c r="Q8" s="6" t="n">
        <v>4</v>
      </c>
      <c r="R8" s="0" t="s">
        <v>197</v>
      </c>
      <c r="S8" s="11" t="n">
        <v>44279</v>
      </c>
      <c r="T8" s="6" t="n">
        <v>2</v>
      </c>
      <c r="U8" s="6" t="n">
        <v>3105.523785</v>
      </c>
      <c r="V8" s="0"/>
      <c r="W8" s="0"/>
      <c r="X8" s="0"/>
      <c r="Y8" s="11" t="n">
        <v>44293</v>
      </c>
      <c r="Z8" s="6" t="n">
        <v>2</v>
      </c>
      <c r="AA8" s="6" t="n">
        <v>3256.087926</v>
      </c>
      <c r="AB8" s="0"/>
      <c r="AC8" s="5" t="s">
        <f>=AC7*(ABS(AC6)-ABS(AC5))</f>
      </c>
      <c r="AD8" s="0" t="s">
        <v>198</v>
      </c>
      <c r="AE8" s="0"/>
      <c r="AF8" s="0"/>
      <c r="AG8" s="0"/>
      <c r="AH8" s="11" t="n">
        <v>44249</v>
      </c>
      <c r="AI8" s="6" t="n">
        <v>5</v>
      </c>
      <c r="AJ8" s="6" t="n">
        <v>3979.561707</v>
      </c>
      <c r="AK8" s="11" t="n">
        <v>44251</v>
      </c>
      <c r="AL8" s="6" t="n">
        <v>6</v>
      </c>
      <c r="AM8" s="6" t="n">
        <v>12392.20275</v>
      </c>
      <c r="AN8" s="11" t="n">
        <v>44278</v>
      </c>
      <c r="AO8" s="6" t="n">
        <v>4</v>
      </c>
      <c r="AP8" s="6" t="n">
        <v>4425.77622</v>
      </c>
      <c r="AQ8" s="0"/>
      <c r="AR8" s="0"/>
      <c r="AS8" s="0"/>
      <c r="AT8" s="11" t="n">
        <v>44278</v>
      </c>
      <c r="AU8" s="6" t="n">
        <v>10</v>
      </c>
      <c r="AV8" s="6" t="n">
        <v>6749.08491</v>
      </c>
      <c r="AW8" s="0"/>
      <c r="AX8" s="0"/>
      <c r="AY8" s="0"/>
      <c r="AZ8" s="0"/>
      <c r="BA8" s="5" t="s">
        <f>=BA7*(ABS(BA6)-ABS(BA5))</f>
      </c>
      <c r="BB8" s="0" t="s">
        <v>198</v>
      </c>
      <c r="BC8" s="0"/>
      <c r="BD8" s="0"/>
      <c r="BE8" s="0"/>
      <c r="BF8" s="0"/>
      <c r="BG8" s="5" t="s">
        <f>=SUM(BH2:BH7)/SUM(BG2:BG7)</f>
      </c>
      <c r="BH8" s="0" t="s">
        <v>11</v>
      </c>
      <c r="BI8" s="11" t="n">
        <v>44251</v>
      </c>
      <c r="BJ8" s="6" t="n">
        <v>3</v>
      </c>
      <c r="BK8" s="6" t="n">
        <v>6151.711395</v>
      </c>
      <c r="BL8" s="0"/>
      <c r="BM8" s="5" t="s">
        <f>=BM7*(ABS(BM6)-ABS(BM5))</f>
      </c>
      <c r="BN8" s="0" t="s">
        <v>198</v>
      </c>
      <c r="BO8" s="0"/>
      <c r="BP8" s="6" t="n">
        <v>25.59</v>
      </c>
      <c r="BQ8" s="0" t="s">
        <v>196</v>
      </c>
      <c r="BR8" s="0"/>
      <c r="BS8" s="6" t="n">
        <v>2000</v>
      </c>
      <c r="BT8" s="0" t="s">
        <v>197</v>
      </c>
      <c r="BU8" s="11" t="n">
        <v>44250</v>
      </c>
      <c r="BV8" s="6" t="n">
        <v>1</v>
      </c>
      <c r="BW8" s="6" t="n">
        <v>748.710996</v>
      </c>
      <c r="BX8" s="0"/>
      <c r="BY8" s="0"/>
      <c r="BZ8" s="0"/>
      <c r="CA8" s="11" t="n">
        <v>44279</v>
      </c>
      <c r="CB8" s="6" t="n">
        <v>1</v>
      </c>
      <c r="CC8" s="6" t="n">
        <v>1719.68097</v>
      </c>
      <c r="CD8" s="0"/>
      <c r="CE8" s="6" t="n">
        <v>1.06</v>
      </c>
      <c r="CF8" s="0" t="s">
        <v>196</v>
      </c>
    </row>
    <row collapsed="false" customFormat="false" customHeight="false" hidden="false" ht="12.1" outlineLevel="0" r="9">
      <c r="A9" s="0"/>
      <c r="B9" s="6" t="n">
        <v>26.68</v>
      </c>
      <c r="C9" s="0" t="s">
        <v>196</v>
      </c>
      <c r="D9" s="0"/>
      <c r="E9" s="5" t="s">
        <f>=SUM(F2:F8)/SUM(E2:E8)</f>
      </c>
      <c r="F9" s="0" t="s">
        <v>11</v>
      </c>
      <c r="G9" s="0"/>
      <c r="H9" s="5" t="s">
        <f>=H8*(ABS(H7)-ABS(H6))</f>
      </c>
      <c r="I9" s="0" t="s">
        <v>198</v>
      </c>
      <c r="J9" s="0"/>
      <c r="K9" s="5" t="s">
        <f>=SUM(L2:L8)/SUM(K2:K8)</f>
      </c>
      <c r="L9" s="0" t="s">
        <v>11</v>
      </c>
      <c r="M9" s="0"/>
      <c r="N9" s="0"/>
      <c r="O9" s="0"/>
      <c r="P9" s="0"/>
      <c r="Q9" s="5" t="s">
        <f>=Q8*(ABS(Q7)-ABS(Q6))</f>
      </c>
      <c r="R9" s="0" t="s">
        <v>198</v>
      </c>
      <c r="S9" s="11" t="n">
        <v>44279</v>
      </c>
      <c r="T9" s="6" t="n">
        <v>2</v>
      </c>
      <c r="U9" s="6" t="n">
        <v>3105.523785</v>
      </c>
      <c r="V9" s="0"/>
      <c r="W9" s="0"/>
      <c r="X9" s="0"/>
      <c r="Y9" s="11" t="n">
        <v>44294</v>
      </c>
      <c r="Z9" s="6" t="n">
        <v>2</v>
      </c>
      <c r="AA9" s="6" t="n">
        <v>2996.59369</v>
      </c>
      <c r="AB9" s="0"/>
      <c r="AC9" s="0"/>
      <c r="AD9" s="0"/>
      <c r="AE9" s="0"/>
      <c r="AF9" s="0"/>
      <c r="AG9" s="0"/>
      <c r="AH9" s="11" t="n">
        <v>44250</v>
      </c>
      <c r="AI9" s="6" t="n">
        <v>6</v>
      </c>
      <c r="AJ9" s="6" t="n">
        <v>4650.590238</v>
      </c>
      <c r="AK9" s="11" t="n">
        <v>44251</v>
      </c>
      <c r="AL9" s="6" t="n">
        <v>1</v>
      </c>
      <c r="AM9" s="6" t="n">
        <v>2058.215406</v>
      </c>
      <c r="AN9" s="11" t="n">
        <v>44278</v>
      </c>
      <c r="AO9" s="6" t="n">
        <v>4</v>
      </c>
      <c r="AP9" s="6" t="n">
        <v>4443.68226</v>
      </c>
      <c r="AQ9" s="0"/>
      <c r="AR9" s="0"/>
      <c r="AS9" s="0"/>
      <c r="AT9" s="0"/>
      <c r="AU9" s="5" t="s">
        <f>=SUM(AV2:AV8)/SUM(AU2:AU8)</f>
      </c>
      <c r="AV9" s="0" t="s">
        <v>11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6" t="n">
        <v>14.46</v>
      </c>
      <c r="BH9" s="0" t="s">
        <v>196</v>
      </c>
      <c r="BI9" s="11" t="n">
        <v>44251</v>
      </c>
      <c r="BJ9" s="6" t="n">
        <v>2</v>
      </c>
      <c r="BK9" s="6" t="n">
        <v>4079.439162</v>
      </c>
      <c r="BL9" s="0"/>
      <c r="BM9" s="0"/>
      <c r="BN9" s="0"/>
      <c r="BO9" s="0"/>
      <c r="BP9" s="6" t="n">
        <v>6</v>
      </c>
      <c r="BQ9" s="0" t="s">
        <v>197</v>
      </c>
      <c r="BR9" s="0"/>
      <c r="BS9" s="5" t="s">
        <f>=BS8*(ABS(BS7)-ABS(BS6))</f>
      </c>
      <c r="BT9" s="0" t="s">
        <v>198</v>
      </c>
      <c r="BU9" s="11" t="n">
        <v>44250</v>
      </c>
      <c r="BV9" s="6" t="n">
        <v>1</v>
      </c>
      <c r="BW9" s="6" t="n">
        <v>748.710996</v>
      </c>
      <c r="BX9" s="0"/>
      <c r="BY9" s="0"/>
      <c r="BZ9" s="0"/>
      <c r="CA9" s="11" t="n">
        <v>44280</v>
      </c>
      <c r="CB9" s="6" t="n">
        <v>2</v>
      </c>
      <c r="CC9" s="6" t="n">
        <v>3474.884205</v>
      </c>
      <c r="CD9" s="0"/>
      <c r="CE9" s="6" t="n">
        <v>8</v>
      </c>
      <c r="CF9" s="0" t="s">
        <v>197</v>
      </c>
    </row>
    <row collapsed="false" customFormat="false" customHeight="false" hidden="false" ht="12.1" outlineLevel="0" r="10">
      <c r="A10" s="0"/>
      <c r="B10" s="6" t="n">
        <v>30</v>
      </c>
      <c r="C10" s="0" t="s">
        <v>197</v>
      </c>
      <c r="D10" s="0"/>
      <c r="E10" s="6" t="n">
        <v>68.49</v>
      </c>
      <c r="F10" s="0" t="s">
        <v>196</v>
      </c>
      <c r="G10" s="0"/>
      <c r="H10" s="0"/>
      <c r="I10" s="0"/>
      <c r="J10" s="0"/>
      <c r="K10" s="6" t="n">
        <v>48.26</v>
      </c>
      <c r="L10" s="0" t="s">
        <v>196</v>
      </c>
      <c r="M10" s="0"/>
      <c r="N10" s="0"/>
      <c r="O10" s="0"/>
      <c r="P10" s="0"/>
      <c r="Q10" s="0"/>
      <c r="R10" s="0"/>
      <c r="S10" s="11" t="n">
        <v>44279</v>
      </c>
      <c r="T10" s="6" t="n">
        <v>1</v>
      </c>
      <c r="U10" s="6" t="n">
        <v>1553.138685</v>
      </c>
      <c r="V10" s="0"/>
      <c r="W10" s="0"/>
      <c r="X10" s="0"/>
      <c r="Y10" s="11" t="n">
        <v>44294</v>
      </c>
      <c r="Z10" s="6" t="n">
        <v>2</v>
      </c>
      <c r="AA10" s="6" t="n">
        <v>2928.15345</v>
      </c>
      <c r="AB10" s="0"/>
      <c r="AC10" s="0"/>
      <c r="AD10" s="0"/>
      <c r="AE10" s="0"/>
      <c r="AF10" s="0"/>
      <c r="AG10" s="0"/>
      <c r="AH10" s="0"/>
      <c r="AI10" s="5" t="s">
        <f>=SUM(AJ2:AJ9)/SUM(AI2:AI9)</f>
      </c>
      <c r="AJ10" s="0" t="s">
        <v>11</v>
      </c>
      <c r="AK10" s="11" t="n">
        <v>44251</v>
      </c>
      <c r="AL10" s="6" t="n">
        <v>1</v>
      </c>
      <c r="AM10" s="6" t="n">
        <v>2058.215406</v>
      </c>
      <c r="AN10" s="11" t="n">
        <v>44278</v>
      </c>
      <c r="AO10" s="6" t="n">
        <v>4</v>
      </c>
      <c r="AP10" s="6" t="n">
        <v>4431.7449</v>
      </c>
      <c r="AQ10" s="0"/>
      <c r="AR10" s="0"/>
      <c r="AS10" s="0"/>
      <c r="AT10" s="0"/>
      <c r="AU10" s="6" t="n">
        <v>0.41</v>
      </c>
      <c r="AV10" s="0" t="s">
        <v>196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6" t="n">
        <v>35</v>
      </c>
      <c r="BH10" s="0" t="s">
        <v>197</v>
      </c>
      <c r="BI10" s="0"/>
      <c r="BJ10" s="5" t="s">
        <f>=SUM(BK2:BK9)/SUM(BJ2:BJ9)</f>
      </c>
      <c r="BK10" s="0" t="s">
        <v>11</v>
      </c>
      <c r="BL10" s="0"/>
      <c r="BM10" s="0"/>
      <c r="BN10" s="0"/>
      <c r="BO10" s="0"/>
      <c r="BP10" s="5" t="s">
        <f>=BP9*(ABS(BP8)-ABS(BP7))</f>
      </c>
      <c r="BQ10" s="0" t="s">
        <v>198</v>
      </c>
      <c r="BR10" s="0"/>
      <c r="BS10" s="0"/>
      <c r="BT10" s="0"/>
      <c r="BU10" s="11" t="n">
        <v>44251</v>
      </c>
      <c r="BV10" s="6" t="n">
        <v>6</v>
      </c>
      <c r="BW10" s="6" t="n">
        <v>4486.347312</v>
      </c>
      <c r="BX10" s="0"/>
      <c r="BY10" s="0"/>
      <c r="BZ10" s="0"/>
      <c r="CA10" s="0"/>
      <c r="CB10" s="5" t="s">
        <f>=SUM(CC2:CC9)/SUM(CB2:CB9)</f>
      </c>
      <c r="CC10" s="0" t="s">
        <v>11</v>
      </c>
      <c r="CD10" s="0"/>
      <c r="CE10" s="5" t="s">
        <f>=CE9*(ABS(CE8)-ABS(CE7))</f>
      </c>
      <c r="CF10" s="0" t="s">
        <v>198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198</v>
      </c>
      <c r="D11" s="0"/>
      <c r="E11" s="6" t="n">
        <v>10</v>
      </c>
      <c r="F11" s="0" t="s">
        <v>197</v>
      </c>
      <c r="G11" s="0"/>
      <c r="H11" s="0"/>
      <c r="I11" s="0"/>
      <c r="J11" s="0"/>
      <c r="K11" s="6" t="n">
        <v>8</v>
      </c>
      <c r="L11" s="0" t="s">
        <v>197</v>
      </c>
      <c r="M11" s="0"/>
      <c r="N11" s="0"/>
      <c r="O11" s="0"/>
      <c r="P11" s="0"/>
      <c r="Q11" s="0"/>
      <c r="R11" s="0"/>
      <c r="S11" s="0"/>
      <c r="T11" s="5" t="s">
        <f>=SUM(U2:U10)/SUM(T2:T10)</f>
      </c>
      <c r="U11" s="0" t="s">
        <v>11</v>
      </c>
      <c r="V11" s="0"/>
      <c r="W11" s="0"/>
      <c r="X11" s="0"/>
      <c r="Y11" s="0"/>
      <c r="Z11" s="5" t="s">
        <f>=SUM(AA2:AA10)/SUM(Z2:Z10)</f>
      </c>
      <c r="AA11" s="0" t="s">
        <v>11</v>
      </c>
      <c r="AB11" s="0"/>
      <c r="AC11" s="0"/>
      <c r="AD11" s="0"/>
      <c r="AE11" s="0"/>
      <c r="AF11" s="0"/>
      <c r="AG11" s="0"/>
      <c r="AH11" s="0"/>
      <c r="AI11" s="6" t="n">
        <v>2.96</v>
      </c>
      <c r="AJ11" s="0" t="s">
        <v>196</v>
      </c>
      <c r="AK11" s="11" t="n">
        <v>44251</v>
      </c>
      <c r="AL11" s="6" t="n">
        <v>4</v>
      </c>
      <c r="AM11" s="6" t="n">
        <v>8232.121791</v>
      </c>
      <c r="AN11" s="11" t="n">
        <v>44279</v>
      </c>
      <c r="AO11" s="6" t="n">
        <v>1</v>
      </c>
      <c r="AP11" s="6" t="n">
        <v>1108.523535</v>
      </c>
      <c r="AQ11" s="0"/>
      <c r="AR11" s="0"/>
      <c r="AS11" s="0"/>
      <c r="AT11" s="0"/>
      <c r="AU11" s="6" t="n">
        <v>50</v>
      </c>
      <c r="AV11" s="0" t="s">
        <v>197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5" t="s">
        <f>=BG10*(ABS(BG9)-ABS(BG8))</f>
      </c>
      <c r="BH11" s="0" t="s">
        <v>198</v>
      </c>
      <c r="BI11" s="0"/>
      <c r="BJ11" s="6" t="n">
        <v>19</v>
      </c>
      <c r="BK11" s="0" t="s">
        <v>196</v>
      </c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44251</v>
      </c>
      <c r="BV11" s="6" t="n">
        <v>1</v>
      </c>
      <c r="BW11" s="6" t="n">
        <v>741.312666</v>
      </c>
      <c r="BX11" s="0"/>
      <c r="BY11" s="0"/>
      <c r="BZ11" s="0"/>
      <c r="CA11" s="0"/>
      <c r="CB11" s="6" t="n">
        <v>2.56</v>
      </c>
      <c r="CC11" s="0" t="s">
        <v>196</v>
      </c>
    </row>
    <row collapsed="false" customFormat="false" customHeight="false" hidden="false" ht="12.1" outlineLevel="0" r="12">
      <c r="A12" s="0"/>
      <c r="B12" s="0"/>
      <c r="C12" s="0"/>
      <c r="D12" s="0"/>
      <c r="E12" s="5" t="s">
        <f>=E11*(ABS(E10)-ABS(E9))</f>
      </c>
      <c r="F12" s="0" t="s">
        <v>198</v>
      </c>
      <c r="G12" s="0"/>
      <c r="H12" s="0"/>
      <c r="I12" s="0"/>
      <c r="J12" s="0"/>
      <c r="K12" s="5" t="s">
        <f>=K11*(ABS(K10)-ABS(K9))</f>
      </c>
      <c r="L12" s="0" t="s">
        <v>198</v>
      </c>
      <c r="M12" s="0"/>
      <c r="N12" s="0"/>
      <c r="O12" s="0"/>
      <c r="P12" s="0"/>
      <c r="Q12" s="0"/>
      <c r="R12" s="0"/>
      <c r="S12" s="0"/>
      <c r="T12" s="6" t="n">
        <v>7.15</v>
      </c>
      <c r="U12" s="0" t="s">
        <v>196</v>
      </c>
      <c r="V12" s="0"/>
      <c r="W12" s="0"/>
      <c r="X12" s="0"/>
      <c r="Y12" s="0"/>
      <c r="Z12" s="6" t="n">
        <v>7.12</v>
      </c>
      <c r="AA12" s="0" t="s">
        <v>196</v>
      </c>
      <c r="AB12" s="0"/>
      <c r="AC12" s="0"/>
      <c r="AD12" s="0"/>
      <c r="AE12" s="0"/>
      <c r="AF12" s="0"/>
      <c r="AG12" s="0"/>
      <c r="AH12" s="0"/>
      <c r="AI12" s="6" t="n">
        <v>26</v>
      </c>
      <c r="AJ12" s="0" t="s">
        <v>197</v>
      </c>
      <c r="AK12" s="0"/>
      <c r="AL12" s="5" t="s">
        <f>=SUM(AM2:AM11)/SUM(AL2:AL11)</f>
      </c>
      <c r="AM12" s="0" t="s">
        <v>11</v>
      </c>
      <c r="AN12" s="11" t="n">
        <v>44279</v>
      </c>
      <c r="AO12" s="6" t="n">
        <v>2</v>
      </c>
      <c r="AP12" s="6" t="n">
        <v>2215.5399</v>
      </c>
      <c r="AQ12" s="0"/>
      <c r="AR12" s="0"/>
      <c r="AS12" s="0"/>
      <c r="AT12" s="0"/>
      <c r="AU12" s="5" t="s">
        <f>=AU11*(ABS(AU10)-ABS(AU9))</f>
      </c>
      <c r="AV12" s="0" t="s">
        <v>198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6" t="n">
        <v>15</v>
      </c>
      <c r="BK12" s="0" t="s">
        <v>197</v>
      </c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44251</v>
      </c>
      <c r="BV12" s="6" t="n">
        <v>2</v>
      </c>
      <c r="BW12" s="6" t="n">
        <v>1481.145666</v>
      </c>
      <c r="BX12" s="0"/>
      <c r="BY12" s="0"/>
      <c r="BZ12" s="0"/>
      <c r="CA12" s="0"/>
      <c r="CB12" s="6" t="n">
        <v>15</v>
      </c>
      <c r="CC12" s="0" t="s">
        <v>197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6" t="n">
        <v>30</v>
      </c>
      <c r="U13" s="0" t="s">
        <v>197</v>
      </c>
      <c r="V13" s="0"/>
      <c r="W13" s="0"/>
      <c r="X13" s="0"/>
      <c r="Y13" s="0"/>
      <c r="Z13" s="6" t="n">
        <v>18</v>
      </c>
      <c r="AA13" s="0" t="s">
        <v>197</v>
      </c>
      <c r="AB13" s="0"/>
      <c r="AC13" s="0"/>
      <c r="AD13" s="0"/>
      <c r="AE13" s="0"/>
      <c r="AF13" s="0"/>
      <c r="AG13" s="0"/>
      <c r="AH13" s="0"/>
      <c r="AI13" s="5" t="s">
        <f>=AI12*(ABS(AI11)-ABS(AI10))</f>
      </c>
      <c r="AJ13" s="0" t="s">
        <v>198</v>
      </c>
      <c r="AK13" s="0"/>
      <c r="AL13" s="6" t="n">
        <v>2.17</v>
      </c>
      <c r="AM13" s="0" t="s">
        <v>196</v>
      </c>
      <c r="AN13" s="0"/>
      <c r="AO13" s="5" t="s">
        <f>=SUM(AP2:AP12)/SUM(AO2:AO12)</f>
      </c>
      <c r="AP13" s="0" t="s">
        <v>11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5" t="s">
        <f>=BJ12*(ABS(BJ11)-ABS(BJ10))</f>
      </c>
      <c r="BK13" s="0" t="s">
        <v>198</v>
      </c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44251</v>
      </c>
      <c r="BV13" s="6" t="n">
        <v>1</v>
      </c>
      <c r="BW13" s="6" t="n">
        <v>741.312666</v>
      </c>
      <c r="BX13" s="0"/>
      <c r="BY13" s="0"/>
      <c r="BZ13" s="0"/>
      <c r="CA13" s="0"/>
      <c r="CB13" s="5" t="s">
        <f>=CB12*(ABS(CB11)-ABS(CB10))</f>
      </c>
      <c r="CC13" s="0" t="s">
        <v>198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5" t="s">
        <f>=T13*(ABS(T12)-ABS(T11))</f>
      </c>
      <c r="U14" s="0" t="s">
        <v>198</v>
      </c>
      <c r="V14" s="0"/>
      <c r="W14" s="0"/>
      <c r="X14" s="0"/>
      <c r="Y14" s="0"/>
      <c r="Z14" s="5" t="s">
        <f>=Z13*(ABS(Z12)-ABS(Z11))</f>
      </c>
      <c r="AA14" s="0" t="s">
        <v>198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6" t="n">
        <v>30</v>
      </c>
      <c r="AM14" s="0" t="s">
        <v>197</v>
      </c>
      <c r="AN14" s="0"/>
      <c r="AO14" s="6" t="n">
        <v>0.853</v>
      </c>
      <c r="AP14" s="0" t="s">
        <v>196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44251</v>
      </c>
      <c r="BV14" s="6" t="n">
        <v>2</v>
      </c>
      <c r="BW14" s="6" t="n">
        <v>1481.145666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5" t="s">
        <f>=AL14*(ABS(AL13)-ABS(AL12))</f>
      </c>
      <c r="AM15" s="0" t="s">
        <v>198</v>
      </c>
      <c r="AN15" s="0"/>
      <c r="AO15" s="6" t="n">
        <v>35</v>
      </c>
      <c r="AP15" s="0" t="s">
        <v>197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44284</v>
      </c>
      <c r="BV15" s="6" t="n">
        <v>5</v>
      </c>
      <c r="BW15" s="6" t="n">
        <v>2964.394888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5" t="s">
        <f>=AO15*(ABS(AO14)-ABS(AO13))</f>
      </c>
      <c r="AP16" s="0" t="s">
        <v>198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44284</v>
      </c>
      <c r="BV16" s="6" t="n">
        <v>10</v>
      </c>
      <c r="BW16" s="6" t="n">
        <v>5882.57764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5" t="s">
        <f>=SUM(BW2:BW16)/SUM(BV2:BV16)</f>
      </c>
      <c r="BW17" s="0" t="s">
        <v>11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6" t="n">
        <v>2.48</v>
      </c>
      <c r="BW18" s="0" t="s">
        <v>196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6" t="n">
        <v>35</v>
      </c>
      <c r="BW19" s="0" t="s">
        <v>197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5" t="s">
        <f>=BV19*(ABS(BV18)-ABS(BV17))</f>
      </c>
      <c r="BW20" s="0" t="s">
        <v>198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96</v>
      </c>
      <c r="B1" s="18" t="s">
        <v>0</v>
      </c>
      <c r="C1" s="18" t="s">
        <v>2</v>
      </c>
      <c r="D1" s="18" t="s">
        <v>199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200</v>
      </c>
      <c r="L1" s="18" t="s">
        <v>201</v>
      </c>
      <c r="M1" s="18" t="s">
        <v>19</v>
      </c>
      <c r="N1" s="18" t="s">
        <v>47</v>
      </c>
      <c r="O1" s="18" t="s">
        <v>202</v>
      </c>
    </row>
    <row collapsed="false" customFormat="false" customHeight="false" hidden="false" ht="12.1" outlineLevel="0" r="2">
      <c r="A2" s="21" t="n">
        <v>44167</v>
      </c>
      <c r="B2" s="22" t="s">
        <v>203</v>
      </c>
      <c r="C2" s="22" t="s">
        <v>103</v>
      </c>
      <c r="D2" s="22" t="s">
        <v>203</v>
      </c>
      <c r="E2" s="22" t="s">
        <v>203</v>
      </c>
      <c r="F2" s="22" t="s">
        <v>47</v>
      </c>
      <c r="G2" s="23" t="n">
        <v>1</v>
      </c>
      <c r="H2" s="24" t="n">
        <v>500</v>
      </c>
      <c r="I2" s="24" t="n">
        <v>500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44167</v>
      </c>
      <c r="B3" s="22" t="s">
        <v>203</v>
      </c>
      <c r="C3" s="22" t="s">
        <v>103</v>
      </c>
      <c r="D3" s="22" t="s">
        <v>203</v>
      </c>
      <c r="E3" s="22" t="s">
        <v>203</v>
      </c>
      <c r="F3" s="22" t="s">
        <v>47</v>
      </c>
      <c r="G3" s="23" t="n">
        <v>1</v>
      </c>
      <c r="H3" s="24" t="n">
        <v>219500</v>
      </c>
      <c r="I3" s="24" t="n">
        <v>219500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5" t="n">
        <v>44167.835833333</v>
      </c>
      <c r="B4" s="26" t="s">
        <v>19</v>
      </c>
      <c r="C4" s="26" t="s">
        <v>204</v>
      </c>
      <c r="D4" s="26" t="s">
        <v>114</v>
      </c>
      <c r="E4" s="26" t="s">
        <v>114</v>
      </c>
      <c r="F4" s="26" t="s">
        <v>47</v>
      </c>
      <c r="G4" s="27" t="n">
        <v>6</v>
      </c>
      <c r="H4" s="28" t="n">
        <v>75.1844</v>
      </c>
      <c r="I4" s="28" t="n">
        <v>-451.11</v>
      </c>
      <c r="J4" s="28" t="n">
        <v>0</v>
      </c>
      <c r="K4" s="28" t="n">
        <v>-1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0" t="n">
        <v>44168.446805556</v>
      </c>
      <c r="B5" s="16" t="s">
        <v>119</v>
      </c>
      <c r="C5" s="16" t="s">
        <v>205</v>
      </c>
      <c r="D5" s="16" t="s">
        <v>114</v>
      </c>
      <c r="E5" s="16" t="s">
        <v>17</v>
      </c>
      <c r="F5" s="16" t="s">
        <v>47</v>
      </c>
      <c r="G5" s="7" t="n">
        <v>1</v>
      </c>
      <c r="H5" s="6" t="n">
        <v>14742.5</v>
      </c>
      <c r="I5" s="6" t="n">
        <v>-14742.5</v>
      </c>
      <c r="J5" s="6" t="n">
        <v>0</v>
      </c>
      <c r="K5" s="6" t="n">
        <v>-1.48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44168.446805556</v>
      </c>
      <c r="B6" s="16" t="s">
        <v>119</v>
      </c>
      <c r="C6" s="16" t="s">
        <v>205</v>
      </c>
      <c r="D6" s="16" t="s">
        <v>114</v>
      </c>
      <c r="E6" s="16" t="s">
        <v>17</v>
      </c>
      <c r="F6" s="16" t="s">
        <v>47</v>
      </c>
      <c r="G6" s="7" t="n">
        <v>1</v>
      </c>
      <c r="H6" s="6" t="n">
        <v>14742</v>
      </c>
      <c r="I6" s="6" t="n">
        <v>-14742</v>
      </c>
      <c r="J6" s="6" t="n">
        <v>0</v>
      </c>
      <c r="K6" s="6" t="n">
        <v>-1.48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44168.534652778</v>
      </c>
      <c r="B7" s="16" t="s">
        <v>120</v>
      </c>
      <c r="C7" s="16" t="s">
        <v>206</v>
      </c>
      <c r="D7" s="16" t="s">
        <v>114</v>
      </c>
      <c r="E7" s="16" t="s">
        <v>17</v>
      </c>
      <c r="F7" s="16" t="s">
        <v>47</v>
      </c>
      <c r="G7" s="7" t="n">
        <v>50</v>
      </c>
      <c r="H7" s="6" t="n">
        <v>191.62</v>
      </c>
      <c r="I7" s="6" t="n">
        <v>-9581</v>
      </c>
      <c r="J7" s="6" t="n">
        <v>0</v>
      </c>
      <c r="K7" s="6" t="n">
        <v>-0.96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5" t="n">
        <v>44168.90912037</v>
      </c>
      <c r="B8" s="26" t="s">
        <v>19</v>
      </c>
      <c r="C8" s="26" t="s">
        <v>204</v>
      </c>
      <c r="D8" s="26" t="s">
        <v>114</v>
      </c>
      <c r="E8" s="26" t="s">
        <v>114</v>
      </c>
      <c r="F8" s="26" t="s">
        <v>47</v>
      </c>
      <c r="G8" s="27" t="n">
        <v>500</v>
      </c>
      <c r="H8" s="28" t="n">
        <v>74.3764</v>
      </c>
      <c r="I8" s="28" t="n">
        <v>-37188.2</v>
      </c>
      <c r="J8" s="28" t="n">
        <v>0</v>
      </c>
      <c r="K8" s="28" t="n">
        <v>-1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44169.669236111</v>
      </c>
      <c r="B9" s="16" t="s">
        <v>121</v>
      </c>
      <c r="C9" s="16" t="s">
        <v>207</v>
      </c>
      <c r="D9" s="16" t="s">
        <v>114</v>
      </c>
      <c r="E9" s="16" t="s">
        <v>17</v>
      </c>
      <c r="F9" s="16" t="s">
        <v>19</v>
      </c>
      <c r="G9" s="7" t="n">
        <v>5</v>
      </c>
      <c r="H9" s="6" t="n">
        <v>14.02</v>
      </c>
      <c r="I9" s="6" t="n">
        <v>-70.1</v>
      </c>
      <c r="J9" s="6" t="n">
        <v>0</v>
      </c>
      <c r="K9" s="6" t="n">
        <v>-0.01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44169.68619213</v>
      </c>
      <c r="B10" s="16" t="s">
        <v>121</v>
      </c>
      <c r="C10" s="16" t="s">
        <v>207</v>
      </c>
      <c r="D10" s="16" t="s">
        <v>114</v>
      </c>
      <c r="E10" s="16" t="s">
        <v>17</v>
      </c>
      <c r="F10" s="16" t="s">
        <v>19</v>
      </c>
      <c r="G10" s="7" t="n">
        <v>5</v>
      </c>
      <c r="H10" s="6" t="n">
        <v>13.98</v>
      </c>
      <c r="I10" s="6" t="n">
        <v>-69.9</v>
      </c>
      <c r="J10" s="6" t="n">
        <v>0</v>
      </c>
      <c r="K10" s="6" t="n">
        <v>-0.01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44169.750127315</v>
      </c>
      <c r="B11" s="16" t="s">
        <v>121</v>
      </c>
      <c r="C11" s="16" t="s">
        <v>207</v>
      </c>
      <c r="D11" s="16" t="s">
        <v>114</v>
      </c>
      <c r="E11" s="16" t="s">
        <v>17</v>
      </c>
      <c r="F11" s="16" t="s">
        <v>19</v>
      </c>
      <c r="G11" s="7" t="n">
        <v>5</v>
      </c>
      <c r="H11" s="6" t="n">
        <v>14</v>
      </c>
      <c r="I11" s="6" t="n">
        <v>-70</v>
      </c>
      <c r="J11" s="6" t="n">
        <v>0</v>
      </c>
      <c r="K11" s="6" t="n">
        <v>-0.01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44172.729247685</v>
      </c>
      <c r="B12" s="16" t="s">
        <v>121</v>
      </c>
      <c r="C12" s="16" t="s">
        <v>207</v>
      </c>
      <c r="D12" s="16" t="s">
        <v>114</v>
      </c>
      <c r="E12" s="16" t="s">
        <v>17</v>
      </c>
      <c r="F12" s="16" t="s">
        <v>19</v>
      </c>
      <c r="G12" s="7" t="n">
        <v>3</v>
      </c>
      <c r="H12" s="6" t="n">
        <v>14</v>
      </c>
      <c r="I12" s="6" t="n">
        <v>-42</v>
      </c>
      <c r="J12" s="6" t="n">
        <v>0</v>
      </c>
      <c r="K12" s="6" t="n">
        <v>-0.01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44172.729247685</v>
      </c>
      <c r="B13" s="16" t="s">
        <v>121</v>
      </c>
      <c r="C13" s="16" t="s">
        <v>207</v>
      </c>
      <c r="D13" s="16" t="s">
        <v>114</v>
      </c>
      <c r="E13" s="16" t="s">
        <v>17</v>
      </c>
      <c r="F13" s="16" t="s">
        <v>19</v>
      </c>
      <c r="G13" s="7" t="n">
        <v>12</v>
      </c>
      <c r="H13" s="6" t="n">
        <v>14</v>
      </c>
      <c r="I13" s="6" t="n">
        <v>-168</v>
      </c>
      <c r="J13" s="6" t="n">
        <v>0</v>
      </c>
      <c r="K13" s="6" t="n">
        <v>-0.02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44173.682974537</v>
      </c>
      <c r="B14" s="16" t="s">
        <v>122</v>
      </c>
      <c r="C14" s="16" t="s">
        <v>208</v>
      </c>
      <c r="D14" s="16" t="s">
        <v>114</v>
      </c>
      <c r="E14" s="16" t="s">
        <v>17</v>
      </c>
      <c r="F14" s="16" t="s">
        <v>19</v>
      </c>
      <c r="G14" s="7" t="n">
        <v>1</v>
      </c>
      <c r="H14" s="6" t="n">
        <v>83.85</v>
      </c>
      <c r="I14" s="6" t="n">
        <v>-83.85</v>
      </c>
      <c r="J14" s="6" t="n">
        <v>0</v>
      </c>
      <c r="K14" s="6" t="n">
        <v>-0.01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5" t="n">
        <v>44173.707650463</v>
      </c>
      <c r="B15" s="26" t="s">
        <v>19</v>
      </c>
      <c r="C15" s="26" t="s">
        <v>204</v>
      </c>
      <c r="D15" s="26" t="s">
        <v>114</v>
      </c>
      <c r="E15" s="26" t="s">
        <v>114</v>
      </c>
      <c r="F15" s="26" t="s">
        <v>47</v>
      </c>
      <c r="G15" s="27" t="n">
        <v>82</v>
      </c>
      <c r="H15" s="28" t="n">
        <v>73.2884</v>
      </c>
      <c r="I15" s="28" t="n">
        <v>-6009.65</v>
      </c>
      <c r="J15" s="28" t="n">
        <v>0</v>
      </c>
      <c r="K15" s="28" t="n">
        <v>-1</v>
      </c>
      <c r="L15" s="28" t="n">
        <v>0</v>
      </c>
      <c r="M15" s="28"/>
      <c r="N15" s="6" t="s">
        <f>=I15+J15+K15+L15</f>
      </c>
      <c r="O15" s="26"/>
    </row>
    <row collapsed="false" customFormat="false" customHeight="false" hidden="false" ht="12.1" outlineLevel="0" r="16">
      <c r="A16" s="20" t="n">
        <v>44173.707928241</v>
      </c>
      <c r="B16" s="16" t="s">
        <v>122</v>
      </c>
      <c r="C16" s="16" t="s">
        <v>208</v>
      </c>
      <c r="D16" s="16" t="s">
        <v>114</v>
      </c>
      <c r="E16" s="16" t="s">
        <v>17</v>
      </c>
      <c r="F16" s="16" t="s">
        <v>19</v>
      </c>
      <c r="G16" s="7" t="n">
        <v>1</v>
      </c>
      <c r="H16" s="6" t="n">
        <v>83.92</v>
      </c>
      <c r="I16" s="6" t="n">
        <v>-83.92</v>
      </c>
      <c r="J16" s="6" t="n">
        <v>0</v>
      </c>
      <c r="K16" s="6" t="n">
        <v>-0.01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44175.466597222</v>
      </c>
      <c r="B17" s="16" t="s">
        <v>85</v>
      </c>
      <c r="C17" s="16" t="s">
        <v>209</v>
      </c>
      <c r="D17" s="16" t="s">
        <v>114</v>
      </c>
      <c r="E17" s="16" t="s">
        <v>73</v>
      </c>
      <c r="F17" s="16" t="s">
        <v>47</v>
      </c>
      <c r="G17" s="7" t="n">
        <v>1</v>
      </c>
      <c r="H17" s="6" t="n">
        <v>2069.9</v>
      </c>
      <c r="I17" s="6" t="n">
        <v>-2069.9</v>
      </c>
      <c r="J17" s="6" t="n">
        <v>0</v>
      </c>
      <c r="K17" s="6" t="n">
        <v>-0.21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44175.643969907</v>
      </c>
      <c r="B18" s="16" t="s">
        <v>85</v>
      </c>
      <c r="C18" s="16" t="s">
        <v>209</v>
      </c>
      <c r="D18" s="16" t="s">
        <v>114</v>
      </c>
      <c r="E18" s="16" t="s">
        <v>73</v>
      </c>
      <c r="F18" s="16" t="s">
        <v>47</v>
      </c>
      <c r="G18" s="7" t="n">
        <v>2</v>
      </c>
      <c r="H18" s="6" t="n">
        <v>2062.2</v>
      </c>
      <c r="I18" s="6" t="n">
        <v>-4124.4</v>
      </c>
      <c r="J18" s="6" t="n">
        <v>0</v>
      </c>
      <c r="K18" s="6" t="n">
        <v>-0.42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44175.649305556</v>
      </c>
      <c r="B19" s="16" t="s">
        <v>85</v>
      </c>
      <c r="C19" s="16" t="s">
        <v>209</v>
      </c>
      <c r="D19" s="16" t="s">
        <v>114</v>
      </c>
      <c r="E19" s="16" t="s">
        <v>73</v>
      </c>
      <c r="F19" s="16" t="s">
        <v>47</v>
      </c>
      <c r="G19" s="7" t="n">
        <v>3</v>
      </c>
      <c r="H19" s="6" t="n">
        <v>2062</v>
      </c>
      <c r="I19" s="6" t="n">
        <v>-6186</v>
      </c>
      <c r="J19" s="6" t="n">
        <v>0</v>
      </c>
      <c r="K19" s="6" t="n">
        <v>-0.62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1" t="n">
        <v>44176</v>
      </c>
      <c r="B20" s="22" t="s">
        <v>203</v>
      </c>
      <c r="C20" s="22" t="s">
        <v>103</v>
      </c>
      <c r="D20" s="22" t="s">
        <v>203</v>
      </c>
      <c r="E20" s="22" t="s">
        <v>203</v>
      </c>
      <c r="F20" s="22" t="s">
        <v>47</v>
      </c>
      <c r="G20" s="23" t="n">
        <v>1</v>
      </c>
      <c r="H20" s="24" t="n">
        <v>40000</v>
      </c>
      <c r="I20" s="24" t="n">
        <v>40000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1" t="n">
        <v>44176</v>
      </c>
      <c r="B21" s="22" t="s">
        <v>203</v>
      </c>
      <c r="C21" s="22" t="s">
        <v>103</v>
      </c>
      <c r="D21" s="22" t="s">
        <v>203</v>
      </c>
      <c r="E21" s="22" t="s">
        <v>203</v>
      </c>
      <c r="F21" s="22" t="s">
        <v>47</v>
      </c>
      <c r="G21" s="23" t="n">
        <v>1</v>
      </c>
      <c r="H21" s="24" t="n">
        <v>70000</v>
      </c>
      <c r="I21" s="24" t="n">
        <v>70000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5" t="n">
        <v>44176.667523148</v>
      </c>
      <c r="B22" s="26" t="s">
        <v>19</v>
      </c>
      <c r="C22" s="26" t="s">
        <v>210</v>
      </c>
      <c r="D22" s="26" t="s">
        <v>114</v>
      </c>
      <c r="E22" s="26" t="s">
        <v>114</v>
      </c>
      <c r="F22" s="26" t="s">
        <v>47</v>
      </c>
      <c r="G22" s="27" t="n">
        <v>1000</v>
      </c>
      <c r="H22" s="28" t="n">
        <v>73.1</v>
      </c>
      <c r="I22" s="28" t="n">
        <v>-73100</v>
      </c>
      <c r="J22" s="28" t="n">
        <v>0</v>
      </c>
      <c r="K22" s="28" t="n">
        <v>-50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44176.772951389</v>
      </c>
      <c r="B23" s="26" t="s">
        <v>19</v>
      </c>
      <c r="C23" s="26" t="s">
        <v>210</v>
      </c>
      <c r="D23" s="26" t="s">
        <v>114</v>
      </c>
      <c r="E23" s="26" t="s">
        <v>114</v>
      </c>
      <c r="F23" s="26" t="s">
        <v>47</v>
      </c>
      <c r="G23" s="27" t="n">
        <v>1000</v>
      </c>
      <c r="H23" s="28" t="n">
        <v>73.03</v>
      </c>
      <c r="I23" s="28" t="n">
        <v>-73030</v>
      </c>
      <c r="J23" s="28" t="n">
        <v>0</v>
      </c>
      <c r="K23" s="28" t="n">
        <v>-50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0" t="n">
        <v>44176.996145833</v>
      </c>
      <c r="B24" s="16" t="s">
        <v>123</v>
      </c>
      <c r="C24" s="16" t="s">
        <v>211</v>
      </c>
      <c r="D24" s="16" t="s">
        <v>114</v>
      </c>
      <c r="E24" s="16" t="s">
        <v>17</v>
      </c>
      <c r="F24" s="16" t="s">
        <v>19</v>
      </c>
      <c r="G24" s="7" t="n">
        <v>1</v>
      </c>
      <c r="H24" s="6" t="n">
        <v>143.52</v>
      </c>
      <c r="I24" s="6" t="n">
        <v>-143.52</v>
      </c>
      <c r="J24" s="6" t="n">
        <v>0</v>
      </c>
      <c r="K24" s="6" t="n">
        <v>-0.01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1" t="n">
        <v>44179</v>
      </c>
      <c r="B25" s="22" t="s">
        <v>203</v>
      </c>
      <c r="C25" s="22" t="s">
        <v>103</v>
      </c>
      <c r="D25" s="22" t="s">
        <v>203</v>
      </c>
      <c r="E25" s="22" t="s">
        <v>203</v>
      </c>
      <c r="F25" s="22" t="s">
        <v>47</v>
      </c>
      <c r="G25" s="23" t="n">
        <v>1</v>
      </c>
      <c r="H25" s="24" t="n">
        <v>60000</v>
      </c>
      <c r="I25" s="24" t="n">
        <v>60000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5" t="n">
        <v>44179.417106481</v>
      </c>
      <c r="B26" s="26" t="s">
        <v>19</v>
      </c>
      <c r="C26" s="26" t="s">
        <v>210</v>
      </c>
      <c r="D26" s="26" t="s">
        <v>114</v>
      </c>
      <c r="E26" s="26" t="s">
        <v>114</v>
      </c>
      <c r="F26" s="26" t="s">
        <v>47</v>
      </c>
      <c r="G26" s="27" t="n">
        <v>1000</v>
      </c>
      <c r="H26" s="28" t="n">
        <v>72.935</v>
      </c>
      <c r="I26" s="28" t="n">
        <v>-72935</v>
      </c>
      <c r="J26" s="28" t="n">
        <v>0</v>
      </c>
      <c r="K26" s="28" t="n">
        <v>-50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0" t="n">
        <v>44179.420590278</v>
      </c>
      <c r="B27" s="16" t="s">
        <v>124</v>
      </c>
      <c r="C27" s="16" t="s">
        <v>212</v>
      </c>
      <c r="D27" s="16" t="s">
        <v>114</v>
      </c>
      <c r="E27" s="16" t="s">
        <v>17</v>
      </c>
      <c r="F27" s="16" t="s">
        <v>19</v>
      </c>
      <c r="G27" s="7" t="n">
        <v>5</v>
      </c>
      <c r="H27" s="6" t="n">
        <v>33.5</v>
      </c>
      <c r="I27" s="6" t="n">
        <v>-167.5</v>
      </c>
      <c r="J27" s="6" t="n">
        <v>0</v>
      </c>
      <c r="K27" s="6" t="n">
        <v>-0.02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5" t="n">
        <v>44179.428657407</v>
      </c>
      <c r="B28" s="26" t="s">
        <v>19</v>
      </c>
      <c r="C28" s="26" t="s">
        <v>210</v>
      </c>
      <c r="D28" s="26" t="s">
        <v>114</v>
      </c>
      <c r="E28" s="26" t="s">
        <v>114</v>
      </c>
      <c r="F28" s="26" t="s">
        <v>47</v>
      </c>
      <c r="G28" s="27" t="n">
        <v>1000</v>
      </c>
      <c r="H28" s="28" t="n">
        <v>72.95</v>
      </c>
      <c r="I28" s="28" t="n">
        <v>-72950</v>
      </c>
      <c r="J28" s="28" t="n">
        <v>0</v>
      </c>
      <c r="K28" s="28" t="n">
        <v>-50</v>
      </c>
      <c r="L28" s="28" t="n">
        <v>0</v>
      </c>
      <c r="M28" s="28"/>
      <c r="N28" s="6" t="s">
        <f>=I28+J28+K28+L28</f>
      </c>
      <c r="O28" s="26"/>
    </row>
    <row collapsed="false" customFormat="false" customHeight="false" hidden="false" ht="12.1" outlineLevel="0" r="29">
      <c r="A29" s="20" t="n">
        <v>44179.439178241</v>
      </c>
      <c r="B29" s="16" t="s">
        <v>124</v>
      </c>
      <c r="C29" s="16" t="s">
        <v>212</v>
      </c>
      <c r="D29" s="16" t="s">
        <v>114</v>
      </c>
      <c r="E29" s="16" t="s">
        <v>17</v>
      </c>
      <c r="F29" s="16" t="s">
        <v>19</v>
      </c>
      <c r="G29" s="7" t="n">
        <v>10</v>
      </c>
      <c r="H29" s="6" t="n">
        <v>33.67</v>
      </c>
      <c r="I29" s="6" t="n">
        <v>-336.7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44179.439861111</v>
      </c>
      <c r="B30" s="16" t="s">
        <v>124</v>
      </c>
      <c r="C30" s="16" t="s">
        <v>212</v>
      </c>
      <c r="D30" s="16" t="s">
        <v>114</v>
      </c>
      <c r="E30" s="16" t="s">
        <v>17</v>
      </c>
      <c r="F30" s="16" t="s">
        <v>19</v>
      </c>
      <c r="G30" s="7" t="n">
        <v>15</v>
      </c>
      <c r="H30" s="6" t="n">
        <v>33.67</v>
      </c>
      <c r="I30" s="6" t="n">
        <v>-505.05</v>
      </c>
      <c r="J30" s="6" t="n">
        <v>0</v>
      </c>
      <c r="K30" s="6" t="n">
        <v>-0.05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44179.745439815</v>
      </c>
      <c r="B31" s="16" t="s">
        <v>125</v>
      </c>
      <c r="C31" s="16" t="s">
        <v>213</v>
      </c>
      <c r="D31" s="16" t="s">
        <v>114</v>
      </c>
      <c r="E31" s="16" t="s">
        <v>17</v>
      </c>
      <c r="F31" s="16" t="s">
        <v>19</v>
      </c>
      <c r="G31" s="7" t="n">
        <v>5</v>
      </c>
      <c r="H31" s="6" t="n">
        <v>38</v>
      </c>
      <c r="I31" s="6" t="n">
        <v>-190</v>
      </c>
      <c r="J31" s="6" t="n">
        <v>0</v>
      </c>
      <c r="K31" s="6" t="n">
        <v>-0.02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44179.765555556</v>
      </c>
      <c r="B32" s="16" t="s">
        <v>126</v>
      </c>
      <c r="C32" s="16" t="s">
        <v>214</v>
      </c>
      <c r="D32" s="16" t="s">
        <v>114</v>
      </c>
      <c r="E32" s="16" t="s">
        <v>17</v>
      </c>
      <c r="F32" s="16" t="s">
        <v>19</v>
      </c>
      <c r="G32" s="7" t="n">
        <v>1</v>
      </c>
      <c r="H32" s="6" t="n">
        <v>81</v>
      </c>
      <c r="I32" s="6" t="n">
        <v>-81</v>
      </c>
      <c r="J32" s="6" t="n">
        <v>0</v>
      </c>
      <c r="K32" s="6" t="n">
        <v>-0.01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44179.82943287</v>
      </c>
      <c r="B33" s="16" t="s">
        <v>126</v>
      </c>
      <c r="C33" s="16" t="s">
        <v>214</v>
      </c>
      <c r="D33" s="16" t="s">
        <v>114</v>
      </c>
      <c r="E33" s="16" t="s">
        <v>17</v>
      </c>
      <c r="F33" s="16" t="s">
        <v>19</v>
      </c>
      <c r="G33" s="7" t="n">
        <v>1</v>
      </c>
      <c r="H33" s="6" t="n">
        <v>80.4</v>
      </c>
      <c r="I33" s="6" t="n">
        <v>-80.4</v>
      </c>
      <c r="J33" s="6" t="n">
        <v>0</v>
      </c>
      <c r="K33" s="6" t="n">
        <v>-0.01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44179.922847222</v>
      </c>
      <c r="B34" s="16" t="s">
        <v>127</v>
      </c>
      <c r="C34" s="16" t="s">
        <v>215</v>
      </c>
      <c r="D34" s="16" t="s">
        <v>114</v>
      </c>
      <c r="E34" s="16" t="s">
        <v>17</v>
      </c>
      <c r="F34" s="16" t="s">
        <v>19</v>
      </c>
      <c r="G34" s="7" t="n">
        <v>3</v>
      </c>
      <c r="H34" s="6" t="n">
        <v>44.9</v>
      </c>
      <c r="I34" s="6" t="n">
        <v>-134.7</v>
      </c>
      <c r="J34" s="6" t="n">
        <v>0</v>
      </c>
      <c r="K34" s="6" t="n">
        <v>-0.01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44179.927743056</v>
      </c>
      <c r="B35" s="16" t="s">
        <v>127</v>
      </c>
      <c r="C35" s="16" t="s">
        <v>215</v>
      </c>
      <c r="D35" s="16" t="s">
        <v>114</v>
      </c>
      <c r="E35" s="16" t="s">
        <v>17</v>
      </c>
      <c r="F35" s="16" t="s">
        <v>19</v>
      </c>
      <c r="G35" s="7" t="n">
        <v>2</v>
      </c>
      <c r="H35" s="6" t="n">
        <v>44.89</v>
      </c>
      <c r="I35" s="6" t="n">
        <v>-89.78</v>
      </c>
      <c r="J35" s="6" t="n">
        <v>0</v>
      </c>
      <c r="K35" s="6" t="n">
        <v>-0.01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44179.961747685</v>
      </c>
      <c r="B36" s="16" t="s">
        <v>121</v>
      </c>
      <c r="C36" s="16" t="s">
        <v>207</v>
      </c>
      <c r="D36" s="16" t="s">
        <v>114</v>
      </c>
      <c r="E36" s="16" t="s">
        <v>17</v>
      </c>
      <c r="F36" s="16" t="s">
        <v>19</v>
      </c>
      <c r="G36" s="7" t="n">
        <v>6</v>
      </c>
      <c r="H36" s="6" t="n">
        <v>15.59</v>
      </c>
      <c r="I36" s="6" t="n">
        <v>-93.54</v>
      </c>
      <c r="J36" s="6" t="n">
        <v>0</v>
      </c>
      <c r="K36" s="6" t="n">
        <v>-0.01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44179.961747685</v>
      </c>
      <c r="B37" s="16" t="s">
        <v>121</v>
      </c>
      <c r="C37" s="16" t="s">
        <v>207</v>
      </c>
      <c r="D37" s="16" t="s">
        <v>114</v>
      </c>
      <c r="E37" s="16" t="s">
        <v>17</v>
      </c>
      <c r="F37" s="16" t="s">
        <v>19</v>
      </c>
      <c r="G37" s="7" t="n">
        <v>6</v>
      </c>
      <c r="H37" s="6" t="n">
        <v>15.59</v>
      </c>
      <c r="I37" s="6" t="n">
        <v>-93.54</v>
      </c>
      <c r="J37" s="6" t="n">
        <v>0</v>
      </c>
      <c r="K37" s="6" t="n">
        <v>-0.01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44179.961747685</v>
      </c>
      <c r="B38" s="16" t="s">
        <v>121</v>
      </c>
      <c r="C38" s="16" t="s">
        <v>207</v>
      </c>
      <c r="D38" s="16" t="s">
        <v>114</v>
      </c>
      <c r="E38" s="16" t="s">
        <v>17</v>
      </c>
      <c r="F38" s="16" t="s">
        <v>19</v>
      </c>
      <c r="G38" s="7" t="n">
        <v>6</v>
      </c>
      <c r="H38" s="6" t="n">
        <v>15.59</v>
      </c>
      <c r="I38" s="6" t="n">
        <v>-93.54</v>
      </c>
      <c r="J38" s="6" t="n">
        <v>0</v>
      </c>
      <c r="K38" s="6" t="n">
        <v>-0.01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44179.961747685</v>
      </c>
      <c r="B39" s="16" t="s">
        <v>121</v>
      </c>
      <c r="C39" s="16" t="s">
        <v>207</v>
      </c>
      <c r="D39" s="16" t="s">
        <v>114</v>
      </c>
      <c r="E39" s="16" t="s">
        <v>17</v>
      </c>
      <c r="F39" s="16" t="s">
        <v>19</v>
      </c>
      <c r="G39" s="7" t="n">
        <v>6</v>
      </c>
      <c r="H39" s="6" t="n">
        <v>15.59</v>
      </c>
      <c r="I39" s="6" t="n">
        <v>-93.54</v>
      </c>
      <c r="J39" s="6" t="n">
        <v>0</v>
      </c>
      <c r="K39" s="6" t="n">
        <v>-0.01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44179.961747685</v>
      </c>
      <c r="B40" s="16" t="s">
        <v>121</v>
      </c>
      <c r="C40" s="16" t="s">
        <v>207</v>
      </c>
      <c r="D40" s="16" t="s">
        <v>114</v>
      </c>
      <c r="E40" s="16" t="s">
        <v>17</v>
      </c>
      <c r="F40" s="16" t="s">
        <v>19</v>
      </c>
      <c r="G40" s="7" t="n">
        <v>6</v>
      </c>
      <c r="H40" s="6" t="n">
        <v>15.59</v>
      </c>
      <c r="I40" s="6" t="n">
        <v>-93.54</v>
      </c>
      <c r="J40" s="6" t="n">
        <v>0</v>
      </c>
      <c r="K40" s="6" t="n">
        <v>-0.01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9" t="n">
        <v>44180.5615625</v>
      </c>
      <c r="B41" s="30" t="s">
        <v>119</v>
      </c>
      <c r="C41" s="30" t="s">
        <v>205</v>
      </c>
      <c r="D41" s="30" t="s">
        <v>116</v>
      </c>
      <c r="E41" s="30" t="s">
        <v>17</v>
      </c>
      <c r="F41" s="30" t="s">
        <v>47</v>
      </c>
      <c r="G41" s="31" t="n">
        <v>-2</v>
      </c>
      <c r="H41" s="32" t="n">
        <v>14760</v>
      </c>
      <c r="I41" s="32" t="n">
        <v>29520</v>
      </c>
      <c r="J41" s="32" t="n">
        <v>0</v>
      </c>
      <c r="K41" s="32" t="n">
        <v>-2.95</v>
      </c>
      <c r="L41" s="32" t="n">
        <v>0</v>
      </c>
      <c r="M41" s="32"/>
      <c r="N41" s="6" t="s">
        <f>=I41+J41+K41+L41</f>
      </c>
      <c r="O41" s="30"/>
    </row>
    <row collapsed="false" customFormat="false" customHeight="false" hidden="false" ht="12.1" outlineLevel="0" r="42">
      <c r="A42" s="20" t="n">
        <v>44180.764236111</v>
      </c>
      <c r="B42" s="16" t="s">
        <v>120</v>
      </c>
      <c r="C42" s="16" t="s">
        <v>206</v>
      </c>
      <c r="D42" s="16" t="s">
        <v>114</v>
      </c>
      <c r="E42" s="16" t="s">
        <v>17</v>
      </c>
      <c r="F42" s="16" t="s">
        <v>47</v>
      </c>
      <c r="G42" s="7" t="n">
        <v>50</v>
      </c>
      <c r="H42" s="6" t="n">
        <v>208.66</v>
      </c>
      <c r="I42" s="6" t="n">
        <v>-10433</v>
      </c>
      <c r="J42" s="6" t="n">
        <v>0</v>
      </c>
      <c r="K42" s="6" t="n">
        <v>-1.04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44180.80875</v>
      </c>
      <c r="B43" s="16" t="s">
        <v>67</v>
      </c>
      <c r="C43" s="16" t="s">
        <v>68</v>
      </c>
      <c r="D43" s="16" t="s">
        <v>114</v>
      </c>
      <c r="E43" s="16" t="s">
        <v>17</v>
      </c>
      <c r="F43" s="16" t="s">
        <v>19</v>
      </c>
      <c r="G43" s="7" t="n">
        <v>1</v>
      </c>
      <c r="H43" s="6" t="n">
        <v>27.7</v>
      </c>
      <c r="I43" s="6" t="n">
        <v>-27.7</v>
      </c>
      <c r="J43" s="6" t="n">
        <v>0</v>
      </c>
      <c r="K43" s="6" t="n">
        <v>-0.01</v>
      </c>
      <c r="L43" s="6" t="n">
        <v>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44180.810069444</v>
      </c>
      <c r="B44" s="16" t="s">
        <v>67</v>
      </c>
      <c r="C44" s="16" t="s">
        <v>68</v>
      </c>
      <c r="D44" s="16" t="s">
        <v>114</v>
      </c>
      <c r="E44" s="16" t="s">
        <v>17</v>
      </c>
      <c r="F44" s="16" t="s">
        <v>19</v>
      </c>
      <c r="G44" s="7" t="n">
        <v>1</v>
      </c>
      <c r="H44" s="6" t="n">
        <v>27.7</v>
      </c>
      <c r="I44" s="6" t="n">
        <v>-27.7</v>
      </c>
      <c r="J44" s="6" t="n">
        <v>0</v>
      </c>
      <c r="K44" s="6" t="n">
        <v>-0.01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44180.810104167</v>
      </c>
      <c r="B45" s="16" t="s">
        <v>67</v>
      </c>
      <c r="C45" s="16" t="s">
        <v>68</v>
      </c>
      <c r="D45" s="16" t="s">
        <v>114</v>
      </c>
      <c r="E45" s="16" t="s">
        <v>17</v>
      </c>
      <c r="F45" s="16" t="s">
        <v>19</v>
      </c>
      <c r="G45" s="7" t="n">
        <v>1</v>
      </c>
      <c r="H45" s="6" t="n">
        <v>27.7</v>
      </c>
      <c r="I45" s="6" t="n">
        <v>-27.7</v>
      </c>
      <c r="J45" s="6" t="n">
        <v>0</v>
      </c>
      <c r="K45" s="6" t="n">
        <v>-0.01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0" t="n">
        <v>44180.810196759</v>
      </c>
      <c r="B46" s="16" t="s">
        <v>67</v>
      </c>
      <c r="C46" s="16" t="s">
        <v>68</v>
      </c>
      <c r="D46" s="16" t="s">
        <v>114</v>
      </c>
      <c r="E46" s="16" t="s">
        <v>17</v>
      </c>
      <c r="F46" s="16" t="s">
        <v>19</v>
      </c>
      <c r="G46" s="7" t="n">
        <v>1</v>
      </c>
      <c r="H46" s="6" t="n">
        <v>27.7</v>
      </c>
      <c r="I46" s="6" t="n">
        <v>-27.7</v>
      </c>
      <c r="J46" s="6" t="n">
        <v>0</v>
      </c>
      <c r="K46" s="6" t="n">
        <v>-0.01</v>
      </c>
      <c r="L46" s="6" t="n">
        <v>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0" t="n">
        <v>44180.810694444</v>
      </c>
      <c r="B47" s="16" t="s">
        <v>67</v>
      </c>
      <c r="C47" s="16" t="s">
        <v>68</v>
      </c>
      <c r="D47" s="16" t="s">
        <v>114</v>
      </c>
      <c r="E47" s="16" t="s">
        <v>17</v>
      </c>
      <c r="F47" s="16" t="s">
        <v>19</v>
      </c>
      <c r="G47" s="7" t="n">
        <v>1</v>
      </c>
      <c r="H47" s="6" t="n">
        <v>27.7</v>
      </c>
      <c r="I47" s="6" t="n">
        <v>-27.7</v>
      </c>
      <c r="J47" s="6" t="n">
        <v>0</v>
      </c>
      <c r="K47" s="6" t="n">
        <v>-0.01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44183.424421296</v>
      </c>
      <c r="B48" s="16" t="s">
        <v>128</v>
      </c>
      <c r="C48" s="16" t="s">
        <v>216</v>
      </c>
      <c r="D48" s="16" t="s">
        <v>114</v>
      </c>
      <c r="E48" s="16" t="s">
        <v>17</v>
      </c>
      <c r="F48" s="16" t="s">
        <v>19</v>
      </c>
      <c r="G48" s="7" t="n">
        <v>1</v>
      </c>
      <c r="H48" s="6" t="n">
        <v>7.42</v>
      </c>
      <c r="I48" s="6" t="n">
        <v>-7.42</v>
      </c>
      <c r="J48" s="6" t="n">
        <v>0</v>
      </c>
      <c r="K48" s="6" t="n">
        <v>-0.01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1" t="n">
        <v>44186</v>
      </c>
      <c r="B49" s="22" t="s">
        <v>203</v>
      </c>
      <c r="C49" s="22" t="s">
        <v>103</v>
      </c>
      <c r="D49" s="22" t="s">
        <v>203</v>
      </c>
      <c r="E49" s="22" t="s">
        <v>203</v>
      </c>
      <c r="F49" s="22" t="s">
        <v>47</v>
      </c>
      <c r="G49" s="23" t="n">
        <v>1</v>
      </c>
      <c r="H49" s="24" t="n">
        <v>10080</v>
      </c>
      <c r="I49" s="24" t="n">
        <v>10080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0" t="n">
        <v>44186.587615741</v>
      </c>
      <c r="B50" s="16" t="s">
        <v>121</v>
      </c>
      <c r="C50" s="16" t="s">
        <v>207</v>
      </c>
      <c r="D50" s="16" t="s">
        <v>114</v>
      </c>
      <c r="E50" s="16" t="s">
        <v>17</v>
      </c>
      <c r="F50" s="16" t="s">
        <v>19</v>
      </c>
      <c r="G50" s="7" t="n">
        <v>20</v>
      </c>
      <c r="H50" s="6" t="n">
        <v>14.7</v>
      </c>
      <c r="I50" s="6" t="n">
        <v>-294</v>
      </c>
      <c r="J50" s="6" t="n">
        <v>0</v>
      </c>
      <c r="K50" s="6" t="n">
        <v>-0.03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44186.587615741</v>
      </c>
      <c r="B51" s="16" t="s">
        <v>121</v>
      </c>
      <c r="C51" s="16" t="s">
        <v>207</v>
      </c>
      <c r="D51" s="16" t="s">
        <v>114</v>
      </c>
      <c r="E51" s="16" t="s">
        <v>17</v>
      </c>
      <c r="F51" s="16" t="s">
        <v>19</v>
      </c>
      <c r="G51" s="7" t="n">
        <v>20</v>
      </c>
      <c r="H51" s="6" t="n">
        <v>14.7</v>
      </c>
      <c r="I51" s="6" t="n">
        <v>-294</v>
      </c>
      <c r="J51" s="6" t="n">
        <v>0</v>
      </c>
      <c r="K51" s="6" t="n">
        <v>-0.03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9" t="n">
        <v>44186.589467593</v>
      </c>
      <c r="B52" s="30" t="s">
        <v>121</v>
      </c>
      <c r="C52" s="30" t="s">
        <v>207</v>
      </c>
      <c r="D52" s="30" t="s">
        <v>116</v>
      </c>
      <c r="E52" s="30" t="s">
        <v>17</v>
      </c>
      <c r="F52" s="30" t="s">
        <v>19</v>
      </c>
      <c r="G52" s="31" t="n">
        <v>-40</v>
      </c>
      <c r="H52" s="32" t="n">
        <v>14.72</v>
      </c>
      <c r="I52" s="32" t="n">
        <v>588.8</v>
      </c>
      <c r="J52" s="32" t="n">
        <v>0</v>
      </c>
      <c r="K52" s="32" t="n">
        <v>-0.06</v>
      </c>
      <c r="L52" s="32" t="n">
        <v>0</v>
      </c>
      <c r="M52" s="6" t="s">
        <f>=I52+J52+K52+L52</f>
      </c>
      <c r="N52" s="32"/>
      <c r="O52" s="30"/>
    </row>
    <row collapsed="false" customFormat="false" customHeight="false" hidden="false" ht="12.1" outlineLevel="0" r="53">
      <c r="A53" s="20" t="n">
        <v>44186.619050926</v>
      </c>
      <c r="B53" s="16" t="s">
        <v>127</v>
      </c>
      <c r="C53" s="16" t="s">
        <v>215</v>
      </c>
      <c r="D53" s="16" t="s">
        <v>114</v>
      </c>
      <c r="E53" s="16" t="s">
        <v>17</v>
      </c>
      <c r="F53" s="16" t="s">
        <v>19</v>
      </c>
      <c r="G53" s="7" t="n">
        <v>1</v>
      </c>
      <c r="H53" s="6" t="n">
        <v>43.63</v>
      </c>
      <c r="I53" s="6" t="n">
        <v>-43.63</v>
      </c>
      <c r="J53" s="6" t="n">
        <v>0</v>
      </c>
      <c r="K53" s="6" t="n">
        <v>-0.01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44186.6190625</v>
      </c>
      <c r="B54" s="16" t="s">
        <v>127</v>
      </c>
      <c r="C54" s="16" t="s">
        <v>215</v>
      </c>
      <c r="D54" s="16" t="s">
        <v>114</v>
      </c>
      <c r="E54" s="16" t="s">
        <v>17</v>
      </c>
      <c r="F54" s="16" t="s">
        <v>19</v>
      </c>
      <c r="G54" s="7" t="n">
        <v>1</v>
      </c>
      <c r="H54" s="6" t="n">
        <v>43.63</v>
      </c>
      <c r="I54" s="6" t="n">
        <v>-43.63</v>
      </c>
      <c r="J54" s="6" t="n">
        <v>0</v>
      </c>
      <c r="K54" s="6" t="n">
        <v>-0.01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44186.636701389</v>
      </c>
      <c r="B55" s="16" t="s">
        <v>128</v>
      </c>
      <c r="C55" s="16" t="s">
        <v>216</v>
      </c>
      <c r="D55" s="16" t="s">
        <v>114</v>
      </c>
      <c r="E55" s="16" t="s">
        <v>17</v>
      </c>
      <c r="F55" s="16" t="s">
        <v>19</v>
      </c>
      <c r="G55" s="7" t="n">
        <v>5</v>
      </c>
      <c r="H55" s="6" t="n">
        <v>6.67</v>
      </c>
      <c r="I55" s="6" t="n">
        <v>-33.35</v>
      </c>
      <c r="J55" s="6" t="n">
        <v>0</v>
      </c>
      <c r="K55" s="6" t="n">
        <v>-0.01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9" t="n">
        <v>44186.706724537</v>
      </c>
      <c r="B56" s="30" t="s">
        <v>124</v>
      </c>
      <c r="C56" s="30" t="s">
        <v>212</v>
      </c>
      <c r="D56" s="30" t="s">
        <v>116</v>
      </c>
      <c r="E56" s="30" t="s">
        <v>17</v>
      </c>
      <c r="F56" s="30" t="s">
        <v>19</v>
      </c>
      <c r="G56" s="31" t="n">
        <v>-15</v>
      </c>
      <c r="H56" s="32" t="n">
        <v>44.79</v>
      </c>
      <c r="I56" s="32" t="n">
        <v>671.85</v>
      </c>
      <c r="J56" s="32" t="n">
        <v>0</v>
      </c>
      <c r="K56" s="32" t="n">
        <v>-0.07</v>
      </c>
      <c r="L56" s="32" t="n">
        <v>0</v>
      </c>
      <c r="M56" s="6" t="s">
        <f>=I56+J56+K56+L56</f>
      </c>
      <c r="N56" s="32"/>
      <c r="O56" s="30"/>
    </row>
    <row collapsed="false" customFormat="false" customHeight="false" hidden="false" ht="12.1" outlineLevel="0" r="57">
      <c r="A57" s="29" t="n">
        <v>44186.707384259</v>
      </c>
      <c r="B57" s="30" t="s">
        <v>124</v>
      </c>
      <c r="C57" s="30" t="s">
        <v>212</v>
      </c>
      <c r="D57" s="30" t="s">
        <v>116</v>
      </c>
      <c r="E57" s="30" t="s">
        <v>17</v>
      </c>
      <c r="F57" s="30" t="s">
        <v>19</v>
      </c>
      <c r="G57" s="31" t="n">
        <v>-6</v>
      </c>
      <c r="H57" s="32" t="n">
        <v>44.4</v>
      </c>
      <c r="I57" s="32" t="n">
        <v>266.4</v>
      </c>
      <c r="J57" s="32" t="n">
        <v>0</v>
      </c>
      <c r="K57" s="32" t="n">
        <v>-0.03</v>
      </c>
      <c r="L57" s="32" t="n">
        <v>0</v>
      </c>
      <c r="M57" s="6" t="s">
        <f>=I57+J57+K57+L57</f>
      </c>
      <c r="N57" s="32"/>
      <c r="O57" s="30"/>
    </row>
    <row collapsed="false" customFormat="false" customHeight="false" hidden="false" ht="12.1" outlineLevel="0" r="58">
      <c r="A58" s="29" t="n">
        <v>44186.707418981</v>
      </c>
      <c r="B58" s="30" t="s">
        <v>124</v>
      </c>
      <c r="C58" s="30" t="s">
        <v>212</v>
      </c>
      <c r="D58" s="30" t="s">
        <v>116</v>
      </c>
      <c r="E58" s="30" t="s">
        <v>17</v>
      </c>
      <c r="F58" s="30" t="s">
        <v>19</v>
      </c>
      <c r="G58" s="31" t="n">
        <v>-1</v>
      </c>
      <c r="H58" s="32" t="n">
        <v>44.4</v>
      </c>
      <c r="I58" s="32" t="n">
        <v>44.4</v>
      </c>
      <c r="J58" s="32" t="n">
        <v>0</v>
      </c>
      <c r="K58" s="32" t="n">
        <v>-0.01</v>
      </c>
      <c r="L58" s="32" t="n">
        <v>0</v>
      </c>
      <c r="M58" s="6" t="s">
        <f>=I58+J58+K58+L58</f>
      </c>
      <c r="N58" s="32"/>
      <c r="O58" s="30"/>
    </row>
    <row collapsed="false" customFormat="false" customHeight="false" hidden="false" ht="12.1" outlineLevel="0" r="59">
      <c r="A59" s="29" t="n">
        <v>44186.707511574</v>
      </c>
      <c r="B59" s="30" t="s">
        <v>124</v>
      </c>
      <c r="C59" s="30" t="s">
        <v>212</v>
      </c>
      <c r="D59" s="30" t="s">
        <v>116</v>
      </c>
      <c r="E59" s="30" t="s">
        <v>17</v>
      </c>
      <c r="F59" s="30" t="s">
        <v>19</v>
      </c>
      <c r="G59" s="31" t="n">
        <v>-1</v>
      </c>
      <c r="H59" s="32" t="n">
        <v>44.4</v>
      </c>
      <c r="I59" s="32" t="n">
        <v>44.4</v>
      </c>
      <c r="J59" s="32" t="n">
        <v>0</v>
      </c>
      <c r="K59" s="32" t="n">
        <v>-0.01</v>
      </c>
      <c r="L59" s="32" t="n">
        <v>0</v>
      </c>
      <c r="M59" s="6" t="s">
        <f>=I59+J59+K59+L59</f>
      </c>
      <c r="N59" s="32"/>
      <c r="O59" s="30"/>
    </row>
    <row collapsed="false" customFormat="false" customHeight="false" hidden="false" ht="12.1" outlineLevel="0" r="60">
      <c r="A60" s="29" t="n">
        <v>44186.707604167</v>
      </c>
      <c r="B60" s="30" t="s">
        <v>124</v>
      </c>
      <c r="C60" s="30" t="s">
        <v>212</v>
      </c>
      <c r="D60" s="30" t="s">
        <v>116</v>
      </c>
      <c r="E60" s="30" t="s">
        <v>17</v>
      </c>
      <c r="F60" s="30" t="s">
        <v>19</v>
      </c>
      <c r="G60" s="31" t="n">
        <v>-1</v>
      </c>
      <c r="H60" s="32" t="n">
        <v>44.4</v>
      </c>
      <c r="I60" s="32" t="n">
        <v>44.4</v>
      </c>
      <c r="J60" s="32" t="n">
        <v>0</v>
      </c>
      <c r="K60" s="32" t="n">
        <v>-0.01</v>
      </c>
      <c r="L60" s="32" t="n">
        <v>0</v>
      </c>
      <c r="M60" s="6" t="s">
        <f>=I60+J60+K60+L60</f>
      </c>
      <c r="N60" s="32"/>
      <c r="O60" s="30"/>
    </row>
    <row collapsed="false" customFormat="false" customHeight="false" hidden="false" ht="12.1" outlineLevel="0" r="61">
      <c r="A61" s="29" t="n">
        <v>44186.70775463</v>
      </c>
      <c r="B61" s="30" t="s">
        <v>124</v>
      </c>
      <c r="C61" s="30" t="s">
        <v>212</v>
      </c>
      <c r="D61" s="30" t="s">
        <v>116</v>
      </c>
      <c r="E61" s="30" t="s">
        <v>17</v>
      </c>
      <c r="F61" s="30" t="s">
        <v>19</v>
      </c>
      <c r="G61" s="31" t="n">
        <v>-6</v>
      </c>
      <c r="H61" s="32" t="n">
        <v>44.4</v>
      </c>
      <c r="I61" s="32" t="n">
        <v>266.4</v>
      </c>
      <c r="J61" s="32" t="n">
        <v>0</v>
      </c>
      <c r="K61" s="32" t="n">
        <v>-0.03</v>
      </c>
      <c r="L61" s="32" t="n">
        <v>0</v>
      </c>
      <c r="M61" s="6" t="s">
        <f>=I61+J61+K61+L61</f>
      </c>
      <c r="N61" s="32"/>
      <c r="O61" s="30"/>
    </row>
    <row collapsed="false" customFormat="false" customHeight="false" hidden="false" ht="12.1" outlineLevel="0" r="62">
      <c r="A62" s="29" t="n">
        <v>44186.934131944</v>
      </c>
      <c r="B62" s="30" t="s">
        <v>121</v>
      </c>
      <c r="C62" s="30" t="s">
        <v>207</v>
      </c>
      <c r="D62" s="30" t="s">
        <v>116</v>
      </c>
      <c r="E62" s="30" t="s">
        <v>17</v>
      </c>
      <c r="F62" s="30" t="s">
        <v>19</v>
      </c>
      <c r="G62" s="31" t="n">
        <v>-1</v>
      </c>
      <c r="H62" s="32" t="n">
        <v>16</v>
      </c>
      <c r="I62" s="32" t="n">
        <v>16</v>
      </c>
      <c r="J62" s="32" t="n">
        <v>0</v>
      </c>
      <c r="K62" s="32" t="n">
        <v>-0.01</v>
      </c>
      <c r="L62" s="32" t="n">
        <v>0</v>
      </c>
      <c r="M62" s="6" t="s">
        <f>=I62+J62+K62+L62</f>
      </c>
      <c r="N62" s="32"/>
      <c r="O62" s="30"/>
    </row>
    <row collapsed="false" customFormat="false" customHeight="false" hidden="false" ht="12.1" outlineLevel="0" r="63">
      <c r="A63" s="29" t="n">
        <v>44186.934201389</v>
      </c>
      <c r="B63" s="30" t="s">
        <v>121</v>
      </c>
      <c r="C63" s="30" t="s">
        <v>207</v>
      </c>
      <c r="D63" s="30" t="s">
        <v>116</v>
      </c>
      <c r="E63" s="30" t="s">
        <v>17</v>
      </c>
      <c r="F63" s="30" t="s">
        <v>19</v>
      </c>
      <c r="G63" s="31" t="n">
        <v>-3</v>
      </c>
      <c r="H63" s="32" t="n">
        <v>16</v>
      </c>
      <c r="I63" s="32" t="n">
        <v>48</v>
      </c>
      <c r="J63" s="32" t="n">
        <v>0</v>
      </c>
      <c r="K63" s="32" t="n">
        <v>-0.01</v>
      </c>
      <c r="L63" s="32" t="n">
        <v>0</v>
      </c>
      <c r="M63" s="6" t="s">
        <f>=I63+J63+K63+L63</f>
      </c>
      <c r="N63" s="32"/>
      <c r="O63" s="30"/>
    </row>
    <row collapsed="false" customFormat="false" customHeight="false" hidden="false" ht="12.1" outlineLevel="0" r="64">
      <c r="A64" s="29" t="n">
        <v>44186.934212963</v>
      </c>
      <c r="B64" s="30" t="s">
        <v>121</v>
      </c>
      <c r="C64" s="30" t="s">
        <v>207</v>
      </c>
      <c r="D64" s="30" t="s">
        <v>116</v>
      </c>
      <c r="E64" s="30" t="s">
        <v>17</v>
      </c>
      <c r="F64" s="30" t="s">
        <v>19</v>
      </c>
      <c r="G64" s="31" t="n">
        <v>-1</v>
      </c>
      <c r="H64" s="32" t="n">
        <v>16</v>
      </c>
      <c r="I64" s="32" t="n">
        <v>16</v>
      </c>
      <c r="J64" s="32" t="n">
        <v>0</v>
      </c>
      <c r="K64" s="32" t="n">
        <v>-0.01</v>
      </c>
      <c r="L64" s="32" t="n">
        <v>0</v>
      </c>
      <c r="M64" s="6" t="s">
        <f>=I64+J64+K64+L64</f>
      </c>
      <c r="N64" s="32"/>
      <c r="O64" s="30"/>
    </row>
    <row collapsed="false" customFormat="false" customHeight="false" hidden="false" ht="12.1" outlineLevel="0" r="65">
      <c r="A65" s="29" t="n">
        <v>44186.934282407</v>
      </c>
      <c r="B65" s="30" t="s">
        <v>121</v>
      </c>
      <c r="C65" s="30" t="s">
        <v>207</v>
      </c>
      <c r="D65" s="30" t="s">
        <v>116</v>
      </c>
      <c r="E65" s="30" t="s">
        <v>17</v>
      </c>
      <c r="F65" s="30" t="s">
        <v>19</v>
      </c>
      <c r="G65" s="31" t="n">
        <v>-10</v>
      </c>
      <c r="H65" s="32" t="n">
        <v>16</v>
      </c>
      <c r="I65" s="32" t="n">
        <v>160</v>
      </c>
      <c r="J65" s="32" t="n">
        <v>0</v>
      </c>
      <c r="K65" s="32" t="n">
        <v>-0.02</v>
      </c>
      <c r="L65" s="32" t="n">
        <v>0</v>
      </c>
      <c r="M65" s="6" t="s">
        <f>=I65+J65+K65+L65</f>
      </c>
      <c r="N65" s="32"/>
      <c r="O65" s="30"/>
    </row>
    <row collapsed="false" customFormat="false" customHeight="false" hidden="false" ht="12.1" outlineLevel="0" r="66">
      <c r="A66" s="29" t="n">
        <v>44186.934293981</v>
      </c>
      <c r="B66" s="30" t="s">
        <v>121</v>
      </c>
      <c r="C66" s="30" t="s">
        <v>207</v>
      </c>
      <c r="D66" s="30" t="s">
        <v>116</v>
      </c>
      <c r="E66" s="30" t="s">
        <v>17</v>
      </c>
      <c r="F66" s="30" t="s">
        <v>19</v>
      </c>
      <c r="G66" s="31" t="n">
        <v>-45</v>
      </c>
      <c r="H66" s="32" t="n">
        <v>16</v>
      </c>
      <c r="I66" s="32" t="n">
        <v>720</v>
      </c>
      <c r="J66" s="32" t="n">
        <v>0</v>
      </c>
      <c r="K66" s="32" t="n">
        <v>-0.07</v>
      </c>
      <c r="L66" s="32" t="n">
        <v>0</v>
      </c>
      <c r="M66" s="6" t="s">
        <f>=I66+J66+K66+L66</f>
      </c>
      <c r="N66" s="32"/>
      <c r="O66" s="30"/>
    </row>
    <row collapsed="false" customFormat="false" customHeight="false" hidden="false" ht="12.1" outlineLevel="0" r="67">
      <c r="A67" s="20" t="n">
        <v>44187.447638889</v>
      </c>
      <c r="B67" s="16" t="s">
        <v>129</v>
      </c>
      <c r="C67" s="16" t="s">
        <v>217</v>
      </c>
      <c r="D67" s="16" t="s">
        <v>114</v>
      </c>
      <c r="E67" s="16" t="s">
        <v>17</v>
      </c>
      <c r="F67" s="16" t="s">
        <v>47</v>
      </c>
      <c r="G67" s="7" t="n">
        <v>10</v>
      </c>
      <c r="H67" s="6" t="n">
        <v>34.72</v>
      </c>
      <c r="I67" s="6" t="n">
        <v>-347.2</v>
      </c>
      <c r="J67" s="6" t="n">
        <v>0</v>
      </c>
      <c r="K67" s="6" t="n">
        <v>-0.03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44187.536134259</v>
      </c>
      <c r="B68" s="16" t="s">
        <v>130</v>
      </c>
      <c r="C68" s="16" t="s">
        <v>218</v>
      </c>
      <c r="D68" s="16" t="s">
        <v>114</v>
      </c>
      <c r="E68" s="16" t="s">
        <v>17</v>
      </c>
      <c r="F68" s="16" t="s">
        <v>19</v>
      </c>
      <c r="G68" s="7" t="n">
        <v>1</v>
      </c>
      <c r="H68" s="6" t="n">
        <v>3.44</v>
      </c>
      <c r="I68" s="6" t="n">
        <v>-3.44</v>
      </c>
      <c r="J68" s="6" t="n">
        <v>0</v>
      </c>
      <c r="K68" s="6" t="n">
        <v>-0.01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44187.543611111</v>
      </c>
      <c r="B69" s="16" t="s">
        <v>131</v>
      </c>
      <c r="C69" s="16" t="s">
        <v>219</v>
      </c>
      <c r="D69" s="16" t="s">
        <v>114</v>
      </c>
      <c r="E69" s="16" t="s">
        <v>17</v>
      </c>
      <c r="F69" s="16" t="s">
        <v>19</v>
      </c>
      <c r="G69" s="7" t="n">
        <v>1</v>
      </c>
      <c r="H69" s="6" t="n">
        <v>60.78</v>
      </c>
      <c r="I69" s="6" t="n">
        <v>-60.78</v>
      </c>
      <c r="J69" s="6" t="n">
        <v>0</v>
      </c>
      <c r="K69" s="6" t="n">
        <v>-0.01</v>
      </c>
      <c r="L69" s="6" t="n">
        <v>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0" t="n">
        <v>44187.55025463</v>
      </c>
      <c r="B70" s="16" t="s">
        <v>131</v>
      </c>
      <c r="C70" s="16" t="s">
        <v>219</v>
      </c>
      <c r="D70" s="16" t="s">
        <v>114</v>
      </c>
      <c r="E70" s="16" t="s">
        <v>17</v>
      </c>
      <c r="F70" s="16" t="s">
        <v>19</v>
      </c>
      <c r="G70" s="7" t="n">
        <v>1</v>
      </c>
      <c r="H70" s="6" t="n">
        <v>60.81</v>
      </c>
      <c r="I70" s="6" t="n">
        <v>-60.81</v>
      </c>
      <c r="J70" s="6" t="n">
        <v>0</v>
      </c>
      <c r="K70" s="6" t="n">
        <v>-0.01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44187.666898148</v>
      </c>
      <c r="B71" s="16" t="s">
        <v>132</v>
      </c>
      <c r="C71" s="16" t="s">
        <v>220</v>
      </c>
      <c r="D71" s="16" t="s">
        <v>114</v>
      </c>
      <c r="E71" s="16" t="s">
        <v>17</v>
      </c>
      <c r="F71" s="16" t="s">
        <v>47</v>
      </c>
      <c r="G71" s="7" t="n">
        <v>90</v>
      </c>
      <c r="H71" s="6" t="n">
        <v>30.2</v>
      </c>
      <c r="I71" s="6" t="n">
        <v>-2718</v>
      </c>
      <c r="J71" s="6" t="n">
        <v>0</v>
      </c>
      <c r="K71" s="6" t="n">
        <v>-0.28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44187.666898148</v>
      </c>
      <c r="B72" s="16" t="s">
        <v>132</v>
      </c>
      <c r="C72" s="16" t="s">
        <v>220</v>
      </c>
      <c r="D72" s="16" t="s">
        <v>114</v>
      </c>
      <c r="E72" s="16" t="s">
        <v>17</v>
      </c>
      <c r="F72" s="16" t="s">
        <v>47</v>
      </c>
      <c r="G72" s="7" t="n">
        <v>20</v>
      </c>
      <c r="H72" s="6" t="n">
        <v>30.2</v>
      </c>
      <c r="I72" s="6" t="n">
        <v>-604</v>
      </c>
      <c r="J72" s="6" t="n">
        <v>0</v>
      </c>
      <c r="K72" s="6" t="n">
        <v>-0.06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44187.666898148</v>
      </c>
      <c r="B73" s="16" t="s">
        <v>132</v>
      </c>
      <c r="C73" s="16" t="s">
        <v>220</v>
      </c>
      <c r="D73" s="16" t="s">
        <v>114</v>
      </c>
      <c r="E73" s="16" t="s">
        <v>17</v>
      </c>
      <c r="F73" s="16" t="s">
        <v>47</v>
      </c>
      <c r="G73" s="7" t="n">
        <v>90</v>
      </c>
      <c r="H73" s="6" t="n">
        <v>30.2</v>
      </c>
      <c r="I73" s="6" t="n">
        <v>-2718</v>
      </c>
      <c r="J73" s="6" t="n">
        <v>0</v>
      </c>
      <c r="K73" s="6" t="n">
        <v>-0.28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44187.680798611</v>
      </c>
      <c r="B74" s="16" t="s">
        <v>67</v>
      </c>
      <c r="C74" s="16" t="s">
        <v>68</v>
      </c>
      <c r="D74" s="16" t="s">
        <v>114</v>
      </c>
      <c r="E74" s="16" t="s">
        <v>17</v>
      </c>
      <c r="F74" s="16" t="s">
        <v>19</v>
      </c>
      <c r="G74" s="7" t="n">
        <v>1</v>
      </c>
      <c r="H74" s="6" t="n">
        <v>27.4</v>
      </c>
      <c r="I74" s="6" t="n">
        <v>-27.4</v>
      </c>
      <c r="J74" s="6" t="n">
        <v>0</v>
      </c>
      <c r="K74" s="6" t="n">
        <v>-0.01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44187.682303241</v>
      </c>
      <c r="B75" s="16" t="s">
        <v>67</v>
      </c>
      <c r="C75" s="16" t="s">
        <v>68</v>
      </c>
      <c r="D75" s="16" t="s">
        <v>114</v>
      </c>
      <c r="E75" s="16" t="s">
        <v>17</v>
      </c>
      <c r="F75" s="16" t="s">
        <v>19</v>
      </c>
      <c r="G75" s="7" t="n">
        <v>4</v>
      </c>
      <c r="H75" s="6" t="n">
        <v>27.4</v>
      </c>
      <c r="I75" s="6" t="n">
        <v>-109.6</v>
      </c>
      <c r="J75" s="6" t="n">
        <v>0</v>
      </c>
      <c r="K75" s="6" t="n">
        <v>-0.01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44187.833761574</v>
      </c>
      <c r="B76" s="16" t="s">
        <v>127</v>
      </c>
      <c r="C76" s="16" t="s">
        <v>215</v>
      </c>
      <c r="D76" s="16" t="s">
        <v>114</v>
      </c>
      <c r="E76" s="16" t="s">
        <v>17</v>
      </c>
      <c r="F76" s="16" t="s">
        <v>19</v>
      </c>
      <c r="G76" s="7" t="n">
        <v>3</v>
      </c>
      <c r="H76" s="6" t="n">
        <v>44</v>
      </c>
      <c r="I76" s="6" t="n">
        <v>-132</v>
      </c>
      <c r="J76" s="6" t="n">
        <v>0</v>
      </c>
      <c r="K76" s="6" t="n">
        <v>-0.01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44187.994826389</v>
      </c>
      <c r="B77" s="16" t="s">
        <v>121</v>
      </c>
      <c r="C77" s="16" t="s">
        <v>207</v>
      </c>
      <c r="D77" s="16" t="s">
        <v>114</v>
      </c>
      <c r="E77" s="16" t="s">
        <v>17</v>
      </c>
      <c r="F77" s="16" t="s">
        <v>19</v>
      </c>
      <c r="G77" s="7" t="n">
        <v>1</v>
      </c>
      <c r="H77" s="6" t="n">
        <v>15.58</v>
      </c>
      <c r="I77" s="6" t="n">
        <v>-15.58</v>
      </c>
      <c r="J77" s="6" t="n">
        <v>0</v>
      </c>
      <c r="K77" s="6" t="n">
        <v>-0.01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0" t="n">
        <v>44187.996805556</v>
      </c>
      <c r="B78" s="16" t="s">
        <v>67</v>
      </c>
      <c r="C78" s="16" t="s">
        <v>68</v>
      </c>
      <c r="D78" s="16" t="s">
        <v>114</v>
      </c>
      <c r="E78" s="16" t="s">
        <v>17</v>
      </c>
      <c r="F78" s="16" t="s">
        <v>19</v>
      </c>
      <c r="G78" s="7" t="n">
        <v>10</v>
      </c>
      <c r="H78" s="6" t="n">
        <v>27.48</v>
      </c>
      <c r="I78" s="6" t="n">
        <v>-274.8</v>
      </c>
      <c r="J78" s="6" t="n">
        <v>0</v>
      </c>
      <c r="K78" s="6" t="n">
        <v>-0.03</v>
      </c>
      <c r="L78" s="6" t="n">
        <v>0</v>
      </c>
      <c r="M78" s="6" t="s">
        <f>=I78+J78+K78+L78</f>
      </c>
      <c r="N78" s="6"/>
      <c r="O78" s="16"/>
    </row>
    <row collapsed="false" customFormat="false" customHeight="false" hidden="false" ht="12.1" outlineLevel="0" r="79">
      <c r="A79" s="29" t="n">
        <v>44188.910659722</v>
      </c>
      <c r="B79" s="30" t="s">
        <v>125</v>
      </c>
      <c r="C79" s="30" t="s">
        <v>213</v>
      </c>
      <c r="D79" s="30" t="s">
        <v>116</v>
      </c>
      <c r="E79" s="30" t="s">
        <v>17</v>
      </c>
      <c r="F79" s="30" t="s">
        <v>19</v>
      </c>
      <c r="G79" s="31" t="n">
        <v>-1</v>
      </c>
      <c r="H79" s="32" t="n">
        <v>42.8</v>
      </c>
      <c r="I79" s="32" t="n">
        <v>42.8</v>
      </c>
      <c r="J79" s="32" t="n">
        <v>0</v>
      </c>
      <c r="K79" s="32" t="n">
        <v>-0.01</v>
      </c>
      <c r="L79" s="32" t="n">
        <v>0</v>
      </c>
      <c r="M79" s="6" t="s">
        <f>=I79+J79+K79+L79</f>
      </c>
      <c r="N79" s="32"/>
      <c r="O79" s="30"/>
    </row>
    <row collapsed="false" customFormat="false" customHeight="false" hidden="false" ht="12.1" outlineLevel="0" r="80">
      <c r="A80" s="29" t="n">
        <v>44188.910659722</v>
      </c>
      <c r="B80" s="30" t="s">
        <v>125</v>
      </c>
      <c r="C80" s="30" t="s">
        <v>213</v>
      </c>
      <c r="D80" s="30" t="s">
        <v>116</v>
      </c>
      <c r="E80" s="30" t="s">
        <v>17</v>
      </c>
      <c r="F80" s="30" t="s">
        <v>19</v>
      </c>
      <c r="G80" s="31" t="n">
        <v>-1</v>
      </c>
      <c r="H80" s="32" t="n">
        <v>42.8</v>
      </c>
      <c r="I80" s="32" t="n">
        <v>42.8</v>
      </c>
      <c r="J80" s="32" t="n">
        <v>0</v>
      </c>
      <c r="K80" s="32" t="n">
        <v>-0.01</v>
      </c>
      <c r="L80" s="32" t="n">
        <v>0</v>
      </c>
      <c r="M80" s="6" t="s">
        <f>=I80+J80+K80+L80</f>
      </c>
      <c r="N80" s="32"/>
      <c r="O80" s="30"/>
    </row>
    <row collapsed="false" customFormat="false" customHeight="false" hidden="false" ht="12.1" outlineLevel="0" r="81">
      <c r="A81" s="29" t="n">
        <v>44188.910659722</v>
      </c>
      <c r="B81" s="30" t="s">
        <v>125</v>
      </c>
      <c r="C81" s="30" t="s">
        <v>213</v>
      </c>
      <c r="D81" s="30" t="s">
        <v>116</v>
      </c>
      <c r="E81" s="30" t="s">
        <v>17</v>
      </c>
      <c r="F81" s="30" t="s">
        <v>19</v>
      </c>
      <c r="G81" s="31" t="n">
        <v>-2</v>
      </c>
      <c r="H81" s="32" t="n">
        <v>42.8</v>
      </c>
      <c r="I81" s="32" t="n">
        <v>85.6</v>
      </c>
      <c r="J81" s="32" t="n">
        <v>0</v>
      </c>
      <c r="K81" s="32" t="n">
        <v>-0.01</v>
      </c>
      <c r="L81" s="32" t="n">
        <v>0</v>
      </c>
      <c r="M81" s="6" t="s">
        <f>=I81+J81+K81+L81</f>
      </c>
      <c r="N81" s="32"/>
      <c r="O81" s="30"/>
    </row>
    <row collapsed="false" customFormat="false" customHeight="false" hidden="false" ht="12.1" outlineLevel="0" r="82">
      <c r="A82" s="29" t="n">
        <v>44188.911203704</v>
      </c>
      <c r="B82" s="30" t="s">
        <v>130</v>
      </c>
      <c r="C82" s="30" t="s">
        <v>218</v>
      </c>
      <c r="D82" s="30" t="s">
        <v>116</v>
      </c>
      <c r="E82" s="30" t="s">
        <v>17</v>
      </c>
      <c r="F82" s="30" t="s">
        <v>19</v>
      </c>
      <c r="G82" s="31" t="n">
        <v>-1</v>
      </c>
      <c r="H82" s="32" t="n">
        <v>3.48</v>
      </c>
      <c r="I82" s="32" t="n">
        <v>3.48</v>
      </c>
      <c r="J82" s="32" t="n">
        <v>0</v>
      </c>
      <c r="K82" s="32" t="n">
        <v>-0.01</v>
      </c>
      <c r="L82" s="32" t="n">
        <v>0</v>
      </c>
      <c r="M82" s="6" t="s">
        <f>=I82+J82+K82+L82</f>
      </c>
      <c r="N82" s="32"/>
      <c r="O82" s="30"/>
    </row>
    <row collapsed="false" customFormat="false" customHeight="false" hidden="false" ht="12.1" outlineLevel="0" r="83">
      <c r="A83" s="29" t="n">
        <v>44188.912534722</v>
      </c>
      <c r="B83" s="30" t="s">
        <v>126</v>
      </c>
      <c r="C83" s="30" t="s">
        <v>214</v>
      </c>
      <c r="D83" s="30" t="s">
        <v>116</v>
      </c>
      <c r="E83" s="30" t="s">
        <v>17</v>
      </c>
      <c r="F83" s="30" t="s">
        <v>19</v>
      </c>
      <c r="G83" s="31" t="n">
        <v>-1</v>
      </c>
      <c r="H83" s="32" t="n">
        <v>82.28</v>
      </c>
      <c r="I83" s="32" t="n">
        <v>82.28</v>
      </c>
      <c r="J83" s="32" t="n">
        <v>0</v>
      </c>
      <c r="K83" s="32" t="n">
        <v>-0.01</v>
      </c>
      <c r="L83" s="32" t="n">
        <v>0</v>
      </c>
      <c r="M83" s="6" t="s">
        <f>=I83+J83+K83+L83</f>
      </c>
      <c r="N83" s="32"/>
      <c r="O83" s="30"/>
    </row>
    <row collapsed="false" customFormat="false" customHeight="false" hidden="false" ht="12.1" outlineLevel="0" r="84">
      <c r="A84" s="29" t="n">
        <v>44188.912731481</v>
      </c>
      <c r="B84" s="30" t="s">
        <v>128</v>
      </c>
      <c r="C84" s="30" t="s">
        <v>216</v>
      </c>
      <c r="D84" s="30" t="s">
        <v>116</v>
      </c>
      <c r="E84" s="30" t="s">
        <v>17</v>
      </c>
      <c r="F84" s="30" t="s">
        <v>19</v>
      </c>
      <c r="G84" s="31" t="n">
        <v>-3</v>
      </c>
      <c r="H84" s="32" t="n">
        <v>7.62</v>
      </c>
      <c r="I84" s="32" t="n">
        <v>22.86</v>
      </c>
      <c r="J84" s="32" t="n">
        <v>0</v>
      </c>
      <c r="K84" s="32" t="n">
        <v>-0.01</v>
      </c>
      <c r="L84" s="32" t="n">
        <v>0</v>
      </c>
      <c r="M84" s="6" t="s">
        <f>=I84+J84+K84+L84</f>
      </c>
      <c r="N84" s="32"/>
      <c r="O84" s="30"/>
    </row>
    <row collapsed="false" customFormat="false" customHeight="false" hidden="false" ht="12.1" outlineLevel="0" r="85">
      <c r="A85" s="29" t="n">
        <v>44188.912731481</v>
      </c>
      <c r="B85" s="30" t="s">
        <v>128</v>
      </c>
      <c r="C85" s="30" t="s">
        <v>216</v>
      </c>
      <c r="D85" s="30" t="s">
        <v>116</v>
      </c>
      <c r="E85" s="30" t="s">
        <v>17</v>
      </c>
      <c r="F85" s="30" t="s">
        <v>19</v>
      </c>
      <c r="G85" s="31" t="n">
        <v>-2</v>
      </c>
      <c r="H85" s="32" t="n">
        <v>7.62</v>
      </c>
      <c r="I85" s="32" t="n">
        <v>15.24</v>
      </c>
      <c r="J85" s="32" t="n">
        <v>0</v>
      </c>
      <c r="K85" s="32" t="n">
        <v>-0.01</v>
      </c>
      <c r="L85" s="32" t="n">
        <v>0</v>
      </c>
      <c r="M85" s="6" t="s">
        <f>=I85+J85+K85+L85</f>
      </c>
      <c r="N85" s="32"/>
      <c r="O85" s="30"/>
    </row>
    <row collapsed="false" customFormat="false" customHeight="false" hidden="false" ht="12.1" outlineLevel="0" r="86">
      <c r="A86" s="29" t="n">
        <v>44188.913229167</v>
      </c>
      <c r="B86" s="30" t="s">
        <v>131</v>
      </c>
      <c r="C86" s="30" t="s">
        <v>219</v>
      </c>
      <c r="D86" s="30" t="s">
        <v>116</v>
      </c>
      <c r="E86" s="30" t="s">
        <v>17</v>
      </c>
      <c r="F86" s="30" t="s">
        <v>19</v>
      </c>
      <c r="G86" s="31" t="n">
        <v>-1</v>
      </c>
      <c r="H86" s="32" t="n">
        <v>61.17</v>
      </c>
      <c r="I86" s="32" t="n">
        <v>61.17</v>
      </c>
      <c r="J86" s="32" t="n">
        <v>0</v>
      </c>
      <c r="K86" s="32" t="n">
        <v>-0.01</v>
      </c>
      <c r="L86" s="32" t="n">
        <v>0</v>
      </c>
      <c r="M86" s="6" t="s">
        <f>=I86+J86+K86+L86</f>
      </c>
      <c r="N86" s="32"/>
      <c r="O86" s="30"/>
    </row>
    <row collapsed="false" customFormat="false" customHeight="false" hidden="false" ht="12.1" outlineLevel="0" r="87">
      <c r="A87" s="29" t="n">
        <v>44188.9509375</v>
      </c>
      <c r="B87" s="30" t="s">
        <v>127</v>
      </c>
      <c r="C87" s="30" t="s">
        <v>215</v>
      </c>
      <c r="D87" s="30" t="s">
        <v>116</v>
      </c>
      <c r="E87" s="30" t="s">
        <v>17</v>
      </c>
      <c r="F87" s="30" t="s">
        <v>19</v>
      </c>
      <c r="G87" s="31" t="n">
        <v>-9</v>
      </c>
      <c r="H87" s="32" t="n">
        <v>45.4</v>
      </c>
      <c r="I87" s="32" t="n">
        <v>408.6</v>
      </c>
      <c r="J87" s="32" t="n">
        <v>0</v>
      </c>
      <c r="K87" s="32" t="n">
        <v>-0.04</v>
      </c>
      <c r="L87" s="32" t="n">
        <v>0</v>
      </c>
      <c r="M87" s="6" t="s">
        <f>=I87+J87+K87+L87</f>
      </c>
      <c r="N87" s="32"/>
      <c r="O87" s="30"/>
    </row>
    <row collapsed="false" customFormat="false" customHeight="false" hidden="false" ht="12.1" outlineLevel="0" r="88">
      <c r="A88" s="20" t="n">
        <v>44189.419756944</v>
      </c>
      <c r="B88" s="16" t="s">
        <v>67</v>
      </c>
      <c r="C88" s="16" t="s">
        <v>68</v>
      </c>
      <c r="D88" s="16" t="s">
        <v>114</v>
      </c>
      <c r="E88" s="16" t="s">
        <v>17</v>
      </c>
      <c r="F88" s="16" t="s">
        <v>19</v>
      </c>
      <c r="G88" s="7" t="n">
        <v>4</v>
      </c>
      <c r="H88" s="6" t="n">
        <v>27.48</v>
      </c>
      <c r="I88" s="6" t="n">
        <v>-109.92</v>
      </c>
      <c r="J88" s="6" t="n">
        <v>0</v>
      </c>
      <c r="K88" s="6" t="n">
        <v>-0.01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0" t="n">
        <v>44189.420011574</v>
      </c>
      <c r="B89" s="16" t="s">
        <v>67</v>
      </c>
      <c r="C89" s="16" t="s">
        <v>68</v>
      </c>
      <c r="D89" s="16" t="s">
        <v>114</v>
      </c>
      <c r="E89" s="16" t="s">
        <v>17</v>
      </c>
      <c r="F89" s="16" t="s">
        <v>19</v>
      </c>
      <c r="G89" s="7" t="n">
        <v>10</v>
      </c>
      <c r="H89" s="6" t="n">
        <v>27.48</v>
      </c>
      <c r="I89" s="6" t="n">
        <v>-274.8</v>
      </c>
      <c r="J89" s="6" t="n">
        <v>0</v>
      </c>
      <c r="K89" s="6" t="n">
        <v>-0.03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44189.420277778</v>
      </c>
      <c r="B90" s="16" t="s">
        <v>67</v>
      </c>
      <c r="C90" s="16" t="s">
        <v>68</v>
      </c>
      <c r="D90" s="16" t="s">
        <v>114</v>
      </c>
      <c r="E90" s="16" t="s">
        <v>17</v>
      </c>
      <c r="F90" s="16" t="s">
        <v>19</v>
      </c>
      <c r="G90" s="7" t="n">
        <v>1</v>
      </c>
      <c r="H90" s="6" t="n">
        <v>27.48</v>
      </c>
      <c r="I90" s="6" t="n">
        <v>-27.48</v>
      </c>
      <c r="J90" s="6" t="n">
        <v>0</v>
      </c>
      <c r="K90" s="6" t="n">
        <v>-0.01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44189.819050926</v>
      </c>
      <c r="B91" s="16" t="s">
        <v>133</v>
      </c>
      <c r="C91" s="16" t="s">
        <v>221</v>
      </c>
      <c r="D91" s="16" t="s">
        <v>114</v>
      </c>
      <c r="E91" s="16" t="s">
        <v>17</v>
      </c>
      <c r="F91" s="16" t="s">
        <v>19</v>
      </c>
      <c r="G91" s="7" t="n">
        <v>1</v>
      </c>
      <c r="H91" s="6" t="n">
        <v>95</v>
      </c>
      <c r="I91" s="6" t="n">
        <v>-95</v>
      </c>
      <c r="J91" s="6" t="n">
        <v>0</v>
      </c>
      <c r="K91" s="6" t="n">
        <v>-0.01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9" t="n">
        <v>44189.82</v>
      </c>
      <c r="B92" s="30" t="s">
        <v>67</v>
      </c>
      <c r="C92" s="30" t="s">
        <v>68</v>
      </c>
      <c r="D92" s="30" t="s">
        <v>116</v>
      </c>
      <c r="E92" s="30" t="s">
        <v>17</v>
      </c>
      <c r="F92" s="30" t="s">
        <v>19</v>
      </c>
      <c r="G92" s="31" t="n">
        <v>-9</v>
      </c>
      <c r="H92" s="32" t="n">
        <v>27.12</v>
      </c>
      <c r="I92" s="32" t="n">
        <v>244.08</v>
      </c>
      <c r="J92" s="32" t="n">
        <v>0</v>
      </c>
      <c r="K92" s="32" t="n">
        <v>-0.02</v>
      </c>
      <c r="L92" s="32" t="n">
        <v>0</v>
      </c>
      <c r="M92" s="6" t="s">
        <f>=I92+J92+K92+L92</f>
      </c>
      <c r="N92" s="32"/>
      <c r="O92" s="30"/>
    </row>
    <row collapsed="false" customFormat="false" customHeight="false" hidden="false" ht="12.1" outlineLevel="0" r="93">
      <c r="A93" s="29" t="n">
        <v>44189.820300926</v>
      </c>
      <c r="B93" s="30" t="s">
        <v>67</v>
      </c>
      <c r="C93" s="30" t="s">
        <v>68</v>
      </c>
      <c r="D93" s="30" t="s">
        <v>116</v>
      </c>
      <c r="E93" s="30" t="s">
        <v>17</v>
      </c>
      <c r="F93" s="30" t="s">
        <v>19</v>
      </c>
      <c r="G93" s="31" t="n">
        <v>-5</v>
      </c>
      <c r="H93" s="32" t="n">
        <v>27.12</v>
      </c>
      <c r="I93" s="32" t="n">
        <v>135.6</v>
      </c>
      <c r="J93" s="32" t="n">
        <v>0</v>
      </c>
      <c r="K93" s="32" t="n">
        <v>-0.01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9" t="n">
        <v>44189.820787037</v>
      </c>
      <c r="B94" s="30" t="s">
        <v>67</v>
      </c>
      <c r="C94" s="30" t="s">
        <v>68</v>
      </c>
      <c r="D94" s="30" t="s">
        <v>116</v>
      </c>
      <c r="E94" s="30" t="s">
        <v>17</v>
      </c>
      <c r="F94" s="30" t="s">
        <v>19</v>
      </c>
      <c r="G94" s="31" t="n">
        <v>-5</v>
      </c>
      <c r="H94" s="32" t="n">
        <v>27.12</v>
      </c>
      <c r="I94" s="32" t="n">
        <v>135.6</v>
      </c>
      <c r="J94" s="32" t="n">
        <v>0</v>
      </c>
      <c r="K94" s="32" t="n">
        <v>-0.01</v>
      </c>
      <c r="L94" s="32" t="n">
        <v>0</v>
      </c>
      <c r="M94" s="6" t="s">
        <f>=I94+J94+K94+L94</f>
      </c>
      <c r="N94" s="32"/>
      <c r="O94" s="30"/>
    </row>
    <row collapsed="false" customFormat="false" customHeight="false" hidden="false" ht="12.1" outlineLevel="0" r="95">
      <c r="A95" s="29" t="n">
        <v>44189.820787037</v>
      </c>
      <c r="B95" s="30" t="s">
        <v>67</v>
      </c>
      <c r="C95" s="30" t="s">
        <v>68</v>
      </c>
      <c r="D95" s="30" t="s">
        <v>116</v>
      </c>
      <c r="E95" s="30" t="s">
        <v>17</v>
      </c>
      <c r="F95" s="30" t="s">
        <v>19</v>
      </c>
      <c r="G95" s="31" t="n">
        <v>-5</v>
      </c>
      <c r="H95" s="32" t="n">
        <v>27.12</v>
      </c>
      <c r="I95" s="32" t="n">
        <v>135.6</v>
      </c>
      <c r="J95" s="32" t="n">
        <v>0</v>
      </c>
      <c r="K95" s="32" t="n">
        <v>-0.01</v>
      </c>
      <c r="L95" s="32" t="n">
        <v>0</v>
      </c>
      <c r="M95" s="6" t="s">
        <f>=I95+J95+K95+L95</f>
      </c>
      <c r="N95" s="32"/>
      <c r="O95" s="30"/>
    </row>
    <row collapsed="false" customFormat="false" customHeight="false" hidden="false" ht="12.1" outlineLevel="0" r="96">
      <c r="A96" s="29" t="n">
        <v>44189.820787037</v>
      </c>
      <c r="B96" s="30" t="s">
        <v>67</v>
      </c>
      <c r="C96" s="30" t="s">
        <v>68</v>
      </c>
      <c r="D96" s="30" t="s">
        <v>116</v>
      </c>
      <c r="E96" s="30" t="s">
        <v>17</v>
      </c>
      <c r="F96" s="30" t="s">
        <v>19</v>
      </c>
      <c r="G96" s="31" t="n">
        <v>-5</v>
      </c>
      <c r="H96" s="32" t="n">
        <v>27.12</v>
      </c>
      <c r="I96" s="32" t="n">
        <v>135.6</v>
      </c>
      <c r="J96" s="32" t="n">
        <v>0</v>
      </c>
      <c r="K96" s="32" t="n">
        <v>-0.01</v>
      </c>
      <c r="L96" s="32" t="n">
        <v>0</v>
      </c>
      <c r="M96" s="6" t="s">
        <f>=I96+J96+K96+L96</f>
      </c>
      <c r="N96" s="32"/>
      <c r="O96" s="30"/>
    </row>
    <row collapsed="false" customFormat="false" customHeight="false" hidden="false" ht="12.1" outlineLevel="0" r="97">
      <c r="A97" s="29" t="n">
        <v>44189.820787037</v>
      </c>
      <c r="B97" s="30" t="s">
        <v>67</v>
      </c>
      <c r="C97" s="30" t="s">
        <v>68</v>
      </c>
      <c r="D97" s="30" t="s">
        <v>116</v>
      </c>
      <c r="E97" s="30" t="s">
        <v>17</v>
      </c>
      <c r="F97" s="30" t="s">
        <v>19</v>
      </c>
      <c r="G97" s="31" t="n">
        <v>-6</v>
      </c>
      <c r="H97" s="32" t="n">
        <v>27.12</v>
      </c>
      <c r="I97" s="32" t="n">
        <v>162.72</v>
      </c>
      <c r="J97" s="32" t="n">
        <v>0</v>
      </c>
      <c r="K97" s="32" t="n">
        <v>-0.02</v>
      </c>
      <c r="L97" s="32" t="n">
        <v>0</v>
      </c>
      <c r="M97" s="6" t="s">
        <f>=I97+J97+K97+L97</f>
      </c>
      <c r="N97" s="32"/>
      <c r="O97" s="30"/>
    </row>
    <row collapsed="false" customFormat="false" customHeight="false" hidden="false" ht="12.1" outlineLevel="0" r="98">
      <c r="A98" s="20" t="n">
        <v>44189.821111111</v>
      </c>
      <c r="B98" s="16" t="s">
        <v>67</v>
      </c>
      <c r="C98" s="16" t="s">
        <v>68</v>
      </c>
      <c r="D98" s="16" t="s">
        <v>114</v>
      </c>
      <c r="E98" s="16" t="s">
        <v>17</v>
      </c>
      <c r="F98" s="16" t="s">
        <v>19</v>
      </c>
      <c r="G98" s="7" t="n">
        <v>1</v>
      </c>
      <c r="H98" s="6" t="n">
        <v>27.17</v>
      </c>
      <c r="I98" s="6" t="n">
        <v>-27.17</v>
      </c>
      <c r="J98" s="6" t="n">
        <v>0</v>
      </c>
      <c r="K98" s="6" t="n">
        <v>-0.01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44189.821111111</v>
      </c>
      <c r="B99" s="16" t="s">
        <v>67</v>
      </c>
      <c r="C99" s="16" t="s">
        <v>68</v>
      </c>
      <c r="D99" s="16" t="s">
        <v>114</v>
      </c>
      <c r="E99" s="16" t="s">
        <v>17</v>
      </c>
      <c r="F99" s="16" t="s">
        <v>19</v>
      </c>
      <c r="G99" s="7" t="n">
        <v>17</v>
      </c>
      <c r="H99" s="6" t="n">
        <v>27.17</v>
      </c>
      <c r="I99" s="6" t="n">
        <v>-461.89</v>
      </c>
      <c r="J99" s="6" t="n">
        <v>0</v>
      </c>
      <c r="K99" s="6" t="n">
        <v>-0.05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44189.821111111</v>
      </c>
      <c r="B100" s="16" t="s">
        <v>67</v>
      </c>
      <c r="C100" s="16" t="s">
        <v>68</v>
      </c>
      <c r="D100" s="16" t="s">
        <v>114</v>
      </c>
      <c r="E100" s="16" t="s">
        <v>17</v>
      </c>
      <c r="F100" s="16" t="s">
        <v>19</v>
      </c>
      <c r="G100" s="7" t="n">
        <v>17</v>
      </c>
      <c r="H100" s="6" t="n">
        <v>27.17</v>
      </c>
      <c r="I100" s="6" t="n">
        <v>-461.89</v>
      </c>
      <c r="J100" s="6" t="n">
        <v>0</v>
      </c>
      <c r="K100" s="6" t="n">
        <v>-0.05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44189.822152778</v>
      </c>
      <c r="B101" s="16" t="s">
        <v>67</v>
      </c>
      <c r="C101" s="16" t="s">
        <v>68</v>
      </c>
      <c r="D101" s="16" t="s">
        <v>114</v>
      </c>
      <c r="E101" s="16" t="s">
        <v>17</v>
      </c>
      <c r="F101" s="16" t="s">
        <v>19</v>
      </c>
      <c r="G101" s="7" t="n">
        <v>10</v>
      </c>
      <c r="H101" s="6" t="n">
        <v>27.17</v>
      </c>
      <c r="I101" s="6" t="n">
        <v>-271.7</v>
      </c>
      <c r="J101" s="6" t="n">
        <v>0</v>
      </c>
      <c r="K101" s="6" t="n">
        <v>-0.03</v>
      </c>
      <c r="L101" s="6" t="n">
        <v>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0" t="n">
        <v>44189.822152778</v>
      </c>
      <c r="B102" s="16" t="s">
        <v>67</v>
      </c>
      <c r="C102" s="16" t="s">
        <v>68</v>
      </c>
      <c r="D102" s="16" t="s">
        <v>114</v>
      </c>
      <c r="E102" s="16" t="s">
        <v>17</v>
      </c>
      <c r="F102" s="16" t="s">
        <v>19</v>
      </c>
      <c r="G102" s="7" t="n">
        <v>10</v>
      </c>
      <c r="H102" s="6" t="n">
        <v>27.17</v>
      </c>
      <c r="I102" s="6" t="n">
        <v>-271.7</v>
      </c>
      <c r="J102" s="6" t="n">
        <v>0</v>
      </c>
      <c r="K102" s="6" t="n">
        <v>-0.03</v>
      </c>
      <c r="L102" s="6" t="n">
        <v>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0" t="n">
        <v>44190.479293981</v>
      </c>
      <c r="B103" s="16" t="s">
        <v>132</v>
      </c>
      <c r="C103" s="16" t="s">
        <v>220</v>
      </c>
      <c r="D103" s="16" t="s">
        <v>114</v>
      </c>
      <c r="E103" s="16" t="s">
        <v>17</v>
      </c>
      <c r="F103" s="16" t="s">
        <v>47</v>
      </c>
      <c r="G103" s="7" t="n">
        <v>200</v>
      </c>
      <c r="H103" s="6" t="n">
        <v>30</v>
      </c>
      <c r="I103" s="6" t="n">
        <v>-6000</v>
      </c>
      <c r="J103" s="6" t="n">
        <v>0</v>
      </c>
      <c r="K103" s="6" t="n">
        <v>-0.61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44190.483831019</v>
      </c>
      <c r="B104" s="16" t="s">
        <v>132</v>
      </c>
      <c r="C104" s="16" t="s">
        <v>220</v>
      </c>
      <c r="D104" s="16" t="s">
        <v>114</v>
      </c>
      <c r="E104" s="16" t="s">
        <v>17</v>
      </c>
      <c r="F104" s="16" t="s">
        <v>47</v>
      </c>
      <c r="G104" s="7" t="n">
        <v>200</v>
      </c>
      <c r="H104" s="6" t="n">
        <v>29.95</v>
      </c>
      <c r="I104" s="6" t="n">
        <v>-5990</v>
      </c>
      <c r="J104" s="6" t="n">
        <v>0</v>
      </c>
      <c r="K104" s="6" t="n">
        <v>-0.59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0" t="n">
        <v>44190.484270833</v>
      </c>
      <c r="B105" s="16" t="s">
        <v>132</v>
      </c>
      <c r="C105" s="16" t="s">
        <v>220</v>
      </c>
      <c r="D105" s="16" t="s">
        <v>114</v>
      </c>
      <c r="E105" s="16" t="s">
        <v>17</v>
      </c>
      <c r="F105" s="16" t="s">
        <v>47</v>
      </c>
      <c r="G105" s="7" t="n">
        <v>200</v>
      </c>
      <c r="H105" s="6" t="n">
        <v>29.95</v>
      </c>
      <c r="I105" s="6" t="n">
        <v>-5990</v>
      </c>
      <c r="J105" s="6" t="n">
        <v>0</v>
      </c>
      <c r="K105" s="6" t="n">
        <v>-0.59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44190.485555556</v>
      </c>
      <c r="B106" s="16" t="s">
        <v>132</v>
      </c>
      <c r="C106" s="16" t="s">
        <v>220</v>
      </c>
      <c r="D106" s="16" t="s">
        <v>114</v>
      </c>
      <c r="E106" s="16" t="s">
        <v>17</v>
      </c>
      <c r="F106" s="16" t="s">
        <v>47</v>
      </c>
      <c r="G106" s="7" t="n">
        <v>200</v>
      </c>
      <c r="H106" s="6" t="n">
        <v>29.95</v>
      </c>
      <c r="I106" s="6" t="n">
        <v>-5990</v>
      </c>
      <c r="J106" s="6" t="n">
        <v>0</v>
      </c>
      <c r="K106" s="6" t="n">
        <v>-0.59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44193.994143519</v>
      </c>
      <c r="B107" s="16" t="s">
        <v>67</v>
      </c>
      <c r="C107" s="16" t="s">
        <v>68</v>
      </c>
      <c r="D107" s="16" t="s">
        <v>114</v>
      </c>
      <c r="E107" s="16" t="s">
        <v>17</v>
      </c>
      <c r="F107" s="16" t="s">
        <v>19</v>
      </c>
      <c r="G107" s="7" t="n">
        <v>10</v>
      </c>
      <c r="H107" s="6" t="n">
        <v>27.13</v>
      </c>
      <c r="I107" s="6" t="n">
        <v>-271.3</v>
      </c>
      <c r="J107" s="6" t="n">
        <v>0</v>
      </c>
      <c r="K107" s="6" t="n">
        <v>-0.17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44193.994606481</v>
      </c>
      <c r="B108" s="16" t="s">
        <v>67</v>
      </c>
      <c r="C108" s="16" t="s">
        <v>68</v>
      </c>
      <c r="D108" s="16" t="s">
        <v>114</v>
      </c>
      <c r="E108" s="16" t="s">
        <v>17</v>
      </c>
      <c r="F108" s="16" t="s">
        <v>19</v>
      </c>
      <c r="G108" s="7" t="n">
        <v>20</v>
      </c>
      <c r="H108" s="6" t="n">
        <v>27.11</v>
      </c>
      <c r="I108" s="6" t="n">
        <v>-542.2</v>
      </c>
      <c r="J108" s="6" t="n">
        <v>0</v>
      </c>
      <c r="K108" s="6" t="n">
        <v>-0.32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44194.418703704</v>
      </c>
      <c r="B109" s="16" t="s">
        <v>134</v>
      </c>
      <c r="C109" s="16" t="s">
        <v>222</v>
      </c>
      <c r="D109" s="16" t="s">
        <v>114</v>
      </c>
      <c r="E109" s="16" t="s">
        <v>17</v>
      </c>
      <c r="F109" s="16" t="s">
        <v>19</v>
      </c>
      <c r="G109" s="7" t="n">
        <v>1</v>
      </c>
      <c r="H109" s="6" t="n">
        <v>54.08</v>
      </c>
      <c r="I109" s="6" t="n">
        <v>-54.08</v>
      </c>
      <c r="J109" s="6" t="n">
        <v>0</v>
      </c>
      <c r="K109" s="6" t="n">
        <v>-0.04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9" t="n">
        <v>44194.532384259</v>
      </c>
      <c r="B110" s="30" t="s">
        <v>67</v>
      </c>
      <c r="C110" s="30" t="s">
        <v>68</v>
      </c>
      <c r="D110" s="30" t="s">
        <v>116</v>
      </c>
      <c r="E110" s="30" t="s">
        <v>17</v>
      </c>
      <c r="F110" s="30" t="s">
        <v>19</v>
      </c>
      <c r="G110" s="31" t="n">
        <v>-29</v>
      </c>
      <c r="H110" s="32" t="n">
        <v>27.19</v>
      </c>
      <c r="I110" s="32" t="n">
        <v>788.51</v>
      </c>
      <c r="J110" s="32" t="n">
        <v>0</v>
      </c>
      <c r="K110" s="32" t="n">
        <v>-0.47</v>
      </c>
      <c r="L110" s="32" t="n">
        <v>0</v>
      </c>
      <c r="M110" s="6" t="s">
        <f>=I110+J110+K110+L110</f>
      </c>
      <c r="N110" s="32"/>
      <c r="O110" s="30"/>
    </row>
    <row collapsed="false" customFormat="false" customHeight="false" hidden="false" ht="12.1" outlineLevel="0" r="111">
      <c r="A111" s="29" t="n">
        <v>44194.533032407</v>
      </c>
      <c r="B111" s="30" t="s">
        <v>67</v>
      </c>
      <c r="C111" s="30" t="s">
        <v>68</v>
      </c>
      <c r="D111" s="30" t="s">
        <v>116</v>
      </c>
      <c r="E111" s="30" t="s">
        <v>17</v>
      </c>
      <c r="F111" s="30" t="s">
        <v>19</v>
      </c>
      <c r="G111" s="31" t="n">
        <v>-2</v>
      </c>
      <c r="H111" s="32" t="n">
        <v>27.15</v>
      </c>
      <c r="I111" s="32" t="n">
        <v>54.3</v>
      </c>
      <c r="J111" s="32" t="n">
        <v>0</v>
      </c>
      <c r="K111" s="32" t="n">
        <v>-0.04</v>
      </c>
      <c r="L111" s="32" t="n">
        <v>0</v>
      </c>
      <c r="M111" s="6" t="s">
        <f>=I111+J111+K111+L111</f>
      </c>
      <c r="N111" s="32"/>
      <c r="O111" s="30"/>
    </row>
    <row collapsed="false" customFormat="false" customHeight="false" hidden="false" ht="12.1" outlineLevel="0" r="112">
      <c r="A112" s="29" t="n">
        <v>44194.534189815</v>
      </c>
      <c r="B112" s="30" t="s">
        <v>67</v>
      </c>
      <c r="C112" s="30" t="s">
        <v>68</v>
      </c>
      <c r="D112" s="30" t="s">
        <v>116</v>
      </c>
      <c r="E112" s="30" t="s">
        <v>17</v>
      </c>
      <c r="F112" s="30" t="s">
        <v>19</v>
      </c>
      <c r="G112" s="31" t="n">
        <v>-1</v>
      </c>
      <c r="H112" s="32" t="n">
        <v>27.15</v>
      </c>
      <c r="I112" s="32" t="n">
        <v>27.15</v>
      </c>
      <c r="J112" s="32" t="n">
        <v>0</v>
      </c>
      <c r="K112" s="32" t="n">
        <v>-0.02</v>
      </c>
      <c r="L112" s="32" t="n">
        <v>0</v>
      </c>
      <c r="M112" s="6" t="s">
        <f>=I112+J112+K112+L112</f>
      </c>
      <c r="N112" s="32"/>
      <c r="O112" s="30"/>
    </row>
    <row collapsed="false" customFormat="false" customHeight="false" hidden="false" ht="12.1" outlineLevel="0" r="113">
      <c r="A113" s="29" t="n">
        <v>44194.538611111</v>
      </c>
      <c r="B113" s="30" t="s">
        <v>67</v>
      </c>
      <c r="C113" s="30" t="s">
        <v>68</v>
      </c>
      <c r="D113" s="30" t="s">
        <v>116</v>
      </c>
      <c r="E113" s="30" t="s">
        <v>17</v>
      </c>
      <c r="F113" s="30" t="s">
        <v>19</v>
      </c>
      <c r="G113" s="31" t="n">
        <v>-10</v>
      </c>
      <c r="H113" s="32" t="n">
        <v>27.11</v>
      </c>
      <c r="I113" s="32" t="n">
        <v>271.1</v>
      </c>
      <c r="J113" s="32" t="n">
        <v>0</v>
      </c>
      <c r="K113" s="32" t="n">
        <v>-0.17</v>
      </c>
      <c r="L113" s="32" t="n">
        <v>0</v>
      </c>
      <c r="M113" s="6" t="s">
        <f>=I113+J113+K113+L113</f>
      </c>
      <c r="N113" s="32"/>
      <c r="O113" s="30"/>
    </row>
    <row collapsed="false" customFormat="false" customHeight="false" hidden="false" ht="12.1" outlineLevel="0" r="114">
      <c r="A114" s="29" t="n">
        <v>44194.538726852</v>
      </c>
      <c r="B114" s="30" t="s">
        <v>67</v>
      </c>
      <c r="C114" s="30" t="s">
        <v>68</v>
      </c>
      <c r="D114" s="30" t="s">
        <v>116</v>
      </c>
      <c r="E114" s="30" t="s">
        <v>17</v>
      </c>
      <c r="F114" s="30" t="s">
        <v>19</v>
      </c>
      <c r="G114" s="31" t="n">
        <v>-30</v>
      </c>
      <c r="H114" s="32" t="n">
        <v>27.11</v>
      </c>
      <c r="I114" s="32" t="n">
        <v>813.3</v>
      </c>
      <c r="J114" s="32" t="n">
        <v>0</v>
      </c>
      <c r="K114" s="32" t="n">
        <v>-0.49</v>
      </c>
      <c r="L114" s="32" t="n">
        <v>0</v>
      </c>
      <c r="M114" s="6" t="s">
        <f>=I114+J114+K114+L114</f>
      </c>
      <c r="N114" s="32"/>
      <c r="O114" s="30"/>
    </row>
    <row collapsed="false" customFormat="false" customHeight="false" hidden="false" ht="12.1" outlineLevel="0" r="115">
      <c r="A115" s="29" t="n">
        <v>44194.541574074</v>
      </c>
      <c r="B115" s="30" t="s">
        <v>67</v>
      </c>
      <c r="C115" s="30" t="s">
        <v>68</v>
      </c>
      <c r="D115" s="30" t="s">
        <v>116</v>
      </c>
      <c r="E115" s="30" t="s">
        <v>17</v>
      </c>
      <c r="F115" s="30" t="s">
        <v>19</v>
      </c>
      <c r="G115" s="31" t="n">
        <v>-9</v>
      </c>
      <c r="H115" s="32" t="n">
        <v>27.11</v>
      </c>
      <c r="I115" s="32" t="n">
        <v>243.99</v>
      </c>
      <c r="J115" s="32" t="n">
        <v>0</v>
      </c>
      <c r="K115" s="32" t="n">
        <v>-0.14</v>
      </c>
      <c r="L115" s="32" t="n">
        <v>0</v>
      </c>
      <c r="M115" s="6" t="s">
        <f>=I115+J115+K115+L115</f>
      </c>
      <c r="N115" s="32"/>
      <c r="O115" s="30"/>
    </row>
    <row collapsed="false" customFormat="false" customHeight="false" hidden="false" ht="12.1" outlineLevel="0" r="116">
      <c r="A116" s="29" t="n">
        <v>44194.541574074</v>
      </c>
      <c r="B116" s="30" t="s">
        <v>67</v>
      </c>
      <c r="C116" s="30" t="s">
        <v>68</v>
      </c>
      <c r="D116" s="30" t="s">
        <v>116</v>
      </c>
      <c r="E116" s="30" t="s">
        <v>17</v>
      </c>
      <c r="F116" s="30" t="s">
        <v>19</v>
      </c>
      <c r="G116" s="31" t="n">
        <v>-3</v>
      </c>
      <c r="H116" s="32" t="n">
        <v>27.11</v>
      </c>
      <c r="I116" s="32" t="n">
        <v>81.33</v>
      </c>
      <c r="J116" s="32" t="n">
        <v>0</v>
      </c>
      <c r="K116" s="32" t="n">
        <v>-0.05</v>
      </c>
      <c r="L116" s="32" t="n">
        <v>0</v>
      </c>
      <c r="M116" s="6" t="s">
        <f>=I116+J116+K116+L116</f>
      </c>
      <c r="N116" s="32"/>
      <c r="O116" s="30"/>
    </row>
    <row collapsed="false" customFormat="false" customHeight="false" hidden="false" ht="12.1" outlineLevel="0" r="117">
      <c r="A117" s="29" t="n">
        <v>44194.541574074</v>
      </c>
      <c r="B117" s="30" t="s">
        <v>67</v>
      </c>
      <c r="C117" s="30" t="s">
        <v>68</v>
      </c>
      <c r="D117" s="30" t="s">
        <v>116</v>
      </c>
      <c r="E117" s="30" t="s">
        <v>17</v>
      </c>
      <c r="F117" s="30" t="s">
        <v>19</v>
      </c>
      <c r="G117" s="31" t="n">
        <v>-1</v>
      </c>
      <c r="H117" s="32" t="n">
        <v>27.11</v>
      </c>
      <c r="I117" s="32" t="n">
        <v>27.11</v>
      </c>
      <c r="J117" s="32" t="n">
        <v>0</v>
      </c>
      <c r="K117" s="32" t="n">
        <v>-0.02</v>
      </c>
      <c r="L117" s="32" t="n">
        <v>0</v>
      </c>
      <c r="M117" s="6" t="s">
        <f>=I117+J117+K117+L117</f>
      </c>
      <c r="N117" s="32"/>
      <c r="O117" s="30"/>
    </row>
    <row collapsed="false" customFormat="false" customHeight="false" hidden="false" ht="12.1" outlineLevel="0" r="118">
      <c r="A118" s="20" t="n">
        <v>44194.589050926</v>
      </c>
      <c r="B118" s="16" t="s">
        <v>134</v>
      </c>
      <c r="C118" s="16" t="s">
        <v>222</v>
      </c>
      <c r="D118" s="16" t="s">
        <v>114</v>
      </c>
      <c r="E118" s="16" t="s">
        <v>17</v>
      </c>
      <c r="F118" s="16" t="s">
        <v>19</v>
      </c>
      <c r="G118" s="7" t="n">
        <v>1</v>
      </c>
      <c r="H118" s="6" t="n">
        <v>53.29</v>
      </c>
      <c r="I118" s="6" t="n">
        <v>-53.29</v>
      </c>
      <c r="J118" s="6" t="n">
        <v>0</v>
      </c>
      <c r="K118" s="6" t="n">
        <v>-0.04</v>
      </c>
      <c r="L118" s="6" t="n">
        <v>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0" t="n">
        <v>44194.645474537</v>
      </c>
      <c r="B119" s="16" t="s">
        <v>135</v>
      </c>
      <c r="C119" s="16" t="s">
        <v>223</v>
      </c>
      <c r="D119" s="16" t="s">
        <v>114</v>
      </c>
      <c r="E119" s="16" t="s">
        <v>17</v>
      </c>
      <c r="F119" s="16" t="s">
        <v>47</v>
      </c>
      <c r="G119" s="7" t="n">
        <v>10</v>
      </c>
      <c r="H119" s="6" t="n">
        <v>55.88</v>
      </c>
      <c r="I119" s="6" t="n">
        <v>-558.8</v>
      </c>
      <c r="J119" s="6" t="n">
        <v>0</v>
      </c>
      <c r="K119" s="6" t="n">
        <v>-0.33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44194.733009259</v>
      </c>
      <c r="B120" s="16" t="s">
        <v>67</v>
      </c>
      <c r="C120" s="16" t="s">
        <v>68</v>
      </c>
      <c r="D120" s="16" t="s">
        <v>114</v>
      </c>
      <c r="E120" s="16" t="s">
        <v>17</v>
      </c>
      <c r="F120" s="16" t="s">
        <v>19</v>
      </c>
      <c r="G120" s="7" t="n">
        <v>1</v>
      </c>
      <c r="H120" s="6" t="n">
        <v>27.05</v>
      </c>
      <c r="I120" s="6" t="n">
        <v>-27.05</v>
      </c>
      <c r="J120" s="6" t="n">
        <v>0</v>
      </c>
      <c r="K120" s="6" t="n">
        <v>-0.02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44194.744166667</v>
      </c>
      <c r="B121" s="16" t="s">
        <v>67</v>
      </c>
      <c r="C121" s="16" t="s">
        <v>68</v>
      </c>
      <c r="D121" s="16" t="s">
        <v>114</v>
      </c>
      <c r="E121" s="16" t="s">
        <v>17</v>
      </c>
      <c r="F121" s="16" t="s">
        <v>19</v>
      </c>
      <c r="G121" s="7" t="n">
        <v>14</v>
      </c>
      <c r="H121" s="6" t="n">
        <v>26.97</v>
      </c>
      <c r="I121" s="6" t="n">
        <v>-377.58</v>
      </c>
      <c r="J121" s="6" t="n">
        <v>0</v>
      </c>
      <c r="K121" s="6" t="n">
        <v>-0.23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44194.745486111</v>
      </c>
      <c r="B122" s="16" t="s">
        <v>67</v>
      </c>
      <c r="C122" s="16" t="s">
        <v>68</v>
      </c>
      <c r="D122" s="16" t="s">
        <v>114</v>
      </c>
      <c r="E122" s="16" t="s">
        <v>17</v>
      </c>
      <c r="F122" s="16" t="s">
        <v>19</v>
      </c>
      <c r="G122" s="7" t="n">
        <v>1</v>
      </c>
      <c r="H122" s="6" t="n">
        <v>26.95</v>
      </c>
      <c r="I122" s="6" t="n">
        <v>-26.95</v>
      </c>
      <c r="J122" s="6" t="n">
        <v>0</v>
      </c>
      <c r="K122" s="6" t="n">
        <v>-0.02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44194.74556713</v>
      </c>
      <c r="B123" s="16" t="s">
        <v>67</v>
      </c>
      <c r="C123" s="16" t="s">
        <v>68</v>
      </c>
      <c r="D123" s="16" t="s">
        <v>114</v>
      </c>
      <c r="E123" s="16" t="s">
        <v>17</v>
      </c>
      <c r="F123" s="16" t="s">
        <v>19</v>
      </c>
      <c r="G123" s="7" t="n">
        <v>19</v>
      </c>
      <c r="H123" s="6" t="n">
        <v>26.95</v>
      </c>
      <c r="I123" s="6" t="n">
        <v>-512.05</v>
      </c>
      <c r="J123" s="6" t="n">
        <v>0</v>
      </c>
      <c r="K123" s="6" t="n">
        <v>-0.31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0" t="n">
        <v>44194.746099537</v>
      </c>
      <c r="B124" s="16" t="s">
        <v>67</v>
      </c>
      <c r="C124" s="16" t="s">
        <v>68</v>
      </c>
      <c r="D124" s="16" t="s">
        <v>114</v>
      </c>
      <c r="E124" s="16" t="s">
        <v>17</v>
      </c>
      <c r="F124" s="16" t="s">
        <v>19</v>
      </c>
      <c r="G124" s="7" t="n">
        <v>20</v>
      </c>
      <c r="H124" s="6" t="n">
        <v>26.91</v>
      </c>
      <c r="I124" s="6" t="n">
        <v>-538.2</v>
      </c>
      <c r="J124" s="6" t="n">
        <v>0</v>
      </c>
      <c r="K124" s="6" t="n">
        <v>-0.32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0" t="n">
        <v>44194.750763889</v>
      </c>
      <c r="B125" s="16" t="s">
        <v>134</v>
      </c>
      <c r="C125" s="16" t="s">
        <v>222</v>
      </c>
      <c r="D125" s="16" t="s">
        <v>114</v>
      </c>
      <c r="E125" s="16" t="s">
        <v>17</v>
      </c>
      <c r="F125" s="16" t="s">
        <v>19</v>
      </c>
      <c r="G125" s="7" t="n">
        <v>1</v>
      </c>
      <c r="H125" s="6" t="n">
        <v>52.18</v>
      </c>
      <c r="I125" s="6" t="n">
        <v>-52.18</v>
      </c>
      <c r="J125" s="6" t="n">
        <v>0</v>
      </c>
      <c r="K125" s="6" t="n">
        <v>-0.04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0" t="n">
        <v>44194.758969907</v>
      </c>
      <c r="B126" s="16" t="s">
        <v>127</v>
      </c>
      <c r="C126" s="16" t="s">
        <v>215</v>
      </c>
      <c r="D126" s="16" t="s">
        <v>114</v>
      </c>
      <c r="E126" s="16" t="s">
        <v>17</v>
      </c>
      <c r="F126" s="16" t="s">
        <v>19</v>
      </c>
      <c r="G126" s="7" t="n">
        <v>6</v>
      </c>
      <c r="H126" s="6" t="n">
        <v>44</v>
      </c>
      <c r="I126" s="6" t="n">
        <v>-264</v>
      </c>
      <c r="J126" s="6" t="n">
        <v>0</v>
      </c>
      <c r="K126" s="6" t="n">
        <v>-0.16</v>
      </c>
      <c r="L126" s="6" t="n">
        <v>0</v>
      </c>
      <c r="M126" s="6" t="s">
        <f>=I126+J126+K126+L126</f>
      </c>
      <c r="N126" s="6"/>
      <c r="O126" s="16"/>
    </row>
    <row collapsed="false" customFormat="false" customHeight="false" hidden="false" ht="12.1" outlineLevel="0" r="127">
      <c r="A127" s="25" t="n">
        <v>44195.5103125</v>
      </c>
      <c r="B127" s="26" t="s">
        <v>19</v>
      </c>
      <c r="C127" s="26" t="s">
        <v>210</v>
      </c>
      <c r="D127" s="26" t="s">
        <v>116</v>
      </c>
      <c r="E127" s="26" t="s">
        <v>116</v>
      </c>
      <c r="F127" s="26" t="s">
        <v>47</v>
      </c>
      <c r="G127" s="27" t="n">
        <v>-1000</v>
      </c>
      <c r="H127" s="28" t="n">
        <v>74.19</v>
      </c>
      <c r="I127" s="28" t="n">
        <v>74190</v>
      </c>
      <c r="J127" s="28" t="n">
        <v>0</v>
      </c>
      <c r="K127" s="28" t="n">
        <v>-87.1</v>
      </c>
      <c r="L127" s="28" t="n">
        <v>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20" t="n">
        <v>44195.511458333</v>
      </c>
      <c r="B128" s="16" t="s">
        <v>135</v>
      </c>
      <c r="C128" s="16" t="s">
        <v>223</v>
      </c>
      <c r="D128" s="16" t="s">
        <v>114</v>
      </c>
      <c r="E128" s="16" t="s">
        <v>17</v>
      </c>
      <c r="F128" s="16" t="s">
        <v>47</v>
      </c>
      <c r="G128" s="7" t="n">
        <v>20</v>
      </c>
      <c r="H128" s="6" t="n">
        <v>55.465</v>
      </c>
      <c r="I128" s="6" t="n">
        <v>-1109.3</v>
      </c>
      <c r="J128" s="6" t="n">
        <v>0</v>
      </c>
      <c r="K128" s="6" t="n">
        <v>-0.66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44195.511458333</v>
      </c>
      <c r="B129" s="16" t="s">
        <v>135</v>
      </c>
      <c r="C129" s="16" t="s">
        <v>223</v>
      </c>
      <c r="D129" s="16" t="s">
        <v>114</v>
      </c>
      <c r="E129" s="16" t="s">
        <v>17</v>
      </c>
      <c r="F129" s="16" t="s">
        <v>47</v>
      </c>
      <c r="G129" s="7" t="n">
        <v>80</v>
      </c>
      <c r="H129" s="6" t="n">
        <v>55.465</v>
      </c>
      <c r="I129" s="6" t="n">
        <v>-4437.2</v>
      </c>
      <c r="J129" s="6" t="n">
        <v>0</v>
      </c>
      <c r="K129" s="6" t="n">
        <v>-2.67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44195.51181713</v>
      </c>
      <c r="B130" s="16" t="s">
        <v>136</v>
      </c>
      <c r="C130" s="16" t="s">
        <v>224</v>
      </c>
      <c r="D130" s="16" t="s">
        <v>114</v>
      </c>
      <c r="E130" s="16" t="s">
        <v>17</v>
      </c>
      <c r="F130" s="16" t="s">
        <v>47</v>
      </c>
      <c r="G130" s="7" t="n">
        <v>50</v>
      </c>
      <c r="H130" s="6" t="n">
        <v>212.25</v>
      </c>
      <c r="I130" s="6" t="n">
        <v>-10612.5</v>
      </c>
      <c r="J130" s="6" t="n">
        <v>0</v>
      </c>
      <c r="K130" s="6" t="n">
        <v>-6.37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44195.512523148</v>
      </c>
      <c r="B131" s="16" t="s">
        <v>135</v>
      </c>
      <c r="C131" s="16" t="s">
        <v>223</v>
      </c>
      <c r="D131" s="16" t="s">
        <v>114</v>
      </c>
      <c r="E131" s="16" t="s">
        <v>17</v>
      </c>
      <c r="F131" s="16" t="s">
        <v>47</v>
      </c>
      <c r="G131" s="7" t="n">
        <v>40</v>
      </c>
      <c r="H131" s="6" t="n">
        <v>55.5</v>
      </c>
      <c r="I131" s="6" t="n">
        <v>-2220</v>
      </c>
      <c r="J131" s="6" t="n">
        <v>0</v>
      </c>
      <c r="K131" s="6" t="n">
        <v>-1.33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44195.648090278</v>
      </c>
      <c r="B132" s="16" t="s">
        <v>137</v>
      </c>
      <c r="C132" s="16" t="s">
        <v>225</v>
      </c>
      <c r="D132" s="16" t="s">
        <v>114</v>
      </c>
      <c r="E132" s="16" t="s">
        <v>17</v>
      </c>
      <c r="F132" s="16" t="s">
        <v>19</v>
      </c>
      <c r="G132" s="7" t="n">
        <v>1</v>
      </c>
      <c r="H132" s="6" t="n">
        <v>13.4</v>
      </c>
      <c r="I132" s="6" t="n">
        <v>-13.4</v>
      </c>
      <c r="J132" s="6" t="n">
        <v>0</v>
      </c>
      <c r="K132" s="6" t="n">
        <v>-0.02</v>
      </c>
      <c r="L132" s="6" t="n">
        <v>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9" t="n">
        <v>44195.783240741</v>
      </c>
      <c r="B133" s="30" t="s">
        <v>122</v>
      </c>
      <c r="C133" s="30" t="s">
        <v>208</v>
      </c>
      <c r="D133" s="30" t="s">
        <v>116</v>
      </c>
      <c r="E133" s="30" t="s">
        <v>17</v>
      </c>
      <c r="F133" s="30" t="s">
        <v>19</v>
      </c>
      <c r="G133" s="31" t="n">
        <v>-1</v>
      </c>
      <c r="H133" s="32" t="n">
        <v>87.22</v>
      </c>
      <c r="I133" s="32" t="n">
        <v>87.22</v>
      </c>
      <c r="J133" s="32" t="n">
        <v>0</v>
      </c>
      <c r="K133" s="32" t="n">
        <v>-0.05</v>
      </c>
      <c r="L133" s="32" t="n">
        <v>0</v>
      </c>
      <c r="M133" s="6" t="s">
        <f>=I133+J133+K133+L133</f>
      </c>
      <c r="N133" s="32"/>
      <c r="O133" s="30"/>
    </row>
    <row collapsed="false" customFormat="false" customHeight="false" hidden="false" ht="12.1" outlineLevel="0" r="134">
      <c r="A134" s="29" t="n">
        <v>44195.783240741</v>
      </c>
      <c r="B134" s="30" t="s">
        <v>122</v>
      </c>
      <c r="C134" s="30" t="s">
        <v>208</v>
      </c>
      <c r="D134" s="30" t="s">
        <v>116</v>
      </c>
      <c r="E134" s="30" t="s">
        <v>17</v>
      </c>
      <c r="F134" s="30" t="s">
        <v>19</v>
      </c>
      <c r="G134" s="31" t="n">
        <v>-1</v>
      </c>
      <c r="H134" s="32" t="n">
        <v>87.22</v>
      </c>
      <c r="I134" s="32" t="n">
        <v>87.22</v>
      </c>
      <c r="J134" s="32" t="n">
        <v>0</v>
      </c>
      <c r="K134" s="32" t="n">
        <v>-0.05</v>
      </c>
      <c r="L134" s="32" t="n">
        <v>0</v>
      </c>
      <c r="M134" s="6" t="s">
        <f>=I134+J134+K134+L134</f>
      </c>
      <c r="N134" s="32"/>
      <c r="O134" s="30"/>
    </row>
    <row collapsed="false" customFormat="false" customHeight="false" hidden="false" ht="12.1" outlineLevel="0" r="135">
      <c r="A135" s="20" t="n">
        <v>44196.741319444</v>
      </c>
      <c r="B135" s="16" t="s">
        <v>67</v>
      </c>
      <c r="C135" s="16" t="s">
        <v>68</v>
      </c>
      <c r="D135" s="16" t="s">
        <v>114</v>
      </c>
      <c r="E135" s="16" t="s">
        <v>17</v>
      </c>
      <c r="F135" s="16" t="s">
        <v>19</v>
      </c>
      <c r="G135" s="7" t="n">
        <v>10</v>
      </c>
      <c r="H135" s="6" t="n">
        <v>26.45</v>
      </c>
      <c r="I135" s="6" t="n">
        <v>-264.5</v>
      </c>
      <c r="J135" s="6" t="n">
        <v>0</v>
      </c>
      <c r="K135" s="6" t="n">
        <v>-0.16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44196.758831019</v>
      </c>
      <c r="B136" s="16" t="s">
        <v>127</v>
      </c>
      <c r="C136" s="16" t="s">
        <v>215</v>
      </c>
      <c r="D136" s="16" t="s">
        <v>114</v>
      </c>
      <c r="E136" s="16" t="s">
        <v>17</v>
      </c>
      <c r="F136" s="16" t="s">
        <v>19</v>
      </c>
      <c r="G136" s="7" t="n">
        <v>3</v>
      </c>
      <c r="H136" s="6" t="n">
        <v>43.1</v>
      </c>
      <c r="I136" s="6" t="n">
        <v>-129.3</v>
      </c>
      <c r="J136" s="6" t="n">
        <v>0</v>
      </c>
      <c r="K136" s="6" t="n">
        <v>-0.07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44200.44630787</v>
      </c>
      <c r="B137" s="16" t="s">
        <v>138</v>
      </c>
      <c r="C137" s="16" t="s">
        <v>226</v>
      </c>
      <c r="D137" s="16" t="s">
        <v>114</v>
      </c>
      <c r="E137" s="16" t="s">
        <v>17</v>
      </c>
      <c r="F137" s="16" t="s">
        <v>47</v>
      </c>
      <c r="G137" s="7" t="n">
        <v>10</v>
      </c>
      <c r="H137" s="6" t="n">
        <v>274.22</v>
      </c>
      <c r="I137" s="6" t="n">
        <v>-2742.2</v>
      </c>
      <c r="J137" s="6" t="n">
        <v>0</v>
      </c>
      <c r="K137" s="6" t="n">
        <v>-1.65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9" t="n">
        <v>44200.452789352</v>
      </c>
      <c r="B138" s="30" t="s">
        <v>132</v>
      </c>
      <c r="C138" s="30" t="s">
        <v>220</v>
      </c>
      <c r="D138" s="30" t="s">
        <v>116</v>
      </c>
      <c r="E138" s="30" t="s">
        <v>17</v>
      </c>
      <c r="F138" s="30" t="s">
        <v>47</v>
      </c>
      <c r="G138" s="31" t="n">
        <v>-450</v>
      </c>
      <c r="H138" s="32" t="n">
        <v>30.05</v>
      </c>
      <c r="I138" s="32" t="n">
        <v>13522.5</v>
      </c>
      <c r="J138" s="32" t="n">
        <v>0</v>
      </c>
      <c r="K138" s="32" t="n">
        <v>-8.11</v>
      </c>
      <c r="L138" s="32" t="n">
        <v>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44200.452789352</v>
      </c>
      <c r="B139" s="30" t="s">
        <v>132</v>
      </c>
      <c r="C139" s="30" t="s">
        <v>220</v>
      </c>
      <c r="D139" s="30" t="s">
        <v>116</v>
      </c>
      <c r="E139" s="30" t="s">
        <v>17</v>
      </c>
      <c r="F139" s="30" t="s">
        <v>47</v>
      </c>
      <c r="G139" s="31" t="n">
        <v>-20</v>
      </c>
      <c r="H139" s="32" t="n">
        <v>30.05</v>
      </c>
      <c r="I139" s="32" t="n">
        <v>601</v>
      </c>
      <c r="J139" s="32" t="n">
        <v>0</v>
      </c>
      <c r="K139" s="32" t="n">
        <v>-0.36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9" t="n">
        <v>44200.452789352</v>
      </c>
      <c r="B140" s="30" t="s">
        <v>132</v>
      </c>
      <c r="C140" s="30" t="s">
        <v>220</v>
      </c>
      <c r="D140" s="30" t="s">
        <v>116</v>
      </c>
      <c r="E140" s="30" t="s">
        <v>17</v>
      </c>
      <c r="F140" s="30" t="s">
        <v>47</v>
      </c>
      <c r="G140" s="31" t="n">
        <v>-10</v>
      </c>
      <c r="H140" s="32" t="n">
        <v>30.05</v>
      </c>
      <c r="I140" s="32" t="n">
        <v>300.5</v>
      </c>
      <c r="J140" s="32" t="n">
        <v>0</v>
      </c>
      <c r="K140" s="32" t="n">
        <v>-0.18</v>
      </c>
      <c r="L140" s="32" t="n">
        <v>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29" t="n">
        <v>44200.452789352</v>
      </c>
      <c r="B141" s="30" t="s">
        <v>132</v>
      </c>
      <c r="C141" s="30" t="s">
        <v>220</v>
      </c>
      <c r="D141" s="30" t="s">
        <v>116</v>
      </c>
      <c r="E141" s="30" t="s">
        <v>17</v>
      </c>
      <c r="F141" s="30" t="s">
        <v>47</v>
      </c>
      <c r="G141" s="31" t="n">
        <v>-20</v>
      </c>
      <c r="H141" s="32" t="n">
        <v>30.05</v>
      </c>
      <c r="I141" s="32" t="n">
        <v>601</v>
      </c>
      <c r="J141" s="32" t="n">
        <v>0</v>
      </c>
      <c r="K141" s="32" t="n">
        <v>-0.36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44200.454386574</v>
      </c>
      <c r="B142" s="30" t="s">
        <v>129</v>
      </c>
      <c r="C142" s="30" t="s">
        <v>217</v>
      </c>
      <c r="D142" s="30" t="s">
        <v>116</v>
      </c>
      <c r="E142" s="30" t="s">
        <v>17</v>
      </c>
      <c r="F142" s="30" t="s">
        <v>47</v>
      </c>
      <c r="G142" s="31" t="n">
        <v>-10</v>
      </c>
      <c r="H142" s="32" t="n">
        <v>34.765</v>
      </c>
      <c r="I142" s="32" t="n">
        <v>347.65</v>
      </c>
      <c r="J142" s="32" t="n">
        <v>0</v>
      </c>
      <c r="K142" s="32" t="n">
        <v>-0.2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44200.461909722</v>
      </c>
      <c r="B143" s="30" t="s">
        <v>132</v>
      </c>
      <c r="C143" s="30" t="s">
        <v>220</v>
      </c>
      <c r="D143" s="30" t="s">
        <v>116</v>
      </c>
      <c r="E143" s="30" t="s">
        <v>17</v>
      </c>
      <c r="F143" s="30" t="s">
        <v>47</v>
      </c>
      <c r="G143" s="31" t="n">
        <v>-150</v>
      </c>
      <c r="H143" s="32" t="n">
        <v>30.05</v>
      </c>
      <c r="I143" s="32" t="n">
        <v>4507.5</v>
      </c>
      <c r="J143" s="32" t="n">
        <v>0</v>
      </c>
      <c r="K143" s="32" t="n">
        <v>-2.7</v>
      </c>
      <c r="L143" s="32" t="n">
        <v>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0" t="n">
        <v>44200.78119213</v>
      </c>
      <c r="B144" s="16" t="s">
        <v>128</v>
      </c>
      <c r="C144" s="16" t="s">
        <v>216</v>
      </c>
      <c r="D144" s="16" t="s">
        <v>114</v>
      </c>
      <c r="E144" s="16" t="s">
        <v>17</v>
      </c>
      <c r="F144" s="16" t="s">
        <v>19</v>
      </c>
      <c r="G144" s="7" t="n">
        <v>5</v>
      </c>
      <c r="H144" s="6" t="n">
        <v>6.77</v>
      </c>
      <c r="I144" s="6" t="n">
        <v>-33.85</v>
      </c>
      <c r="J144" s="6" t="n">
        <v>0</v>
      </c>
      <c r="K144" s="6" t="n">
        <v>-0.03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44200.793599537</v>
      </c>
      <c r="B145" s="16" t="s">
        <v>128</v>
      </c>
      <c r="C145" s="16" t="s">
        <v>216</v>
      </c>
      <c r="D145" s="16" t="s">
        <v>114</v>
      </c>
      <c r="E145" s="16" t="s">
        <v>17</v>
      </c>
      <c r="F145" s="16" t="s">
        <v>19</v>
      </c>
      <c r="G145" s="7" t="n">
        <v>2</v>
      </c>
      <c r="H145" s="6" t="n">
        <v>6.69</v>
      </c>
      <c r="I145" s="6" t="n">
        <v>-13.38</v>
      </c>
      <c r="J145" s="6" t="n">
        <v>0</v>
      </c>
      <c r="K145" s="6" t="n">
        <v>-0.02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0" t="n">
        <v>44200.79693287</v>
      </c>
      <c r="B146" s="16" t="s">
        <v>121</v>
      </c>
      <c r="C146" s="16" t="s">
        <v>207</v>
      </c>
      <c r="D146" s="16" t="s">
        <v>114</v>
      </c>
      <c r="E146" s="16" t="s">
        <v>17</v>
      </c>
      <c r="F146" s="16" t="s">
        <v>19</v>
      </c>
      <c r="G146" s="7" t="n">
        <v>2</v>
      </c>
      <c r="H146" s="6" t="n">
        <v>16.25</v>
      </c>
      <c r="I146" s="6" t="n">
        <v>-32.5</v>
      </c>
      <c r="J146" s="6" t="n">
        <v>0</v>
      </c>
      <c r="K146" s="6" t="n">
        <v>-0.03</v>
      </c>
      <c r="L146" s="6" t="n">
        <v>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44200.797037037</v>
      </c>
      <c r="B147" s="16" t="s">
        <v>125</v>
      </c>
      <c r="C147" s="16" t="s">
        <v>213</v>
      </c>
      <c r="D147" s="16" t="s">
        <v>114</v>
      </c>
      <c r="E147" s="16" t="s">
        <v>17</v>
      </c>
      <c r="F147" s="16" t="s">
        <v>19</v>
      </c>
      <c r="G147" s="7" t="n">
        <v>1</v>
      </c>
      <c r="H147" s="6" t="n">
        <v>44.18</v>
      </c>
      <c r="I147" s="6" t="n">
        <v>-44.18</v>
      </c>
      <c r="J147" s="6" t="n">
        <v>0</v>
      </c>
      <c r="K147" s="6" t="n">
        <v>-0.03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44200.821331019</v>
      </c>
      <c r="B148" s="16" t="s">
        <v>139</v>
      </c>
      <c r="C148" s="16" t="s">
        <v>227</v>
      </c>
      <c r="D148" s="16" t="s">
        <v>114</v>
      </c>
      <c r="E148" s="16" t="s">
        <v>17</v>
      </c>
      <c r="F148" s="16" t="s">
        <v>19</v>
      </c>
      <c r="G148" s="7" t="n">
        <v>1</v>
      </c>
      <c r="H148" s="6" t="n">
        <v>27.49</v>
      </c>
      <c r="I148" s="6" t="n">
        <v>-27.49</v>
      </c>
      <c r="J148" s="6" t="n">
        <v>0</v>
      </c>
      <c r="K148" s="6" t="n">
        <v>-0.02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44200.823472222</v>
      </c>
      <c r="B149" s="16" t="s">
        <v>139</v>
      </c>
      <c r="C149" s="16" t="s">
        <v>227</v>
      </c>
      <c r="D149" s="16" t="s">
        <v>114</v>
      </c>
      <c r="E149" s="16" t="s">
        <v>17</v>
      </c>
      <c r="F149" s="16" t="s">
        <v>19</v>
      </c>
      <c r="G149" s="7" t="n">
        <v>5</v>
      </c>
      <c r="H149" s="6" t="n">
        <v>27.5</v>
      </c>
      <c r="I149" s="6" t="n">
        <v>-137.5</v>
      </c>
      <c r="J149" s="6" t="n">
        <v>0</v>
      </c>
      <c r="K149" s="6" t="n">
        <v>-0.08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0" t="n">
        <v>44200.829571759</v>
      </c>
      <c r="B150" s="16" t="s">
        <v>139</v>
      </c>
      <c r="C150" s="16" t="s">
        <v>227</v>
      </c>
      <c r="D150" s="16" t="s">
        <v>114</v>
      </c>
      <c r="E150" s="16" t="s">
        <v>17</v>
      </c>
      <c r="F150" s="16" t="s">
        <v>19</v>
      </c>
      <c r="G150" s="7" t="n">
        <v>1</v>
      </c>
      <c r="H150" s="6" t="n">
        <v>27.44</v>
      </c>
      <c r="I150" s="6" t="n">
        <v>-27.44</v>
      </c>
      <c r="J150" s="6" t="n">
        <v>0</v>
      </c>
      <c r="K150" s="6" t="n">
        <v>-0.02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44200.833425926</v>
      </c>
      <c r="B151" s="16" t="s">
        <v>138</v>
      </c>
      <c r="C151" s="16" t="s">
        <v>226</v>
      </c>
      <c r="D151" s="16" t="s">
        <v>114</v>
      </c>
      <c r="E151" s="16" t="s">
        <v>17</v>
      </c>
      <c r="F151" s="16" t="s">
        <v>47</v>
      </c>
      <c r="G151" s="7" t="n">
        <v>10</v>
      </c>
      <c r="H151" s="6" t="n">
        <v>273.86</v>
      </c>
      <c r="I151" s="6" t="n">
        <v>-2738.6</v>
      </c>
      <c r="J151" s="6" t="n">
        <v>0</v>
      </c>
      <c r="K151" s="6" t="n">
        <v>-1.65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44200.844490741</v>
      </c>
      <c r="B152" s="16" t="s">
        <v>138</v>
      </c>
      <c r="C152" s="16" t="s">
        <v>226</v>
      </c>
      <c r="D152" s="16" t="s">
        <v>114</v>
      </c>
      <c r="E152" s="16" t="s">
        <v>17</v>
      </c>
      <c r="F152" s="16" t="s">
        <v>47</v>
      </c>
      <c r="G152" s="7" t="n">
        <v>20</v>
      </c>
      <c r="H152" s="6" t="n">
        <v>272.55</v>
      </c>
      <c r="I152" s="6" t="n">
        <v>-5451</v>
      </c>
      <c r="J152" s="6" t="n">
        <v>0</v>
      </c>
      <c r="K152" s="6" t="n">
        <v>-3.27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44200.848634259</v>
      </c>
      <c r="B153" s="16" t="s">
        <v>138</v>
      </c>
      <c r="C153" s="16" t="s">
        <v>226</v>
      </c>
      <c r="D153" s="16" t="s">
        <v>114</v>
      </c>
      <c r="E153" s="16" t="s">
        <v>17</v>
      </c>
      <c r="F153" s="16" t="s">
        <v>47</v>
      </c>
      <c r="G153" s="7" t="n">
        <v>10</v>
      </c>
      <c r="H153" s="6" t="n">
        <v>271.58</v>
      </c>
      <c r="I153" s="6" t="n">
        <v>-2715.8</v>
      </c>
      <c r="J153" s="6" t="n">
        <v>0</v>
      </c>
      <c r="K153" s="6" t="n">
        <v>-1.64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44200.849074074</v>
      </c>
      <c r="B154" s="16" t="s">
        <v>138</v>
      </c>
      <c r="C154" s="16" t="s">
        <v>226</v>
      </c>
      <c r="D154" s="16" t="s">
        <v>114</v>
      </c>
      <c r="E154" s="16" t="s">
        <v>17</v>
      </c>
      <c r="F154" s="16" t="s">
        <v>47</v>
      </c>
      <c r="G154" s="7" t="n">
        <v>10</v>
      </c>
      <c r="H154" s="6" t="n">
        <v>271.69</v>
      </c>
      <c r="I154" s="6" t="n">
        <v>-2716.9</v>
      </c>
      <c r="J154" s="6" t="n">
        <v>0</v>
      </c>
      <c r="K154" s="6" t="n">
        <v>-1.64</v>
      </c>
      <c r="L154" s="6" t="n">
        <v>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44200.849525463</v>
      </c>
      <c r="B155" s="16" t="s">
        <v>138</v>
      </c>
      <c r="C155" s="16" t="s">
        <v>226</v>
      </c>
      <c r="D155" s="16" t="s">
        <v>114</v>
      </c>
      <c r="E155" s="16" t="s">
        <v>17</v>
      </c>
      <c r="F155" s="16" t="s">
        <v>47</v>
      </c>
      <c r="G155" s="7" t="n">
        <v>20</v>
      </c>
      <c r="H155" s="6" t="n">
        <v>271.7</v>
      </c>
      <c r="I155" s="6" t="n">
        <v>-5434</v>
      </c>
      <c r="J155" s="6" t="n">
        <v>0</v>
      </c>
      <c r="K155" s="6" t="n">
        <v>-3.26</v>
      </c>
      <c r="L155" s="6" t="n">
        <v>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44200.850081019</v>
      </c>
      <c r="B156" s="16" t="s">
        <v>138</v>
      </c>
      <c r="C156" s="16" t="s">
        <v>226</v>
      </c>
      <c r="D156" s="16" t="s">
        <v>114</v>
      </c>
      <c r="E156" s="16" t="s">
        <v>17</v>
      </c>
      <c r="F156" s="16" t="s">
        <v>47</v>
      </c>
      <c r="G156" s="7" t="n">
        <v>20</v>
      </c>
      <c r="H156" s="6" t="n">
        <v>271.91</v>
      </c>
      <c r="I156" s="6" t="n">
        <v>-5438.2</v>
      </c>
      <c r="J156" s="6" t="n">
        <v>0</v>
      </c>
      <c r="K156" s="6" t="n">
        <v>-3.26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44200.858854167</v>
      </c>
      <c r="B157" s="16" t="s">
        <v>140</v>
      </c>
      <c r="C157" s="16" t="s">
        <v>228</v>
      </c>
      <c r="D157" s="16" t="s">
        <v>114</v>
      </c>
      <c r="E157" s="16" t="s">
        <v>17</v>
      </c>
      <c r="F157" s="16" t="s">
        <v>47</v>
      </c>
      <c r="G157" s="7" t="n">
        <v>10</v>
      </c>
      <c r="H157" s="6" t="n">
        <v>158.84</v>
      </c>
      <c r="I157" s="6" t="n">
        <v>-1588.4</v>
      </c>
      <c r="J157" s="6" t="n">
        <v>0</v>
      </c>
      <c r="K157" s="6" t="n">
        <v>-0.95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0" t="n">
        <v>44200.861643519</v>
      </c>
      <c r="B158" s="16" t="s">
        <v>140</v>
      </c>
      <c r="C158" s="16" t="s">
        <v>228</v>
      </c>
      <c r="D158" s="16" t="s">
        <v>114</v>
      </c>
      <c r="E158" s="16" t="s">
        <v>17</v>
      </c>
      <c r="F158" s="16" t="s">
        <v>47</v>
      </c>
      <c r="G158" s="7" t="n">
        <v>20</v>
      </c>
      <c r="H158" s="6" t="n">
        <v>158.9</v>
      </c>
      <c r="I158" s="6" t="n">
        <v>-3178</v>
      </c>
      <c r="J158" s="6" t="n">
        <v>0</v>
      </c>
      <c r="K158" s="6" t="n">
        <v>-1.91</v>
      </c>
      <c r="L158" s="6" t="n">
        <v>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0" t="n">
        <v>44200.861643519</v>
      </c>
      <c r="B159" s="16" t="s">
        <v>140</v>
      </c>
      <c r="C159" s="16" t="s">
        <v>228</v>
      </c>
      <c r="D159" s="16" t="s">
        <v>114</v>
      </c>
      <c r="E159" s="16" t="s">
        <v>17</v>
      </c>
      <c r="F159" s="16" t="s">
        <v>47</v>
      </c>
      <c r="G159" s="7" t="n">
        <v>30</v>
      </c>
      <c r="H159" s="6" t="n">
        <v>158.89</v>
      </c>
      <c r="I159" s="6" t="n">
        <v>-4766.7</v>
      </c>
      <c r="J159" s="6" t="n">
        <v>0</v>
      </c>
      <c r="K159" s="6" t="n">
        <v>-2.85</v>
      </c>
      <c r="L159" s="6" t="n">
        <v>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0" t="n">
        <v>44200.862789352</v>
      </c>
      <c r="B160" s="16" t="s">
        <v>138</v>
      </c>
      <c r="C160" s="16" t="s">
        <v>226</v>
      </c>
      <c r="D160" s="16" t="s">
        <v>114</v>
      </c>
      <c r="E160" s="16" t="s">
        <v>17</v>
      </c>
      <c r="F160" s="16" t="s">
        <v>47</v>
      </c>
      <c r="G160" s="7" t="n">
        <v>20</v>
      </c>
      <c r="H160" s="6" t="n">
        <v>271.4</v>
      </c>
      <c r="I160" s="6" t="n">
        <v>-5428</v>
      </c>
      <c r="J160" s="6" t="n">
        <v>0</v>
      </c>
      <c r="K160" s="6" t="n">
        <v>-3.25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44200.866886574</v>
      </c>
      <c r="B161" s="16" t="s">
        <v>140</v>
      </c>
      <c r="C161" s="16" t="s">
        <v>228</v>
      </c>
      <c r="D161" s="16" t="s">
        <v>114</v>
      </c>
      <c r="E161" s="16" t="s">
        <v>17</v>
      </c>
      <c r="F161" s="16" t="s">
        <v>47</v>
      </c>
      <c r="G161" s="7" t="n">
        <v>10</v>
      </c>
      <c r="H161" s="6" t="n">
        <v>158.79</v>
      </c>
      <c r="I161" s="6" t="n">
        <v>-1587.9</v>
      </c>
      <c r="J161" s="6" t="n">
        <v>0</v>
      </c>
      <c r="K161" s="6" t="n">
        <v>-0.95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0" t="n">
        <v>44200.876840278</v>
      </c>
      <c r="B162" s="16" t="s">
        <v>141</v>
      </c>
      <c r="C162" s="16" t="s">
        <v>229</v>
      </c>
      <c r="D162" s="16" t="s">
        <v>114</v>
      </c>
      <c r="E162" s="16" t="s">
        <v>17</v>
      </c>
      <c r="F162" s="16" t="s">
        <v>19</v>
      </c>
      <c r="G162" s="7" t="n">
        <v>1</v>
      </c>
      <c r="H162" s="6" t="n">
        <v>225.5</v>
      </c>
      <c r="I162" s="6" t="n">
        <v>-225.5</v>
      </c>
      <c r="J162" s="6" t="n">
        <v>0</v>
      </c>
      <c r="K162" s="6" t="n">
        <v>-0.13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0" t="n">
        <v>44200.879282407</v>
      </c>
      <c r="B163" s="16" t="s">
        <v>128</v>
      </c>
      <c r="C163" s="16" t="s">
        <v>216</v>
      </c>
      <c r="D163" s="16" t="s">
        <v>114</v>
      </c>
      <c r="E163" s="16" t="s">
        <v>17</v>
      </c>
      <c r="F163" s="16" t="s">
        <v>19</v>
      </c>
      <c r="G163" s="7" t="n">
        <v>3</v>
      </c>
      <c r="H163" s="6" t="n">
        <v>6.71</v>
      </c>
      <c r="I163" s="6" t="n">
        <v>-20.13</v>
      </c>
      <c r="J163" s="6" t="n">
        <v>0</v>
      </c>
      <c r="K163" s="6" t="n">
        <v>-0.02</v>
      </c>
      <c r="L163" s="6" t="n">
        <v>0</v>
      </c>
      <c r="M163" s="6" t="s">
        <f>=I163+J163+K163+L163</f>
      </c>
      <c r="N163" s="6"/>
      <c r="O163" s="16"/>
    </row>
    <row collapsed="false" customFormat="false" customHeight="false" hidden="false" ht="12.1" outlineLevel="0" r="164">
      <c r="A164" s="20" t="n">
        <v>44200.88</v>
      </c>
      <c r="B164" s="16" t="s">
        <v>128</v>
      </c>
      <c r="C164" s="16" t="s">
        <v>216</v>
      </c>
      <c r="D164" s="16" t="s">
        <v>114</v>
      </c>
      <c r="E164" s="16" t="s">
        <v>17</v>
      </c>
      <c r="F164" s="16" t="s">
        <v>19</v>
      </c>
      <c r="G164" s="7" t="n">
        <v>4</v>
      </c>
      <c r="H164" s="6" t="n">
        <v>6.71</v>
      </c>
      <c r="I164" s="6" t="n">
        <v>-26.84</v>
      </c>
      <c r="J164" s="6" t="n">
        <v>0</v>
      </c>
      <c r="K164" s="6" t="n">
        <v>-0.02</v>
      </c>
      <c r="L164" s="6" t="n">
        <v>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0" t="n">
        <v>44200.882835648</v>
      </c>
      <c r="B165" s="16" t="s">
        <v>140</v>
      </c>
      <c r="C165" s="16" t="s">
        <v>228</v>
      </c>
      <c r="D165" s="16" t="s">
        <v>114</v>
      </c>
      <c r="E165" s="16" t="s">
        <v>17</v>
      </c>
      <c r="F165" s="16" t="s">
        <v>47</v>
      </c>
      <c r="G165" s="7" t="n">
        <v>30</v>
      </c>
      <c r="H165" s="6" t="n">
        <v>159</v>
      </c>
      <c r="I165" s="6" t="n">
        <v>-4770</v>
      </c>
      <c r="J165" s="6" t="n">
        <v>0</v>
      </c>
      <c r="K165" s="6" t="n">
        <v>-2.86</v>
      </c>
      <c r="L165" s="6" t="n">
        <v>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33" t="n">
        <v>44201</v>
      </c>
      <c r="B166" s="34" t="s">
        <v>230</v>
      </c>
      <c r="C166" s="34" t="s">
        <v>231</v>
      </c>
      <c r="D166" s="34" t="s">
        <v>230</v>
      </c>
      <c r="E166" s="34" t="s">
        <v>230</v>
      </c>
      <c r="F166" s="34" t="s">
        <v>47</v>
      </c>
      <c r="G166" s="35" t="n">
        <v>1</v>
      </c>
      <c r="H166" s="36" t="n">
        <v>-2.24</v>
      </c>
      <c r="I166" s="36" t="n">
        <v>-2.24</v>
      </c>
      <c r="J166" s="36" t="n">
        <v>0</v>
      </c>
      <c r="K166" s="36" t="n">
        <v>0</v>
      </c>
      <c r="L166" s="36" t="n">
        <v>0</v>
      </c>
      <c r="M166" s="36"/>
      <c r="N166" s="6" t="s">
        <f>=I166+J166+K166+L166</f>
      </c>
      <c r="O166" s="34"/>
    </row>
    <row collapsed="false" customFormat="false" customHeight="false" hidden="false" ht="12.1" outlineLevel="0" r="167">
      <c r="A167" s="33" t="n">
        <v>44201</v>
      </c>
      <c r="B167" s="34" t="s">
        <v>230</v>
      </c>
      <c r="C167" s="34" t="s">
        <v>232</v>
      </c>
      <c r="D167" s="34" t="s">
        <v>230</v>
      </c>
      <c r="E167" s="34" t="s">
        <v>230</v>
      </c>
      <c r="F167" s="34" t="s">
        <v>47</v>
      </c>
      <c r="G167" s="35" t="n">
        <v>1</v>
      </c>
      <c r="H167" s="36" t="n">
        <v>-5.82</v>
      </c>
      <c r="I167" s="36" t="n">
        <v>-5.82</v>
      </c>
      <c r="J167" s="36" t="n">
        <v>0</v>
      </c>
      <c r="K167" s="36" t="n">
        <v>0</v>
      </c>
      <c r="L167" s="36" t="n">
        <v>0</v>
      </c>
      <c r="M167" s="36"/>
      <c r="N167" s="6" t="s">
        <f>=I167+J167+K167+L167</f>
      </c>
      <c r="O167" s="34"/>
    </row>
    <row collapsed="false" customFormat="false" customHeight="false" hidden="false" ht="12.1" outlineLevel="0" r="168">
      <c r="A168" s="20" t="n">
        <v>44201.426365741</v>
      </c>
      <c r="B168" s="16" t="s">
        <v>142</v>
      </c>
      <c r="C168" s="16" t="s">
        <v>233</v>
      </c>
      <c r="D168" s="16" t="s">
        <v>114</v>
      </c>
      <c r="E168" s="16" t="s">
        <v>17</v>
      </c>
      <c r="F168" s="16" t="s">
        <v>19</v>
      </c>
      <c r="G168" s="7" t="n">
        <v>1</v>
      </c>
      <c r="H168" s="6" t="n">
        <v>52.85</v>
      </c>
      <c r="I168" s="6" t="n">
        <v>-52.85</v>
      </c>
      <c r="J168" s="6" t="n">
        <v>0</v>
      </c>
      <c r="K168" s="6" t="n">
        <v>-0.04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0" t="n">
        <v>44201.42875</v>
      </c>
      <c r="B169" s="16" t="s">
        <v>142</v>
      </c>
      <c r="C169" s="16" t="s">
        <v>233</v>
      </c>
      <c r="D169" s="16" t="s">
        <v>114</v>
      </c>
      <c r="E169" s="16" t="s">
        <v>17</v>
      </c>
      <c r="F169" s="16" t="s">
        <v>19</v>
      </c>
      <c r="G169" s="7" t="n">
        <v>2</v>
      </c>
      <c r="H169" s="6" t="n">
        <v>52.96</v>
      </c>
      <c r="I169" s="6" t="n">
        <v>-105.92</v>
      </c>
      <c r="J169" s="6" t="n">
        <v>0</v>
      </c>
      <c r="K169" s="6" t="n">
        <v>-0.06</v>
      </c>
      <c r="L169" s="6" t="n">
        <v>0</v>
      </c>
      <c r="M169" s="6" t="s">
        <f>=I169+J169+K169+L169</f>
      </c>
      <c r="N169" s="6"/>
      <c r="O169" s="16"/>
    </row>
    <row collapsed="false" customFormat="false" customHeight="false" hidden="false" ht="12.1" outlineLevel="0" r="170">
      <c r="A170" s="20" t="n">
        <v>44201.429363426</v>
      </c>
      <c r="B170" s="16" t="s">
        <v>142</v>
      </c>
      <c r="C170" s="16" t="s">
        <v>233</v>
      </c>
      <c r="D170" s="16" t="s">
        <v>114</v>
      </c>
      <c r="E170" s="16" t="s">
        <v>17</v>
      </c>
      <c r="F170" s="16" t="s">
        <v>19</v>
      </c>
      <c r="G170" s="7" t="n">
        <v>3</v>
      </c>
      <c r="H170" s="6" t="n">
        <v>53.14</v>
      </c>
      <c r="I170" s="6" t="n">
        <v>-159.42</v>
      </c>
      <c r="J170" s="6" t="n">
        <v>0</v>
      </c>
      <c r="K170" s="6" t="n">
        <v>-0.1</v>
      </c>
      <c r="L170" s="6" t="n">
        <v>0</v>
      </c>
      <c r="M170" s="6" t="s">
        <f>=I170+J170+K170+L170</f>
      </c>
      <c r="N170" s="6"/>
      <c r="O170" s="16"/>
    </row>
    <row collapsed="false" customFormat="false" customHeight="false" hidden="false" ht="12.1" outlineLevel="0" r="171">
      <c r="A171" s="29" t="n">
        <v>44201.803645833</v>
      </c>
      <c r="B171" s="30" t="s">
        <v>139</v>
      </c>
      <c r="C171" s="30" t="s">
        <v>227</v>
      </c>
      <c r="D171" s="30" t="s">
        <v>116</v>
      </c>
      <c r="E171" s="30" t="s">
        <v>17</v>
      </c>
      <c r="F171" s="30" t="s">
        <v>19</v>
      </c>
      <c r="G171" s="31" t="n">
        <v>-3</v>
      </c>
      <c r="H171" s="32" t="n">
        <v>28.49</v>
      </c>
      <c r="I171" s="32" t="n">
        <v>85.47</v>
      </c>
      <c r="J171" s="32" t="n">
        <v>0</v>
      </c>
      <c r="K171" s="32" t="n">
        <v>-0.05</v>
      </c>
      <c r="L171" s="32" t="n">
        <v>0</v>
      </c>
      <c r="M171" s="6" t="s">
        <f>=I171+J171+K171+L171</f>
      </c>
      <c r="N171" s="32"/>
      <c r="O171" s="30"/>
    </row>
    <row collapsed="false" customFormat="false" customHeight="false" hidden="false" ht="12.1" outlineLevel="0" r="172">
      <c r="A172" s="29" t="n">
        <v>44201.803703704</v>
      </c>
      <c r="B172" s="30" t="s">
        <v>139</v>
      </c>
      <c r="C172" s="30" t="s">
        <v>227</v>
      </c>
      <c r="D172" s="30" t="s">
        <v>116</v>
      </c>
      <c r="E172" s="30" t="s">
        <v>17</v>
      </c>
      <c r="F172" s="30" t="s">
        <v>19</v>
      </c>
      <c r="G172" s="31" t="n">
        <v>-4</v>
      </c>
      <c r="H172" s="32" t="n">
        <v>28.49</v>
      </c>
      <c r="I172" s="32" t="n">
        <v>113.96</v>
      </c>
      <c r="J172" s="32" t="n">
        <v>0</v>
      </c>
      <c r="K172" s="32" t="n">
        <v>-0.07</v>
      </c>
      <c r="L172" s="32" t="n">
        <v>0</v>
      </c>
      <c r="M172" s="6" t="s">
        <f>=I172+J172+K172+L172</f>
      </c>
      <c r="N172" s="32"/>
      <c r="O172" s="30"/>
    </row>
    <row collapsed="false" customFormat="false" customHeight="false" hidden="false" ht="12.1" outlineLevel="0" r="173">
      <c r="A173" s="29" t="n">
        <v>44201.806261574</v>
      </c>
      <c r="B173" s="30" t="s">
        <v>125</v>
      </c>
      <c r="C173" s="30" t="s">
        <v>213</v>
      </c>
      <c r="D173" s="30" t="s">
        <v>116</v>
      </c>
      <c r="E173" s="30" t="s">
        <v>17</v>
      </c>
      <c r="F173" s="30" t="s">
        <v>19</v>
      </c>
      <c r="G173" s="31" t="n">
        <v>-2</v>
      </c>
      <c r="H173" s="32" t="n">
        <v>47.76</v>
      </c>
      <c r="I173" s="32" t="n">
        <v>95.52</v>
      </c>
      <c r="J173" s="32" t="n">
        <v>0</v>
      </c>
      <c r="K173" s="32" t="n">
        <v>-0.06</v>
      </c>
      <c r="L173" s="32" t="n">
        <v>0</v>
      </c>
      <c r="M173" s="6" t="s">
        <f>=I173+J173+K173+L173</f>
      </c>
      <c r="N173" s="32"/>
      <c r="O173" s="30"/>
    </row>
    <row collapsed="false" customFormat="false" customHeight="false" hidden="false" ht="12.1" outlineLevel="0" r="174">
      <c r="A174" s="29" t="n">
        <v>44201.810497685</v>
      </c>
      <c r="B174" s="30" t="s">
        <v>141</v>
      </c>
      <c r="C174" s="30" t="s">
        <v>229</v>
      </c>
      <c r="D174" s="30" t="s">
        <v>116</v>
      </c>
      <c r="E174" s="30" t="s">
        <v>17</v>
      </c>
      <c r="F174" s="30" t="s">
        <v>19</v>
      </c>
      <c r="G174" s="31" t="n">
        <v>-1</v>
      </c>
      <c r="H174" s="32" t="n">
        <v>237.5</v>
      </c>
      <c r="I174" s="32" t="n">
        <v>237.5</v>
      </c>
      <c r="J174" s="32" t="n">
        <v>0</v>
      </c>
      <c r="K174" s="32" t="n">
        <v>-0.14</v>
      </c>
      <c r="L174" s="32" t="n">
        <v>0</v>
      </c>
      <c r="M174" s="6" t="s">
        <f>=I174+J174+K174+L174</f>
      </c>
      <c r="N174" s="32"/>
      <c r="O174" s="30"/>
    </row>
    <row collapsed="false" customFormat="false" customHeight="false" hidden="false" ht="12.1" outlineLevel="0" r="175">
      <c r="A175" s="29" t="n">
        <v>44201.886655093</v>
      </c>
      <c r="B175" s="30" t="s">
        <v>126</v>
      </c>
      <c r="C175" s="30" t="s">
        <v>214</v>
      </c>
      <c r="D175" s="30" t="s">
        <v>116</v>
      </c>
      <c r="E175" s="30" t="s">
        <v>17</v>
      </c>
      <c r="F175" s="30" t="s">
        <v>19</v>
      </c>
      <c r="G175" s="31" t="n">
        <v>-1</v>
      </c>
      <c r="H175" s="32" t="n">
        <v>83.6</v>
      </c>
      <c r="I175" s="32" t="n">
        <v>83.6</v>
      </c>
      <c r="J175" s="32" t="n">
        <v>0</v>
      </c>
      <c r="K175" s="32" t="n">
        <v>-0.05</v>
      </c>
      <c r="L175" s="32" t="n">
        <v>0</v>
      </c>
      <c r="M175" s="6" t="s">
        <f>=I175+J175+K175+L175</f>
      </c>
      <c r="N175" s="32"/>
      <c r="O175" s="30"/>
    </row>
    <row collapsed="false" customFormat="false" customHeight="false" hidden="false" ht="12.1" outlineLevel="0" r="176">
      <c r="A176" s="33" t="n">
        <v>44202</v>
      </c>
      <c r="B176" s="34" t="s">
        <v>230</v>
      </c>
      <c r="C176" s="34" t="s">
        <v>234</v>
      </c>
      <c r="D176" s="34" t="s">
        <v>230</v>
      </c>
      <c r="E176" s="34" t="s">
        <v>230</v>
      </c>
      <c r="F176" s="34" t="s">
        <v>47</v>
      </c>
      <c r="G176" s="35" t="n">
        <v>1</v>
      </c>
      <c r="H176" s="36" t="n">
        <v>-8.66</v>
      </c>
      <c r="I176" s="36" t="n">
        <v>-8.66</v>
      </c>
      <c r="J176" s="36" t="n">
        <v>0</v>
      </c>
      <c r="K176" s="36" t="n">
        <v>0</v>
      </c>
      <c r="L176" s="36" t="n">
        <v>0</v>
      </c>
      <c r="M176" s="36"/>
      <c r="N176" s="6" t="s">
        <f>=I176+J176+K176+L176</f>
      </c>
      <c r="O176" s="34"/>
    </row>
    <row collapsed="false" customFormat="false" customHeight="false" hidden="false" ht="12.1" outlineLevel="0" r="177">
      <c r="A177" s="33" t="n">
        <v>44202</v>
      </c>
      <c r="B177" s="34" t="s">
        <v>230</v>
      </c>
      <c r="C177" s="34" t="s">
        <v>231</v>
      </c>
      <c r="D177" s="34" t="s">
        <v>230</v>
      </c>
      <c r="E177" s="34" t="s">
        <v>230</v>
      </c>
      <c r="F177" s="34" t="s">
        <v>47</v>
      </c>
      <c r="G177" s="35" t="n">
        <v>1</v>
      </c>
      <c r="H177" s="36" t="n">
        <v>-2.76</v>
      </c>
      <c r="I177" s="36" t="n">
        <v>-2.76</v>
      </c>
      <c r="J177" s="36" t="n">
        <v>0</v>
      </c>
      <c r="K177" s="36" t="n">
        <v>0</v>
      </c>
      <c r="L177" s="36" t="n">
        <v>0</v>
      </c>
      <c r="M177" s="36"/>
      <c r="N177" s="6" t="s">
        <f>=I177+J177+K177+L177</f>
      </c>
      <c r="O177" s="34"/>
    </row>
    <row collapsed="false" customFormat="false" customHeight="false" hidden="false" ht="12.1" outlineLevel="0" r="178">
      <c r="A178" s="33" t="n">
        <v>44202</v>
      </c>
      <c r="B178" s="34" t="s">
        <v>230</v>
      </c>
      <c r="C178" s="34" t="s">
        <v>235</v>
      </c>
      <c r="D178" s="34" t="s">
        <v>230</v>
      </c>
      <c r="E178" s="34" t="s">
        <v>230</v>
      </c>
      <c r="F178" s="34" t="s">
        <v>47</v>
      </c>
      <c r="G178" s="35" t="n">
        <v>1</v>
      </c>
      <c r="H178" s="36" t="n">
        <v>-2.71</v>
      </c>
      <c r="I178" s="36" t="n">
        <v>-2.71</v>
      </c>
      <c r="J178" s="36" t="n">
        <v>0</v>
      </c>
      <c r="K178" s="36" t="n">
        <v>0</v>
      </c>
      <c r="L178" s="36" t="n">
        <v>0</v>
      </c>
      <c r="M178" s="36"/>
      <c r="N178" s="6" t="s">
        <f>=I178+J178+K178+L178</f>
      </c>
      <c r="O178" s="34"/>
    </row>
    <row collapsed="false" customFormat="false" customHeight="false" hidden="false" ht="12.1" outlineLevel="0" r="179">
      <c r="A179" s="33" t="n">
        <v>44202</v>
      </c>
      <c r="B179" s="34" t="s">
        <v>230</v>
      </c>
      <c r="C179" s="34" t="s">
        <v>232</v>
      </c>
      <c r="D179" s="34" t="s">
        <v>230</v>
      </c>
      <c r="E179" s="34" t="s">
        <v>230</v>
      </c>
      <c r="F179" s="34" t="s">
        <v>47</v>
      </c>
      <c r="G179" s="35" t="n">
        <v>1</v>
      </c>
      <c r="H179" s="36" t="n">
        <v>-7.17</v>
      </c>
      <c r="I179" s="36" t="n">
        <v>-7.17</v>
      </c>
      <c r="J179" s="36" t="n">
        <v>0</v>
      </c>
      <c r="K179" s="36" t="n">
        <v>0</v>
      </c>
      <c r="L179" s="36" t="n">
        <v>0</v>
      </c>
      <c r="M179" s="36"/>
      <c r="N179" s="6" t="s">
        <f>=I179+J179+K179+L179</f>
      </c>
      <c r="O179" s="34"/>
    </row>
    <row collapsed="false" customFormat="false" customHeight="false" hidden="false" ht="12.1" outlineLevel="0" r="180">
      <c r="A180" s="20" t="n">
        <v>44202.430023148</v>
      </c>
      <c r="B180" s="16" t="s">
        <v>143</v>
      </c>
      <c r="C180" s="16" t="s">
        <v>236</v>
      </c>
      <c r="D180" s="16" t="s">
        <v>114</v>
      </c>
      <c r="E180" s="16" t="s">
        <v>73</v>
      </c>
      <c r="F180" s="16" t="s">
        <v>47</v>
      </c>
      <c r="G180" s="7" t="n">
        <v>1</v>
      </c>
      <c r="H180" s="6" t="n">
        <v>1456.6</v>
      </c>
      <c r="I180" s="6" t="n">
        <v>-1456.6</v>
      </c>
      <c r="J180" s="6" t="n">
        <v>0</v>
      </c>
      <c r="K180" s="6" t="n">
        <v>-0.87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0" t="n">
        <v>44202.43287037</v>
      </c>
      <c r="B181" s="16" t="s">
        <v>144</v>
      </c>
      <c r="C181" s="16" t="s">
        <v>237</v>
      </c>
      <c r="D181" s="16" t="s">
        <v>114</v>
      </c>
      <c r="E181" s="16" t="s">
        <v>17</v>
      </c>
      <c r="F181" s="16" t="s">
        <v>47</v>
      </c>
      <c r="G181" s="7" t="n">
        <v>1</v>
      </c>
      <c r="H181" s="6" t="n">
        <v>525.8</v>
      </c>
      <c r="I181" s="6" t="n">
        <v>-525.8</v>
      </c>
      <c r="J181" s="6" t="n">
        <v>0</v>
      </c>
      <c r="K181" s="6" t="n">
        <v>-0.31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0" t="n">
        <v>44202.523159722</v>
      </c>
      <c r="B182" s="16" t="s">
        <v>144</v>
      </c>
      <c r="C182" s="16" t="s">
        <v>237</v>
      </c>
      <c r="D182" s="16" t="s">
        <v>114</v>
      </c>
      <c r="E182" s="16" t="s">
        <v>17</v>
      </c>
      <c r="F182" s="16" t="s">
        <v>47</v>
      </c>
      <c r="G182" s="7" t="n">
        <v>10</v>
      </c>
      <c r="H182" s="6" t="n">
        <v>516.7</v>
      </c>
      <c r="I182" s="6" t="n">
        <v>-5167</v>
      </c>
      <c r="J182" s="6" t="n">
        <v>0</v>
      </c>
      <c r="K182" s="6" t="n">
        <v>-3.1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9" t="n">
        <v>44202.738518519</v>
      </c>
      <c r="B183" s="30" t="s">
        <v>127</v>
      </c>
      <c r="C183" s="30" t="s">
        <v>215</v>
      </c>
      <c r="D183" s="30" t="s">
        <v>116</v>
      </c>
      <c r="E183" s="30" t="s">
        <v>17</v>
      </c>
      <c r="F183" s="30" t="s">
        <v>19</v>
      </c>
      <c r="G183" s="31" t="n">
        <v>-5</v>
      </c>
      <c r="H183" s="32" t="n">
        <v>45</v>
      </c>
      <c r="I183" s="32" t="n">
        <v>225</v>
      </c>
      <c r="J183" s="32" t="n">
        <v>0</v>
      </c>
      <c r="K183" s="32" t="n">
        <v>-0.13</v>
      </c>
      <c r="L183" s="32" t="n">
        <v>0</v>
      </c>
      <c r="M183" s="6" t="s">
        <f>=I183+J183+K183+L183</f>
      </c>
      <c r="N183" s="32"/>
      <c r="O183" s="30"/>
    </row>
    <row collapsed="false" customFormat="false" customHeight="false" hidden="false" ht="12.1" outlineLevel="0" r="184">
      <c r="A184" s="29" t="n">
        <v>44202.740023148</v>
      </c>
      <c r="B184" s="30" t="s">
        <v>131</v>
      </c>
      <c r="C184" s="30" t="s">
        <v>219</v>
      </c>
      <c r="D184" s="30" t="s">
        <v>116</v>
      </c>
      <c r="E184" s="30" t="s">
        <v>17</v>
      </c>
      <c r="F184" s="30" t="s">
        <v>19</v>
      </c>
      <c r="G184" s="31" t="n">
        <v>-1</v>
      </c>
      <c r="H184" s="32" t="n">
        <v>64.88</v>
      </c>
      <c r="I184" s="32" t="n">
        <v>64.88</v>
      </c>
      <c r="J184" s="32" t="n">
        <v>0</v>
      </c>
      <c r="K184" s="32" t="n">
        <v>-0.04</v>
      </c>
      <c r="L184" s="32" t="n">
        <v>0</v>
      </c>
      <c r="M184" s="6" t="s">
        <f>=I184+J184+K184+L184</f>
      </c>
      <c r="N184" s="32"/>
      <c r="O184" s="30"/>
    </row>
    <row collapsed="false" customFormat="false" customHeight="false" hidden="false" ht="12.1" outlineLevel="0" r="185">
      <c r="A185" s="29" t="n">
        <v>44202.773761574</v>
      </c>
      <c r="B185" s="30" t="s">
        <v>128</v>
      </c>
      <c r="C185" s="30" t="s">
        <v>216</v>
      </c>
      <c r="D185" s="30" t="s">
        <v>116</v>
      </c>
      <c r="E185" s="30" t="s">
        <v>17</v>
      </c>
      <c r="F185" s="30" t="s">
        <v>19</v>
      </c>
      <c r="G185" s="31" t="n">
        <v>-7</v>
      </c>
      <c r="H185" s="32" t="n">
        <v>7.25</v>
      </c>
      <c r="I185" s="32" t="n">
        <v>50.75</v>
      </c>
      <c r="J185" s="32" t="n">
        <v>0</v>
      </c>
      <c r="K185" s="32" t="n">
        <v>-0.04</v>
      </c>
      <c r="L185" s="32" t="n">
        <v>0</v>
      </c>
      <c r="M185" s="6" t="s">
        <f>=I185+J185+K185+L185</f>
      </c>
      <c r="N185" s="32"/>
      <c r="O185" s="30"/>
    </row>
    <row collapsed="false" customFormat="false" customHeight="false" hidden="false" ht="12.1" outlineLevel="0" r="186">
      <c r="A186" s="29" t="n">
        <v>44202.850520833</v>
      </c>
      <c r="B186" s="30" t="s">
        <v>67</v>
      </c>
      <c r="C186" s="30" t="s">
        <v>68</v>
      </c>
      <c r="D186" s="30" t="s">
        <v>116</v>
      </c>
      <c r="E186" s="30" t="s">
        <v>17</v>
      </c>
      <c r="F186" s="30" t="s">
        <v>19</v>
      </c>
      <c r="G186" s="31" t="n">
        <v>-40</v>
      </c>
      <c r="H186" s="32" t="n">
        <v>26.88</v>
      </c>
      <c r="I186" s="32" t="n">
        <v>1075.2</v>
      </c>
      <c r="J186" s="32" t="n">
        <v>0</v>
      </c>
      <c r="K186" s="32" t="n">
        <v>-0.65</v>
      </c>
      <c r="L186" s="32" t="n">
        <v>0</v>
      </c>
      <c r="M186" s="6" t="s">
        <f>=I186+J186+K186+L186</f>
      </c>
      <c r="N186" s="32"/>
      <c r="O186" s="30"/>
    </row>
    <row collapsed="false" customFormat="false" customHeight="false" hidden="false" ht="12.1" outlineLevel="0" r="187">
      <c r="A187" s="29" t="n">
        <v>44202.979780093</v>
      </c>
      <c r="B187" s="30" t="s">
        <v>134</v>
      </c>
      <c r="C187" s="30" t="s">
        <v>222</v>
      </c>
      <c r="D187" s="30" t="s">
        <v>116</v>
      </c>
      <c r="E187" s="30" t="s">
        <v>17</v>
      </c>
      <c r="F187" s="30" t="s">
        <v>19</v>
      </c>
      <c r="G187" s="31" t="n">
        <v>-2</v>
      </c>
      <c r="H187" s="32" t="n">
        <v>53.64</v>
      </c>
      <c r="I187" s="32" t="n">
        <v>107.28</v>
      </c>
      <c r="J187" s="32" t="n">
        <v>0</v>
      </c>
      <c r="K187" s="32" t="n">
        <v>-0.06</v>
      </c>
      <c r="L187" s="32" t="n">
        <v>0</v>
      </c>
      <c r="M187" s="6" t="s">
        <f>=I187+J187+K187+L187</f>
      </c>
      <c r="N187" s="32"/>
      <c r="O187" s="30"/>
    </row>
    <row collapsed="false" customFormat="false" customHeight="false" hidden="false" ht="12.1" outlineLevel="0" r="188">
      <c r="A188" s="20" t="n">
        <v>44202.985983796</v>
      </c>
      <c r="B188" s="16" t="s">
        <v>20</v>
      </c>
      <c r="C188" s="16" t="s">
        <v>238</v>
      </c>
      <c r="D188" s="16" t="s">
        <v>114</v>
      </c>
      <c r="E188" s="16" t="s">
        <v>17</v>
      </c>
      <c r="F188" s="16" t="s">
        <v>19</v>
      </c>
      <c r="G188" s="7" t="n">
        <v>1</v>
      </c>
      <c r="H188" s="6" t="n">
        <v>90.3</v>
      </c>
      <c r="I188" s="6" t="n">
        <v>-90.3</v>
      </c>
      <c r="J188" s="6" t="n">
        <v>0</v>
      </c>
      <c r="K188" s="6" t="n">
        <v>-0.06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0" t="n">
        <v>44202.988402778</v>
      </c>
      <c r="B189" s="16" t="s">
        <v>144</v>
      </c>
      <c r="C189" s="16" t="s">
        <v>237</v>
      </c>
      <c r="D189" s="16" t="s">
        <v>114</v>
      </c>
      <c r="E189" s="16" t="s">
        <v>17</v>
      </c>
      <c r="F189" s="16" t="s">
        <v>47</v>
      </c>
      <c r="G189" s="7" t="n">
        <v>29</v>
      </c>
      <c r="H189" s="6" t="n">
        <v>522</v>
      </c>
      <c r="I189" s="6" t="n">
        <v>-15138</v>
      </c>
      <c r="J189" s="6" t="n">
        <v>0</v>
      </c>
      <c r="K189" s="6" t="n">
        <v>-9.08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44202.988946759</v>
      </c>
      <c r="B190" s="16" t="s">
        <v>138</v>
      </c>
      <c r="C190" s="16" t="s">
        <v>226</v>
      </c>
      <c r="D190" s="16" t="s">
        <v>114</v>
      </c>
      <c r="E190" s="16" t="s">
        <v>17</v>
      </c>
      <c r="F190" s="16" t="s">
        <v>47</v>
      </c>
      <c r="G190" s="7" t="n">
        <v>20</v>
      </c>
      <c r="H190" s="6" t="n">
        <v>273.1</v>
      </c>
      <c r="I190" s="6" t="n">
        <v>-5462</v>
      </c>
      <c r="J190" s="6" t="n">
        <v>0</v>
      </c>
      <c r="K190" s="6" t="n">
        <v>-3.27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44202.997615741</v>
      </c>
      <c r="B191" s="16" t="s">
        <v>20</v>
      </c>
      <c r="C191" s="16" t="s">
        <v>238</v>
      </c>
      <c r="D191" s="16" t="s">
        <v>114</v>
      </c>
      <c r="E191" s="16" t="s">
        <v>17</v>
      </c>
      <c r="F191" s="16" t="s">
        <v>19</v>
      </c>
      <c r="G191" s="7" t="n">
        <v>1</v>
      </c>
      <c r="H191" s="6" t="n">
        <v>90.22</v>
      </c>
      <c r="I191" s="6" t="n">
        <v>-90.22</v>
      </c>
      <c r="J191" s="6" t="n">
        <v>0</v>
      </c>
      <c r="K191" s="6" t="n">
        <v>-0.06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33" t="n">
        <v>44203</v>
      </c>
      <c r="B192" s="34" t="s">
        <v>230</v>
      </c>
      <c r="C192" s="34" t="s">
        <v>235</v>
      </c>
      <c r="D192" s="34" t="s">
        <v>230</v>
      </c>
      <c r="E192" s="34" t="s">
        <v>230</v>
      </c>
      <c r="F192" s="34" t="s">
        <v>47</v>
      </c>
      <c r="G192" s="35" t="n">
        <v>1</v>
      </c>
      <c r="H192" s="36" t="n">
        <v>-2.71</v>
      </c>
      <c r="I192" s="36" t="n">
        <v>-2.71</v>
      </c>
      <c r="J192" s="36" t="n">
        <v>0</v>
      </c>
      <c r="K192" s="36" t="n">
        <v>0</v>
      </c>
      <c r="L192" s="36" t="n">
        <v>0</v>
      </c>
      <c r="M192" s="36"/>
      <c r="N192" s="6" t="s">
        <f>=I192+J192+K192+L192</f>
      </c>
      <c r="O192" s="34"/>
    </row>
    <row collapsed="false" customFormat="false" customHeight="false" hidden="false" ht="12.1" outlineLevel="0" r="193">
      <c r="A193" s="33" t="n">
        <v>44203</v>
      </c>
      <c r="B193" s="34" t="s">
        <v>230</v>
      </c>
      <c r="C193" s="34" t="s">
        <v>231</v>
      </c>
      <c r="D193" s="34" t="s">
        <v>230</v>
      </c>
      <c r="E193" s="34" t="s">
        <v>230</v>
      </c>
      <c r="F193" s="34" t="s">
        <v>47</v>
      </c>
      <c r="G193" s="35" t="n">
        <v>1</v>
      </c>
      <c r="H193" s="36" t="n">
        <v>-2.76</v>
      </c>
      <c r="I193" s="36" t="n">
        <v>-2.76</v>
      </c>
      <c r="J193" s="36" t="n">
        <v>0</v>
      </c>
      <c r="K193" s="36" t="n">
        <v>0</v>
      </c>
      <c r="L193" s="36" t="n">
        <v>0</v>
      </c>
      <c r="M193" s="36"/>
      <c r="N193" s="6" t="s">
        <f>=I193+J193+K193+L193</f>
      </c>
      <c r="O193" s="34"/>
    </row>
    <row collapsed="false" customFormat="false" customHeight="false" hidden="false" ht="12.1" outlineLevel="0" r="194">
      <c r="A194" s="33" t="n">
        <v>44203</v>
      </c>
      <c r="B194" s="34" t="s">
        <v>230</v>
      </c>
      <c r="C194" s="34" t="s">
        <v>232</v>
      </c>
      <c r="D194" s="34" t="s">
        <v>230</v>
      </c>
      <c r="E194" s="34" t="s">
        <v>230</v>
      </c>
      <c r="F194" s="34" t="s">
        <v>47</v>
      </c>
      <c r="G194" s="35" t="n">
        <v>1</v>
      </c>
      <c r="H194" s="36" t="n">
        <v>-7.17</v>
      </c>
      <c r="I194" s="36" t="n">
        <v>-7.17</v>
      </c>
      <c r="J194" s="36" t="n">
        <v>0</v>
      </c>
      <c r="K194" s="36" t="n">
        <v>0</v>
      </c>
      <c r="L194" s="36" t="n">
        <v>0</v>
      </c>
      <c r="M194" s="36"/>
      <c r="N194" s="6" t="s">
        <f>=I194+J194+K194+L194</f>
      </c>
      <c r="O194" s="34"/>
    </row>
    <row collapsed="false" customFormat="false" customHeight="false" hidden="false" ht="12.1" outlineLevel="0" r="195">
      <c r="A195" s="33" t="n">
        <v>44203</v>
      </c>
      <c r="B195" s="34" t="s">
        <v>230</v>
      </c>
      <c r="C195" s="34" t="s">
        <v>234</v>
      </c>
      <c r="D195" s="34" t="s">
        <v>230</v>
      </c>
      <c r="E195" s="34" t="s">
        <v>230</v>
      </c>
      <c r="F195" s="34" t="s">
        <v>47</v>
      </c>
      <c r="G195" s="35" t="n">
        <v>1</v>
      </c>
      <c r="H195" s="36" t="n">
        <v>-8.66</v>
      </c>
      <c r="I195" s="36" t="n">
        <v>-8.66</v>
      </c>
      <c r="J195" s="36" t="n">
        <v>0</v>
      </c>
      <c r="K195" s="36" t="n">
        <v>0</v>
      </c>
      <c r="L195" s="36" t="n">
        <v>0</v>
      </c>
      <c r="M195" s="36"/>
      <c r="N195" s="6" t="s">
        <f>=I195+J195+K195+L195</f>
      </c>
      <c r="O195" s="34"/>
    </row>
    <row collapsed="false" customFormat="false" customHeight="false" hidden="false" ht="12.1" outlineLevel="0" r="196">
      <c r="A196" s="20" t="n">
        <v>44203.751412037</v>
      </c>
      <c r="B196" s="16" t="s">
        <v>36</v>
      </c>
      <c r="C196" s="16" t="s">
        <v>37</v>
      </c>
      <c r="D196" s="16" t="s">
        <v>114</v>
      </c>
      <c r="E196" s="16" t="s">
        <v>17</v>
      </c>
      <c r="F196" s="16" t="s">
        <v>19</v>
      </c>
      <c r="G196" s="7" t="n">
        <v>2</v>
      </c>
      <c r="H196" s="6" t="n">
        <v>17.6</v>
      </c>
      <c r="I196" s="6" t="n">
        <v>-35.2</v>
      </c>
      <c r="J196" s="6" t="n">
        <v>0</v>
      </c>
      <c r="K196" s="6" t="n">
        <v>-0.03</v>
      </c>
      <c r="L196" s="6" t="n">
        <v>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44203.75255787</v>
      </c>
      <c r="B197" s="16" t="s">
        <v>36</v>
      </c>
      <c r="C197" s="16" t="s">
        <v>37</v>
      </c>
      <c r="D197" s="16" t="s">
        <v>114</v>
      </c>
      <c r="E197" s="16" t="s">
        <v>17</v>
      </c>
      <c r="F197" s="16" t="s">
        <v>19</v>
      </c>
      <c r="G197" s="7" t="n">
        <v>2</v>
      </c>
      <c r="H197" s="6" t="n">
        <v>17.6</v>
      </c>
      <c r="I197" s="6" t="n">
        <v>-35.2</v>
      </c>
      <c r="J197" s="6" t="n">
        <v>0</v>
      </c>
      <c r="K197" s="6" t="n">
        <v>-0.03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44203.753888889</v>
      </c>
      <c r="B198" s="16" t="s">
        <v>141</v>
      </c>
      <c r="C198" s="16" t="s">
        <v>229</v>
      </c>
      <c r="D198" s="16" t="s">
        <v>114</v>
      </c>
      <c r="E198" s="16" t="s">
        <v>17</v>
      </c>
      <c r="F198" s="16" t="s">
        <v>19</v>
      </c>
      <c r="G198" s="7" t="n">
        <v>1</v>
      </c>
      <c r="H198" s="6" t="n">
        <v>222</v>
      </c>
      <c r="I198" s="6" t="n">
        <v>-222</v>
      </c>
      <c r="J198" s="6" t="n">
        <v>0</v>
      </c>
      <c r="K198" s="6" t="n">
        <v>-0.13</v>
      </c>
      <c r="L198" s="6" t="n">
        <v>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44203.756435185</v>
      </c>
      <c r="B199" s="16" t="s">
        <v>36</v>
      </c>
      <c r="C199" s="16" t="s">
        <v>37</v>
      </c>
      <c r="D199" s="16" t="s">
        <v>114</v>
      </c>
      <c r="E199" s="16" t="s">
        <v>17</v>
      </c>
      <c r="F199" s="16" t="s">
        <v>19</v>
      </c>
      <c r="G199" s="7" t="n">
        <v>4</v>
      </c>
      <c r="H199" s="6" t="n">
        <v>17.5</v>
      </c>
      <c r="I199" s="6" t="n">
        <v>-70</v>
      </c>
      <c r="J199" s="6" t="n">
        <v>0</v>
      </c>
      <c r="K199" s="6" t="n">
        <v>-0.05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0" t="n">
        <v>44203.785266204</v>
      </c>
      <c r="B200" s="16" t="s">
        <v>137</v>
      </c>
      <c r="C200" s="16" t="s">
        <v>225</v>
      </c>
      <c r="D200" s="16" t="s">
        <v>114</v>
      </c>
      <c r="E200" s="16" t="s">
        <v>17</v>
      </c>
      <c r="F200" s="16" t="s">
        <v>19</v>
      </c>
      <c r="G200" s="7" t="n">
        <v>1</v>
      </c>
      <c r="H200" s="6" t="n">
        <v>13.71</v>
      </c>
      <c r="I200" s="6" t="n">
        <v>-13.71</v>
      </c>
      <c r="J200" s="6" t="n">
        <v>0</v>
      </c>
      <c r="K200" s="6" t="n">
        <v>-0.02</v>
      </c>
      <c r="L200" s="6" t="n">
        <v>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0" t="n">
        <v>44203.78556713</v>
      </c>
      <c r="B201" s="16" t="s">
        <v>137</v>
      </c>
      <c r="C201" s="16" t="s">
        <v>225</v>
      </c>
      <c r="D201" s="16" t="s">
        <v>114</v>
      </c>
      <c r="E201" s="16" t="s">
        <v>17</v>
      </c>
      <c r="F201" s="16" t="s">
        <v>19</v>
      </c>
      <c r="G201" s="7" t="n">
        <v>2</v>
      </c>
      <c r="H201" s="6" t="n">
        <v>13.71</v>
      </c>
      <c r="I201" s="6" t="n">
        <v>-27.42</v>
      </c>
      <c r="J201" s="6" t="n">
        <v>0</v>
      </c>
      <c r="K201" s="6" t="n">
        <v>-0.02</v>
      </c>
      <c r="L201" s="6" t="n">
        <v>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44203.785706019</v>
      </c>
      <c r="B202" s="16" t="s">
        <v>137</v>
      </c>
      <c r="C202" s="16" t="s">
        <v>225</v>
      </c>
      <c r="D202" s="16" t="s">
        <v>114</v>
      </c>
      <c r="E202" s="16" t="s">
        <v>17</v>
      </c>
      <c r="F202" s="16" t="s">
        <v>19</v>
      </c>
      <c r="G202" s="7" t="n">
        <v>1</v>
      </c>
      <c r="H202" s="6" t="n">
        <v>13.71</v>
      </c>
      <c r="I202" s="6" t="n">
        <v>-13.71</v>
      </c>
      <c r="J202" s="6" t="n">
        <v>0</v>
      </c>
      <c r="K202" s="6" t="n">
        <v>-0.02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9" t="n">
        <v>44203.81318287</v>
      </c>
      <c r="B203" s="30" t="s">
        <v>67</v>
      </c>
      <c r="C203" s="30" t="s">
        <v>68</v>
      </c>
      <c r="D203" s="30" t="s">
        <v>116</v>
      </c>
      <c r="E203" s="30" t="s">
        <v>17</v>
      </c>
      <c r="F203" s="30" t="s">
        <v>19</v>
      </c>
      <c r="G203" s="31" t="n">
        <v>-15</v>
      </c>
      <c r="H203" s="32" t="n">
        <v>28</v>
      </c>
      <c r="I203" s="32" t="n">
        <v>420</v>
      </c>
      <c r="J203" s="32" t="n">
        <v>0</v>
      </c>
      <c r="K203" s="32" t="n">
        <v>0</v>
      </c>
      <c r="L203" s="32" t="n">
        <v>0</v>
      </c>
      <c r="M203" s="6" t="s">
        <f>=I203+J203+K203+L203</f>
      </c>
      <c r="N203" s="32"/>
      <c r="O203" s="30"/>
    </row>
    <row collapsed="false" customFormat="false" customHeight="false" hidden="false" ht="12.1" outlineLevel="0" r="204">
      <c r="A204" s="20" t="n">
        <v>44203.963888889</v>
      </c>
      <c r="B204" s="16" t="s">
        <v>36</v>
      </c>
      <c r="C204" s="16" t="s">
        <v>37</v>
      </c>
      <c r="D204" s="16" t="s">
        <v>114</v>
      </c>
      <c r="E204" s="16" t="s">
        <v>17</v>
      </c>
      <c r="F204" s="16" t="s">
        <v>19</v>
      </c>
      <c r="G204" s="7" t="n">
        <v>4</v>
      </c>
      <c r="H204" s="6" t="n">
        <v>17.55</v>
      </c>
      <c r="I204" s="6" t="n">
        <v>-70.2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44203.990694444</v>
      </c>
      <c r="B205" s="16" t="s">
        <v>63</v>
      </c>
      <c r="C205" s="16" t="s">
        <v>64</v>
      </c>
      <c r="D205" s="16" t="s">
        <v>114</v>
      </c>
      <c r="E205" s="16" t="s">
        <v>17</v>
      </c>
      <c r="F205" s="16" t="s">
        <v>19</v>
      </c>
      <c r="G205" s="7" t="n">
        <v>1</v>
      </c>
      <c r="H205" s="6" t="n">
        <v>10.49</v>
      </c>
      <c r="I205" s="6" t="n">
        <v>-10.49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0" t="n">
        <v>44203.992627315</v>
      </c>
      <c r="B206" s="16" t="s">
        <v>30</v>
      </c>
      <c r="C206" s="16" t="s">
        <v>31</v>
      </c>
      <c r="D206" s="16" t="s">
        <v>114</v>
      </c>
      <c r="E206" s="16" t="s">
        <v>17</v>
      </c>
      <c r="F206" s="16" t="s">
        <v>19</v>
      </c>
      <c r="G206" s="7" t="n">
        <v>1</v>
      </c>
      <c r="H206" s="6" t="n">
        <v>13.86</v>
      </c>
      <c r="I206" s="6" t="n">
        <v>-13.86</v>
      </c>
      <c r="J206" s="6" t="n">
        <v>0</v>
      </c>
      <c r="K206" s="6" t="n">
        <v>0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44203.996793981</v>
      </c>
      <c r="B207" s="16" t="s">
        <v>36</v>
      </c>
      <c r="C207" s="16" t="s">
        <v>37</v>
      </c>
      <c r="D207" s="16" t="s">
        <v>114</v>
      </c>
      <c r="E207" s="16" t="s">
        <v>17</v>
      </c>
      <c r="F207" s="16" t="s">
        <v>19</v>
      </c>
      <c r="G207" s="7" t="n">
        <v>4</v>
      </c>
      <c r="H207" s="6" t="n">
        <v>17.55</v>
      </c>
      <c r="I207" s="6" t="n">
        <v>-70.2</v>
      </c>
      <c r="J207" s="6" t="n">
        <v>0</v>
      </c>
      <c r="K207" s="6" t="n">
        <v>0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33" t="n">
        <v>44204</v>
      </c>
      <c r="B208" s="34" t="s">
        <v>230</v>
      </c>
      <c r="C208" s="34" t="s">
        <v>232</v>
      </c>
      <c r="D208" s="34" t="s">
        <v>230</v>
      </c>
      <c r="E208" s="34" t="s">
        <v>230</v>
      </c>
      <c r="F208" s="34" t="s">
        <v>47</v>
      </c>
      <c r="G208" s="35" t="n">
        <v>1</v>
      </c>
      <c r="H208" s="36" t="n">
        <v>-22.09</v>
      </c>
      <c r="I208" s="36" t="n">
        <v>-22.09</v>
      </c>
      <c r="J208" s="36" t="n">
        <v>0</v>
      </c>
      <c r="K208" s="36" t="n">
        <v>0</v>
      </c>
      <c r="L208" s="36" t="n">
        <v>0</v>
      </c>
      <c r="M208" s="36"/>
      <c r="N208" s="6" t="s">
        <f>=I208+J208+K208+L208</f>
      </c>
      <c r="O208" s="34"/>
    </row>
    <row collapsed="false" customFormat="false" customHeight="false" hidden="false" ht="12.1" outlineLevel="0" r="209">
      <c r="A209" s="33" t="n">
        <v>44204</v>
      </c>
      <c r="B209" s="34" t="s">
        <v>230</v>
      </c>
      <c r="C209" s="34" t="s">
        <v>234</v>
      </c>
      <c r="D209" s="34" t="s">
        <v>230</v>
      </c>
      <c r="E209" s="34" t="s">
        <v>230</v>
      </c>
      <c r="F209" s="34" t="s">
        <v>47</v>
      </c>
      <c r="G209" s="35" t="n">
        <v>1</v>
      </c>
      <c r="H209" s="36" t="n">
        <v>-25.43</v>
      </c>
      <c r="I209" s="36" t="n">
        <v>-25.43</v>
      </c>
      <c r="J209" s="36" t="n">
        <v>0</v>
      </c>
      <c r="K209" s="36" t="n">
        <v>0</v>
      </c>
      <c r="L209" s="36" t="n">
        <v>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33" t="n">
        <v>44204</v>
      </c>
      <c r="B210" s="34" t="s">
        <v>230</v>
      </c>
      <c r="C210" s="34" t="s">
        <v>235</v>
      </c>
      <c r="D210" s="34" t="s">
        <v>230</v>
      </c>
      <c r="E210" s="34" t="s">
        <v>230</v>
      </c>
      <c r="F210" s="34" t="s">
        <v>47</v>
      </c>
      <c r="G210" s="35" t="n">
        <v>1</v>
      </c>
      <c r="H210" s="36" t="n">
        <v>-7.94</v>
      </c>
      <c r="I210" s="36" t="n">
        <v>-7.94</v>
      </c>
      <c r="J210" s="36" t="n">
        <v>0</v>
      </c>
      <c r="K210" s="36" t="n">
        <v>0</v>
      </c>
      <c r="L210" s="36" t="n">
        <v>0</v>
      </c>
      <c r="M210" s="36"/>
      <c r="N210" s="6" t="s">
        <f>=I210+J210+K210+L210</f>
      </c>
      <c r="O210" s="34"/>
    </row>
    <row collapsed="false" customFormat="false" customHeight="false" hidden="false" ht="12.1" outlineLevel="0" r="211">
      <c r="A211" s="33" t="n">
        <v>44204</v>
      </c>
      <c r="B211" s="34" t="s">
        <v>230</v>
      </c>
      <c r="C211" s="34" t="s">
        <v>231</v>
      </c>
      <c r="D211" s="34" t="s">
        <v>230</v>
      </c>
      <c r="E211" s="34" t="s">
        <v>230</v>
      </c>
      <c r="F211" s="34" t="s">
        <v>47</v>
      </c>
      <c r="G211" s="35" t="n">
        <v>1</v>
      </c>
      <c r="H211" s="36" t="n">
        <v>-8.52</v>
      </c>
      <c r="I211" s="36" t="n">
        <v>-8.52</v>
      </c>
      <c r="J211" s="36" t="n">
        <v>0</v>
      </c>
      <c r="K211" s="36" t="n">
        <v>0</v>
      </c>
      <c r="L211" s="36" t="n">
        <v>0</v>
      </c>
      <c r="M211" s="36"/>
      <c r="N211" s="6" t="s">
        <f>=I211+J211+K211+L211</f>
      </c>
      <c r="O211" s="34"/>
    </row>
    <row collapsed="false" customFormat="false" customHeight="false" hidden="false" ht="12.1" outlineLevel="0" r="212">
      <c r="A212" s="20" t="n">
        <v>44204.517233796</v>
      </c>
      <c r="B212" s="16" t="s">
        <v>60</v>
      </c>
      <c r="C212" s="16" t="s">
        <v>61</v>
      </c>
      <c r="D212" s="16" t="s">
        <v>114</v>
      </c>
      <c r="E212" s="16" t="s">
        <v>17</v>
      </c>
      <c r="F212" s="16" t="s">
        <v>19</v>
      </c>
      <c r="G212" s="7" t="n">
        <v>1</v>
      </c>
      <c r="H212" s="6" t="n">
        <v>94.23</v>
      </c>
      <c r="I212" s="6" t="n">
        <v>-94.23</v>
      </c>
      <c r="J212" s="6" t="n">
        <v>0</v>
      </c>
      <c r="K212" s="6" t="n">
        <v>-0.06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44204.569479167</v>
      </c>
      <c r="B213" s="16" t="s">
        <v>60</v>
      </c>
      <c r="C213" s="16" t="s">
        <v>61</v>
      </c>
      <c r="D213" s="16" t="s">
        <v>114</v>
      </c>
      <c r="E213" s="16" t="s">
        <v>17</v>
      </c>
      <c r="F213" s="16" t="s">
        <v>19</v>
      </c>
      <c r="G213" s="7" t="n">
        <v>1</v>
      </c>
      <c r="H213" s="6" t="n">
        <v>94</v>
      </c>
      <c r="I213" s="6" t="n">
        <v>-94</v>
      </c>
      <c r="J213" s="6" t="n">
        <v>0</v>
      </c>
      <c r="K213" s="6" t="n">
        <v>-0.06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44204.571018519</v>
      </c>
      <c r="B214" s="16" t="s">
        <v>60</v>
      </c>
      <c r="C214" s="16" t="s">
        <v>61</v>
      </c>
      <c r="D214" s="16" t="s">
        <v>114</v>
      </c>
      <c r="E214" s="16" t="s">
        <v>17</v>
      </c>
      <c r="F214" s="16" t="s">
        <v>19</v>
      </c>
      <c r="G214" s="7" t="n">
        <v>1</v>
      </c>
      <c r="H214" s="6" t="n">
        <v>93.77</v>
      </c>
      <c r="I214" s="6" t="n">
        <v>-93.77</v>
      </c>
      <c r="J214" s="6" t="n">
        <v>0</v>
      </c>
      <c r="K214" s="6" t="n">
        <v>-0.06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44204.571261574</v>
      </c>
      <c r="B215" s="16" t="s">
        <v>60</v>
      </c>
      <c r="C215" s="16" t="s">
        <v>61</v>
      </c>
      <c r="D215" s="16" t="s">
        <v>114</v>
      </c>
      <c r="E215" s="16" t="s">
        <v>17</v>
      </c>
      <c r="F215" s="16" t="s">
        <v>19</v>
      </c>
      <c r="G215" s="7" t="n">
        <v>1</v>
      </c>
      <c r="H215" s="6" t="n">
        <v>93.5</v>
      </c>
      <c r="I215" s="6" t="n">
        <v>-93.5</v>
      </c>
      <c r="J215" s="6" t="n">
        <v>0</v>
      </c>
      <c r="K215" s="6" t="n">
        <v>-0.06</v>
      </c>
      <c r="L215" s="6" t="n">
        <v>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44204.645844907</v>
      </c>
      <c r="B216" s="16" t="s">
        <v>60</v>
      </c>
      <c r="C216" s="16" t="s">
        <v>61</v>
      </c>
      <c r="D216" s="16" t="s">
        <v>114</v>
      </c>
      <c r="E216" s="16" t="s">
        <v>17</v>
      </c>
      <c r="F216" s="16" t="s">
        <v>19</v>
      </c>
      <c r="G216" s="7" t="n">
        <v>1</v>
      </c>
      <c r="H216" s="6" t="n">
        <v>88.5</v>
      </c>
      <c r="I216" s="6" t="n">
        <v>-88.5</v>
      </c>
      <c r="J216" s="6" t="n">
        <v>0</v>
      </c>
      <c r="K216" s="6" t="n">
        <v>-0.05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44204.645925926</v>
      </c>
      <c r="B217" s="16" t="s">
        <v>60</v>
      </c>
      <c r="C217" s="16" t="s">
        <v>61</v>
      </c>
      <c r="D217" s="16" t="s">
        <v>114</v>
      </c>
      <c r="E217" s="16" t="s">
        <v>17</v>
      </c>
      <c r="F217" s="16" t="s">
        <v>19</v>
      </c>
      <c r="G217" s="7" t="n">
        <v>1</v>
      </c>
      <c r="H217" s="6" t="n">
        <v>88</v>
      </c>
      <c r="I217" s="6" t="n">
        <v>-88</v>
      </c>
      <c r="J217" s="6" t="n">
        <v>0</v>
      </c>
      <c r="K217" s="6" t="n">
        <v>-0.05</v>
      </c>
      <c r="L217" s="6" t="n">
        <v>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0" t="n">
        <v>44204.645960648</v>
      </c>
      <c r="B218" s="16" t="s">
        <v>60</v>
      </c>
      <c r="C218" s="16" t="s">
        <v>61</v>
      </c>
      <c r="D218" s="16" t="s">
        <v>114</v>
      </c>
      <c r="E218" s="16" t="s">
        <v>17</v>
      </c>
      <c r="F218" s="16" t="s">
        <v>19</v>
      </c>
      <c r="G218" s="7" t="n">
        <v>1</v>
      </c>
      <c r="H218" s="6" t="n">
        <v>87.5</v>
      </c>
      <c r="I218" s="6" t="n">
        <v>-87.5</v>
      </c>
      <c r="J218" s="6" t="n">
        <v>0</v>
      </c>
      <c r="K218" s="6" t="n">
        <v>-0.05</v>
      </c>
      <c r="L218" s="6" t="n">
        <v>0</v>
      </c>
      <c r="M218" s="6" t="s">
        <f>=I218+J218+K218+L218</f>
      </c>
      <c r="N218" s="6"/>
      <c r="O218" s="16"/>
    </row>
    <row collapsed="false" customFormat="false" customHeight="false" hidden="false" ht="12.1" outlineLevel="0" r="219">
      <c r="A219" s="20" t="n">
        <v>44204.69212963</v>
      </c>
      <c r="B219" s="16" t="s">
        <v>60</v>
      </c>
      <c r="C219" s="16" t="s">
        <v>61</v>
      </c>
      <c r="D219" s="16" t="s">
        <v>114</v>
      </c>
      <c r="E219" s="16" t="s">
        <v>17</v>
      </c>
      <c r="F219" s="16" t="s">
        <v>19</v>
      </c>
      <c r="G219" s="7" t="n">
        <v>2</v>
      </c>
      <c r="H219" s="6" t="n">
        <v>84</v>
      </c>
      <c r="I219" s="6" t="n">
        <v>-168</v>
      </c>
      <c r="J219" s="6" t="n">
        <v>0</v>
      </c>
      <c r="K219" s="6" t="n">
        <v>-0.1</v>
      </c>
      <c r="L219" s="6" t="n">
        <v>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44204.721412037</v>
      </c>
      <c r="B220" s="16" t="s">
        <v>60</v>
      </c>
      <c r="C220" s="16" t="s">
        <v>61</v>
      </c>
      <c r="D220" s="16" t="s">
        <v>114</v>
      </c>
      <c r="E220" s="16" t="s">
        <v>17</v>
      </c>
      <c r="F220" s="16" t="s">
        <v>19</v>
      </c>
      <c r="G220" s="7" t="n">
        <v>1</v>
      </c>
      <c r="H220" s="6" t="n">
        <v>84</v>
      </c>
      <c r="I220" s="6" t="n">
        <v>-84</v>
      </c>
      <c r="J220" s="6" t="n">
        <v>0</v>
      </c>
      <c r="K220" s="6" t="n">
        <v>-0.05</v>
      </c>
      <c r="L220" s="6" t="n">
        <v>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0" t="n">
        <v>44204.752118056</v>
      </c>
      <c r="B221" s="16" t="s">
        <v>63</v>
      </c>
      <c r="C221" s="16" t="s">
        <v>64</v>
      </c>
      <c r="D221" s="16" t="s">
        <v>114</v>
      </c>
      <c r="E221" s="16" t="s">
        <v>17</v>
      </c>
      <c r="F221" s="16" t="s">
        <v>19</v>
      </c>
      <c r="G221" s="7" t="n">
        <v>5</v>
      </c>
      <c r="H221" s="6" t="n">
        <v>10.43</v>
      </c>
      <c r="I221" s="6" t="n">
        <v>-52.15</v>
      </c>
      <c r="J221" s="6" t="n">
        <v>0</v>
      </c>
      <c r="K221" s="6" t="n">
        <v>-0.04</v>
      </c>
      <c r="L221" s="6" t="n">
        <v>0</v>
      </c>
      <c r="M221" s="6" t="s">
        <f>=I221+J221+K221+L221</f>
      </c>
      <c r="N221" s="6"/>
      <c r="O221" s="16"/>
    </row>
    <row collapsed="false" customFormat="false" customHeight="false" hidden="false" ht="12.1" outlineLevel="0" r="222">
      <c r="A222" s="20" t="n">
        <v>44204.990960648</v>
      </c>
      <c r="B222" s="16" t="s">
        <v>36</v>
      </c>
      <c r="C222" s="16" t="s">
        <v>37</v>
      </c>
      <c r="D222" s="16" t="s">
        <v>114</v>
      </c>
      <c r="E222" s="16" t="s">
        <v>17</v>
      </c>
      <c r="F222" s="16" t="s">
        <v>19</v>
      </c>
      <c r="G222" s="7" t="n">
        <v>4</v>
      </c>
      <c r="H222" s="6" t="n">
        <v>17.5</v>
      </c>
      <c r="I222" s="6" t="n">
        <v>-70</v>
      </c>
      <c r="J222" s="6" t="n">
        <v>0</v>
      </c>
      <c r="K222" s="6" t="n">
        <v>-0.05</v>
      </c>
      <c r="L222" s="6" t="n">
        <v>0</v>
      </c>
      <c r="M222" s="6" t="s">
        <f>=I222+J222+K222+L222</f>
      </c>
      <c r="N222" s="6"/>
      <c r="O222" s="16"/>
    </row>
    <row collapsed="false" customFormat="false" customHeight="false" hidden="false" ht="12.1" outlineLevel="0" r="223">
      <c r="A223" s="20" t="n">
        <v>44204.998125</v>
      </c>
      <c r="B223" s="16" t="s">
        <v>21</v>
      </c>
      <c r="C223" s="16" t="s">
        <v>22</v>
      </c>
      <c r="D223" s="16" t="s">
        <v>114</v>
      </c>
      <c r="E223" s="16" t="s">
        <v>17</v>
      </c>
      <c r="F223" s="16" t="s">
        <v>19</v>
      </c>
      <c r="G223" s="7" t="n">
        <v>1</v>
      </c>
      <c r="H223" s="6" t="n">
        <v>49.1</v>
      </c>
      <c r="I223" s="6" t="n">
        <v>-49.1</v>
      </c>
      <c r="J223" s="6" t="n">
        <v>0</v>
      </c>
      <c r="K223" s="6" t="n">
        <v>-0.03</v>
      </c>
      <c r="L223" s="6" t="n">
        <v>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0" t="n">
        <v>44204.99943287</v>
      </c>
      <c r="B224" s="16" t="s">
        <v>36</v>
      </c>
      <c r="C224" s="16" t="s">
        <v>37</v>
      </c>
      <c r="D224" s="16" t="s">
        <v>114</v>
      </c>
      <c r="E224" s="16" t="s">
        <v>17</v>
      </c>
      <c r="F224" s="16" t="s">
        <v>19</v>
      </c>
      <c r="G224" s="7" t="n">
        <v>4</v>
      </c>
      <c r="H224" s="6" t="n">
        <v>17.58</v>
      </c>
      <c r="I224" s="6" t="n">
        <v>-70.32</v>
      </c>
      <c r="J224" s="6" t="n">
        <v>0</v>
      </c>
      <c r="K224" s="6" t="n">
        <v>-0.05</v>
      </c>
      <c r="L224" s="6" t="n">
        <v>0</v>
      </c>
      <c r="M224" s="6" t="s">
        <f>=I224+J224+K224+L224</f>
      </c>
      <c r="N224" s="6"/>
      <c r="O224" s="16"/>
    </row>
    <row collapsed="false" customFormat="false" customHeight="false" hidden="false" ht="12.1" outlineLevel="0" r="225">
      <c r="A225" s="29" t="n">
        <v>44207.419594907</v>
      </c>
      <c r="B225" s="30" t="s">
        <v>128</v>
      </c>
      <c r="C225" s="30" t="s">
        <v>216</v>
      </c>
      <c r="D225" s="30" t="s">
        <v>116</v>
      </c>
      <c r="E225" s="30" t="s">
        <v>17</v>
      </c>
      <c r="F225" s="30" t="s">
        <v>19</v>
      </c>
      <c r="G225" s="31" t="n">
        <v>-7</v>
      </c>
      <c r="H225" s="32" t="n">
        <v>6.73</v>
      </c>
      <c r="I225" s="32" t="n">
        <v>47.11</v>
      </c>
      <c r="J225" s="32" t="n">
        <v>0</v>
      </c>
      <c r="K225" s="32" t="n">
        <v>-0.03</v>
      </c>
      <c r="L225" s="32" t="n">
        <v>0</v>
      </c>
      <c r="M225" s="6" t="s">
        <f>=I225+J225+K225+L225</f>
      </c>
      <c r="N225" s="32"/>
      <c r="O225" s="30"/>
    </row>
    <row collapsed="false" customFormat="false" customHeight="false" hidden="false" ht="12.1" outlineLevel="0" r="226">
      <c r="A226" s="20" t="n">
        <v>44207.424826389</v>
      </c>
      <c r="B226" s="16" t="s">
        <v>21</v>
      </c>
      <c r="C226" s="16" t="s">
        <v>22</v>
      </c>
      <c r="D226" s="16" t="s">
        <v>114</v>
      </c>
      <c r="E226" s="16" t="s">
        <v>17</v>
      </c>
      <c r="F226" s="16" t="s">
        <v>19</v>
      </c>
      <c r="G226" s="7" t="n">
        <v>1</v>
      </c>
      <c r="H226" s="6" t="n">
        <v>47.56</v>
      </c>
      <c r="I226" s="6" t="n">
        <v>-47.56</v>
      </c>
      <c r="J226" s="6" t="n">
        <v>0</v>
      </c>
      <c r="K226" s="6" t="n">
        <v>-0.03</v>
      </c>
      <c r="L226" s="6" t="n">
        <v>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44207.480555556</v>
      </c>
      <c r="B227" s="16" t="s">
        <v>21</v>
      </c>
      <c r="C227" s="16" t="s">
        <v>22</v>
      </c>
      <c r="D227" s="16" t="s">
        <v>114</v>
      </c>
      <c r="E227" s="16" t="s">
        <v>17</v>
      </c>
      <c r="F227" s="16" t="s">
        <v>19</v>
      </c>
      <c r="G227" s="7" t="n">
        <v>1</v>
      </c>
      <c r="H227" s="6" t="n">
        <v>48</v>
      </c>
      <c r="I227" s="6" t="n">
        <v>-48</v>
      </c>
      <c r="J227" s="6" t="n">
        <v>0</v>
      </c>
      <c r="K227" s="6" t="n">
        <v>-0.03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44207.722638889</v>
      </c>
      <c r="B228" s="16" t="s">
        <v>63</v>
      </c>
      <c r="C228" s="16" t="s">
        <v>64</v>
      </c>
      <c r="D228" s="16" t="s">
        <v>114</v>
      </c>
      <c r="E228" s="16" t="s">
        <v>17</v>
      </c>
      <c r="F228" s="16" t="s">
        <v>19</v>
      </c>
      <c r="G228" s="7" t="n">
        <v>2</v>
      </c>
      <c r="H228" s="6" t="n">
        <v>10.3</v>
      </c>
      <c r="I228" s="6" t="n">
        <v>-20.6</v>
      </c>
      <c r="J228" s="6" t="n">
        <v>0</v>
      </c>
      <c r="K228" s="6" t="n">
        <v>-0.02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44207.734606481</v>
      </c>
      <c r="B229" s="16" t="s">
        <v>30</v>
      </c>
      <c r="C229" s="16" t="s">
        <v>31</v>
      </c>
      <c r="D229" s="16" t="s">
        <v>114</v>
      </c>
      <c r="E229" s="16" t="s">
        <v>17</v>
      </c>
      <c r="F229" s="16" t="s">
        <v>19</v>
      </c>
      <c r="G229" s="7" t="n">
        <v>6</v>
      </c>
      <c r="H229" s="6" t="n">
        <v>14</v>
      </c>
      <c r="I229" s="6" t="n">
        <v>-84</v>
      </c>
      <c r="J229" s="6" t="n">
        <v>0</v>
      </c>
      <c r="K229" s="6" t="n">
        <v>-0.05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44207.738391204</v>
      </c>
      <c r="B230" s="16" t="s">
        <v>63</v>
      </c>
      <c r="C230" s="16" t="s">
        <v>64</v>
      </c>
      <c r="D230" s="16" t="s">
        <v>114</v>
      </c>
      <c r="E230" s="16" t="s">
        <v>17</v>
      </c>
      <c r="F230" s="16" t="s">
        <v>19</v>
      </c>
      <c r="G230" s="7" t="n">
        <v>4</v>
      </c>
      <c r="H230" s="6" t="n">
        <v>10.31</v>
      </c>
      <c r="I230" s="6" t="n">
        <v>-41.24</v>
      </c>
      <c r="J230" s="6" t="n">
        <v>0</v>
      </c>
      <c r="K230" s="6" t="n">
        <v>-0.03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44207.740104167</v>
      </c>
      <c r="B231" s="16" t="s">
        <v>30</v>
      </c>
      <c r="C231" s="16" t="s">
        <v>31</v>
      </c>
      <c r="D231" s="16" t="s">
        <v>114</v>
      </c>
      <c r="E231" s="16" t="s">
        <v>17</v>
      </c>
      <c r="F231" s="16" t="s">
        <v>19</v>
      </c>
      <c r="G231" s="7" t="n">
        <v>2</v>
      </c>
      <c r="H231" s="6" t="n">
        <v>13.73</v>
      </c>
      <c r="I231" s="6" t="n">
        <v>-27.46</v>
      </c>
      <c r="J231" s="6" t="n">
        <v>0</v>
      </c>
      <c r="K231" s="6" t="n">
        <v>-0.02</v>
      </c>
      <c r="L231" s="6" t="n">
        <v>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0" t="n">
        <v>44207.7440625</v>
      </c>
      <c r="B232" s="16" t="s">
        <v>30</v>
      </c>
      <c r="C232" s="16" t="s">
        <v>31</v>
      </c>
      <c r="D232" s="16" t="s">
        <v>114</v>
      </c>
      <c r="E232" s="16" t="s">
        <v>17</v>
      </c>
      <c r="F232" s="16" t="s">
        <v>19</v>
      </c>
      <c r="G232" s="7" t="n">
        <v>1</v>
      </c>
      <c r="H232" s="6" t="n">
        <v>13.72</v>
      </c>
      <c r="I232" s="6" t="n">
        <v>-13.72</v>
      </c>
      <c r="J232" s="6" t="n">
        <v>0</v>
      </c>
      <c r="K232" s="6" t="n">
        <v>-0.02</v>
      </c>
      <c r="L232" s="6" t="n">
        <v>0</v>
      </c>
      <c r="M232" s="6" t="s">
        <f>=I232+J232+K232+L232</f>
      </c>
      <c r="N232" s="6"/>
      <c r="O232" s="16"/>
    </row>
    <row collapsed="false" customFormat="false" customHeight="false" hidden="false" ht="12.1" outlineLevel="0" r="233">
      <c r="A233" s="20" t="n">
        <v>44207.746331019</v>
      </c>
      <c r="B233" s="16" t="s">
        <v>21</v>
      </c>
      <c r="C233" s="16" t="s">
        <v>22</v>
      </c>
      <c r="D233" s="16" t="s">
        <v>114</v>
      </c>
      <c r="E233" s="16" t="s">
        <v>17</v>
      </c>
      <c r="F233" s="16" t="s">
        <v>19</v>
      </c>
      <c r="G233" s="7" t="n">
        <v>1</v>
      </c>
      <c r="H233" s="6" t="n">
        <v>45.6</v>
      </c>
      <c r="I233" s="6" t="n">
        <v>-45.6</v>
      </c>
      <c r="J233" s="6" t="n">
        <v>0</v>
      </c>
      <c r="K233" s="6" t="n">
        <v>-0.03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44207.746481481</v>
      </c>
      <c r="B234" s="16" t="s">
        <v>30</v>
      </c>
      <c r="C234" s="16" t="s">
        <v>31</v>
      </c>
      <c r="D234" s="16" t="s">
        <v>114</v>
      </c>
      <c r="E234" s="16" t="s">
        <v>17</v>
      </c>
      <c r="F234" s="16" t="s">
        <v>19</v>
      </c>
      <c r="G234" s="7" t="n">
        <v>2</v>
      </c>
      <c r="H234" s="6" t="n">
        <v>13.84</v>
      </c>
      <c r="I234" s="6" t="n">
        <v>-27.68</v>
      </c>
      <c r="J234" s="6" t="n">
        <v>0</v>
      </c>
      <c r="K234" s="6" t="n">
        <v>-0.02</v>
      </c>
      <c r="L234" s="6" t="n">
        <v>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0" t="n">
        <v>44207.750706019</v>
      </c>
      <c r="B235" s="16" t="s">
        <v>36</v>
      </c>
      <c r="C235" s="16" t="s">
        <v>37</v>
      </c>
      <c r="D235" s="16" t="s">
        <v>114</v>
      </c>
      <c r="E235" s="16" t="s">
        <v>17</v>
      </c>
      <c r="F235" s="16" t="s">
        <v>19</v>
      </c>
      <c r="G235" s="7" t="n">
        <v>2</v>
      </c>
      <c r="H235" s="6" t="n">
        <v>17.9</v>
      </c>
      <c r="I235" s="6" t="n">
        <v>-35.8</v>
      </c>
      <c r="J235" s="6" t="n">
        <v>0</v>
      </c>
      <c r="K235" s="6" t="n">
        <v>-0.03</v>
      </c>
      <c r="L235" s="6" t="n">
        <v>0</v>
      </c>
      <c r="M235" s="6" t="s">
        <f>=I235+J235+K235+L235</f>
      </c>
      <c r="N235" s="6"/>
      <c r="O235" s="16"/>
    </row>
    <row collapsed="false" customFormat="false" customHeight="false" hidden="false" ht="12.1" outlineLevel="0" r="236">
      <c r="A236" s="20" t="n">
        <v>44207.750706019</v>
      </c>
      <c r="B236" s="16" t="s">
        <v>36</v>
      </c>
      <c r="C236" s="16" t="s">
        <v>37</v>
      </c>
      <c r="D236" s="16" t="s">
        <v>114</v>
      </c>
      <c r="E236" s="16" t="s">
        <v>17</v>
      </c>
      <c r="F236" s="16" t="s">
        <v>19</v>
      </c>
      <c r="G236" s="7" t="n">
        <v>1</v>
      </c>
      <c r="H236" s="6" t="n">
        <v>17.9</v>
      </c>
      <c r="I236" s="6" t="n">
        <v>-17.9</v>
      </c>
      <c r="J236" s="6" t="n">
        <v>0</v>
      </c>
      <c r="K236" s="6" t="n">
        <v>-0.02</v>
      </c>
      <c r="L236" s="6" t="n">
        <v>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0" t="n">
        <v>44207.750706019</v>
      </c>
      <c r="B237" s="16" t="s">
        <v>36</v>
      </c>
      <c r="C237" s="16" t="s">
        <v>37</v>
      </c>
      <c r="D237" s="16" t="s">
        <v>114</v>
      </c>
      <c r="E237" s="16" t="s">
        <v>17</v>
      </c>
      <c r="F237" s="16" t="s">
        <v>19</v>
      </c>
      <c r="G237" s="7" t="n">
        <v>1</v>
      </c>
      <c r="H237" s="6" t="n">
        <v>17.9</v>
      </c>
      <c r="I237" s="6" t="n">
        <v>-17.9</v>
      </c>
      <c r="J237" s="6" t="n">
        <v>0</v>
      </c>
      <c r="K237" s="6" t="n">
        <v>-0.02</v>
      </c>
      <c r="L237" s="6" t="n">
        <v>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0" t="n">
        <v>44207.751203704</v>
      </c>
      <c r="B238" s="16" t="s">
        <v>21</v>
      </c>
      <c r="C238" s="16" t="s">
        <v>22</v>
      </c>
      <c r="D238" s="16" t="s">
        <v>114</v>
      </c>
      <c r="E238" s="16" t="s">
        <v>17</v>
      </c>
      <c r="F238" s="16" t="s">
        <v>19</v>
      </c>
      <c r="G238" s="7" t="n">
        <v>1</v>
      </c>
      <c r="H238" s="6" t="n">
        <v>45.59</v>
      </c>
      <c r="I238" s="6" t="n">
        <v>-45.59</v>
      </c>
      <c r="J238" s="6" t="n">
        <v>0</v>
      </c>
      <c r="K238" s="6" t="n">
        <v>-0.03</v>
      </c>
      <c r="L238" s="6" t="n">
        <v>0</v>
      </c>
      <c r="M238" s="6" t="s">
        <f>=I238+J238+K238+L238</f>
      </c>
      <c r="N238" s="6"/>
      <c r="O238" s="16"/>
    </row>
    <row collapsed="false" customFormat="false" customHeight="false" hidden="false" ht="12.1" outlineLevel="0" r="239">
      <c r="A239" s="20" t="n">
        <v>44207.751678241</v>
      </c>
      <c r="B239" s="16" t="s">
        <v>30</v>
      </c>
      <c r="C239" s="16" t="s">
        <v>31</v>
      </c>
      <c r="D239" s="16" t="s">
        <v>114</v>
      </c>
      <c r="E239" s="16" t="s">
        <v>17</v>
      </c>
      <c r="F239" s="16" t="s">
        <v>19</v>
      </c>
      <c r="G239" s="7" t="n">
        <v>6</v>
      </c>
      <c r="H239" s="6" t="n">
        <v>13.87</v>
      </c>
      <c r="I239" s="6" t="n">
        <v>-83.22</v>
      </c>
      <c r="J239" s="6" t="n">
        <v>0</v>
      </c>
      <c r="K239" s="6" t="n">
        <v>-0.05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44207.752164352</v>
      </c>
      <c r="B240" s="16" t="s">
        <v>36</v>
      </c>
      <c r="C240" s="16" t="s">
        <v>37</v>
      </c>
      <c r="D240" s="16" t="s">
        <v>114</v>
      </c>
      <c r="E240" s="16" t="s">
        <v>17</v>
      </c>
      <c r="F240" s="16" t="s">
        <v>19</v>
      </c>
      <c r="G240" s="7" t="n">
        <v>6</v>
      </c>
      <c r="H240" s="6" t="n">
        <v>17.8</v>
      </c>
      <c r="I240" s="6" t="n">
        <v>-106.8</v>
      </c>
      <c r="J240" s="6" t="n">
        <v>0</v>
      </c>
      <c r="K240" s="6" t="n">
        <v>-0.06</v>
      </c>
      <c r="L240" s="6" t="n">
        <v>0</v>
      </c>
      <c r="M240" s="6" t="s">
        <f>=I240+J240+K240+L240</f>
      </c>
      <c r="N240" s="6"/>
      <c r="O240" s="16"/>
    </row>
    <row collapsed="false" customFormat="false" customHeight="false" hidden="false" ht="12.1" outlineLevel="0" r="241">
      <c r="A241" s="20" t="n">
        <v>44207.759456019</v>
      </c>
      <c r="B241" s="16" t="s">
        <v>30</v>
      </c>
      <c r="C241" s="16" t="s">
        <v>31</v>
      </c>
      <c r="D241" s="16" t="s">
        <v>114</v>
      </c>
      <c r="E241" s="16" t="s">
        <v>17</v>
      </c>
      <c r="F241" s="16" t="s">
        <v>19</v>
      </c>
      <c r="G241" s="7" t="n">
        <v>2</v>
      </c>
      <c r="H241" s="6" t="n">
        <v>13.85</v>
      </c>
      <c r="I241" s="6" t="n">
        <v>-27.7</v>
      </c>
      <c r="J241" s="6" t="n">
        <v>0</v>
      </c>
      <c r="K241" s="6" t="n">
        <v>-0.02</v>
      </c>
      <c r="L241" s="6" t="n">
        <v>0</v>
      </c>
      <c r="M241" s="6" t="s">
        <f>=I241+J241+K241+L241</f>
      </c>
      <c r="N241" s="6"/>
      <c r="O241" s="16"/>
    </row>
    <row collapsed="false" customFormat="false" customHeight="false" hidden="false" ht="12.1" outlineLevel="0" r="242">
      <c r="A242" s="29" t="n">
        <v>44207.798912037</v>
      </c>
      <c r="B242" s="30" t="s">
        <v>20</v>
      </c>
      <c r="C242" s="30" t="s">
        <v>238</v>
      </c>
      <c r="D242" s="30" t="s">
        <v>116</v>
      </c>
      <c r="E242" s="30" t="s">
        <v>17</v>
      </c>
      <c r="F242" s="30" t="s">
        <v>19</v>
      </c>
      <c r="G242" s="31" t="n">
        <v>-2</v>
      </c>
      <c r="H242" s="32" t="n">
        <v>98.3</v>
      </c>
      <c r="I242" s="32" t="n">
        <v>196.6</v>
      </c>
      <c r="J242" s="32" t="n">
        <v>0</v>
      </c>
      <c r="K242" s="32" t="n">
        <v>-0.12</v>
      </c>
      <c r="L242" s="32" t="n">
        <v>0</v>
      </c>
      <c r="M242" s="6" t="s">
        <f>=I242+J242+K242+L242</f>
      </c>
      <c r="N242" s="32"/>
      <c r="O242" s="30"/>
    </row>
    <row collapsed="false" customFormat="false" customHeight="false" hidden="false" ht="12.1" outlineLevel="0" r="243">
      <c r="A243" s="29" t="n">
        <v>44207.803159722</v>
      </c>
      <c r="B243" s="30" t="s">
        <v>127</v>
      </c>
      <c r="C243" s="30" t="s">
        <v>215</v>
      </c>
      <c r="D243" s="30" t="s">
        <v>116</v>
      </c>
      <c r="E243" s="30" t="s">
        <v>17</v>
      </c>
      <c r="F243" s="30" t="s">
        <v>19</v>
      </c>
      <c r="G243" s="31" t="n">
        <v>-4</v>
      </c>
      <c r="H243" s="32" t="n">
        <v>46.43</v>
      </c>
      <c r="I243" s="32" t="n">
        <v>185.72</v>
      </c>
      <c r="J243" s="32" t="n">
        <v>0</v>
      </c>
      <c r="K243" s="32" t="n">
        <v>-0.11</v>
      </c>
      <c r="L243" s="32" t="n">
        <v>0</v>
      </c>
      <c r="M243" s="6" t="s">
        <f>=I243+J243+K243+L243</f>
      </c>
      <c r="N243" s="32"/>
      <c r="O243" s="30"/>
    </row>
    <row collapsed="false" customFormat="false" customHeight="false" hidden="false" ht="12.1" outlineLevel="0" r="244">
      <c r="A244" s="29" t="n">
        <v>44207.83087963</v>
      </c>
      <c r="B244" s="30" t="s">
        <v>140</v>
      </c>
      <c r="C244" s="30" t="s">
        <v>228</v>
      </c>
      <c r="D244" s="30" t="s">
        <v>116</v>
      </c>
      <c r="E244" s="30" t="s">
        <v>17</v>
      </c>
      <c r="F244" s="30" t="s">
        <v>47</v>
      </c>
      <c r="G244" s="31" t="n">
        <v>-100</v>
      </c>
      <c r="H244" s="32" t="n">
        <v>159.53</v>
      </c>
      <c r="I244" s="32" t="n">
        <v>15953</v>
      </c>
      <c r="J244" s="32" t="n">
        <v>0</v>
      </c>
      <c r="K244" s="32" t="n">
        <v>-9.58</v>
      </c>
      <c r="L244" s="32" t="n">
        <v>0</v>
      </c>
      <c r="M244" s="32"/>
      <c r="N244" s="6" t="s">
        <f>=I244+J244+K244+L244</f>
      </c>
      <c r="O244" s="30"/>
    </row>
    <row collapsed="false" customFormat="false" customHeight="false" hidden="false" ht="12.1" outlineLevel="0" r="245">
      <c r="A245" s="29" t="n">
        <v>44207.837592593</v>
      </c>
      <c r="B245" s="30" t="s">
        <v>136</v>
      </c>
      <c r="C245" s="30" t="s">
        <v>224</v>
      </c>
      <c r="D245" s="30" t="s">
        <v>116</v>
      </c>
      <c r="E245" s="30" t="s">
        <v>17</v>
      </c>
      <c r="F245" s="30" t="s">
        <v>47</v>
      </c>
      <c r="G245" s="31" t="n">
        <v>-30</v>
      </c>
      <c r="H245" s="32" t="n">
        <v>228.26</v>
      </c>
      <c r="I245" s="32" t="n">
        <v>6847.8</v>
      </c>
      <c r="J245" s="32" t="n">
        <v>0</v>
      </c>
      <c r="K245" s="32" t="n">
        <v>-4.1</v>
      </c>
      <c r="L245" s="32" t="n">
        <v>0</v>
      </c>
      <c r="M245" s="32"/>
      <c r="N245" s="6" t="s">
        <f>=I245+J245+K245+L245</f>
      </c>
      <c r="O245" s="30"/>
    </row>
    <row collapsed="false" customFormat="false" customHeight="false" hidden="false" ht="12.1" outlineLevel="0" r="246">
      <c r="A246" s="29" t="n">
        <v>44207.838668981</v>
      </c>
      <c r="B246" s="30" t="s">
        <v>136</v>
      </c>
      <c r="C246" s="30" t="s">
        <v>224</v>
      </c>
      <c r="D246" s="30" t="s">
        <v>116</v>
      </c>
      <c r="E246" s="30" t="s">
        <v>17</v>
      </c>
      <c r="F246" s="30" t="s">
        <v>47</v>
      </c>
      <c r="G246" s="31" t="n">
        <v>-10</v>
      </c>
      <c r="H246" s="32" t="n">
        <v>228.25</v>
      </c>
      <c r="I246" s="32" t="n">
        <v>2282.5</v>
      </c>
      <c r="J246" s="32" t="n">
        <v>0</v>
      </c>
      <c r="K246" s="32" t="n">
        <v>-1.37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9" t="n">
        <v>44207.839166667</v>
      </c>
      <c r="B247" s="30" t="s">
        <v>136</v>
      </c>
      <c r="C247" s="30" t="s">
        <v>224</v>
      </c>
      <c r="D247" s="30" t="s">
        <v>116</v>
      </c>
      <c r="E247" s="30" t="s">
        <v>17</v>
      </c>
      <c r="F247" s="30" t="s">
        <v>47</v>
      </c>
      <c r="G247" s="31" t="n">
        <v>-10</v>
      </c>
      <c r="H247" s="32" t="n">
        <v>228.25</v>
      </c>
      <c r="I247" s="32" t="n">
        <v>2282.5</v>
      </c>
      <c r="J247" s="32" t="n">
        <v>0</v>
      </c>
      <c r="K247" s="32" t="n">
        <v>-1.37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9" t="n">
        <v>44208.487210648</v>
      </c>
      <c r="B248" s="30" t="s">
        <v>134</v>
      </c>
      <c r="C248" s="30" t="s">
        <v>222</v>
      </c>
      <c r="D248" s="30" t="s">
        <v>116</v>
      </c>
      <c r="E248" s="30" t="s">
        <v>17</v>
      </c>
      <c r="F248" s="30" t="s">
        <v>19</v>
      </c>
      <c r="G248" s="31" t="n">
        <v>-1</v>
      </c>
      <c r="H248" s="32" t="n">
        <v>54.77</v>
      </c>
      <c r="I248" s="32" t="n">
        <v>54.77</v>
      </c>
      <c r="J248" s="32" t="n">
        <v>0</v>
      </c>
      <c r="K248" s="32" t="n">
        <v>-0.04</v>
      </c>
      <c r="L248" s="32" t="n">
        <v>0</v>
      </c>
      <c r="M248" s="6" t="s">
        <f>=I248+J248+K248+L248</f>
      </c>
      <c r="N248" s="32"/>
      <c r="O248" s="30"/>
    </row>
    <row collapsed="false" customFormat="false" customHeight="false" hidden="false" ht="12.1" outlineLevel="0" r="249">
      <c r="A249" s="29" t="n">
        <v>44208.846608796</v>
      </c>
      <c r="B249" s="30" t="s">
        <v>21</v>
      </c>
      <c r="C249" s="30" t="s">
        <v>22</v>
      </c>
      <c r="D249" s="30" t="s">
        <v>116</v>
      </c>
      <c r="E249" s="30" t="s">
        <v>17</v>
      </c>
      <c r="F249" s="30" t="s">
        <v>19</v>
      </c>
      <c r="G249" s="31" t="n">
        <v>-4</v>
      </c>
      <c r="H249" s="32" t="n">
        <v>47.5</v>
      </c>
      <c r="I249" s="32" t="n">
        <v>190</v>
      </c>
      <c r="J249" s="32" t="n">
        <v>0</v>
      </c>
      <c r="K249" s="32" t="n">
        <v>-0.12</v>
      </c>
      <c r="L249" s="32" t="n">
        <v>0</v>
      </c>
      <c r="M249" s="6" t="s">
        <f>=I249+J249+K249+L249</f>
      </c>
      <c r="N249" s="32"/>
      <c r="O249" s="30"/>
    </row>
    <row collapsed="false" customFormat="false" customHeight="false" hidden="false" ht="12.1" outlineLevel="0" r="250">
      <c r="A250" s="29" t="n">
        <v>44208.851446759</v>
      </c>
      <c r="B250" s="30" t="s">
        <v>137</v>
      </c>
      <c r="C250" s="30" t="s">
        <v>225</v>
      </c>
      <c r="D250" s="30" t="s">
        <v>116</v>
      </c>
      <c r="E250" s="30" t="s">
        <v>17</v>
      </c>
      <c r="F250" s="30" t="s">
        <v>19</v>
      </c>
      <c r="G250" s="31" t="n">
        <v>-4</v>
      </c>
      <c r="H250" s="32" t="n">
        <v>14.92</v>
      </c>
      <c r="I250" s="32" t="n">
        <v>59.68</v>
      </c>
      <c r="J250" s="32" t="n">
        <v>0</v>
      </c>
      <c r="K250" s="32" t="n">
        <v>-0.04</v>
      </c>
      <c r="L250" s="32" t="n">
        <v>0</v>
      </c>
      <c r="M250" s="6" t="s">
        <f>=I250+J250+K250+L250</f>
      </c>
      <c r="N250" s="32"/>
      <c r="O250" s="30"/>
    </row>
    <row collapsed="false" customFormat="false" customHeight="false" hidden="false" ht="12.1" outlineLevel="0" r="251">
      <c r="A251" s="29" t="n">
        <v>44208.856203704</v>
      </c>
      <c r="B251" s="30" t="s">
        <v>121</v>
      </c>
      <c r="C251" s="30" t="s">
        <v>207</v>
      </c>
      <c r="D251" s="30" t="s">
        <v>116</v>
      </c>
      <c r="E251" s="30" t="s">
        <v>17</v>
      </c>
      <c r="F251" s="30" t="s">
        <v>19</v>
      </c>
      <c r="G251" s="31" t="n">
        <v>-2</v>
      </c>
      <c r="H251" s="32" t="n">
        <v>17.69</v>
      </c>
      <c r="I251" s="32" t="n">
        <v>35.38</v>
      </c>
      <c r="J251" s="32" t="n">
        <v>0</v>
      </c>
      <c r="K251" s="32" t="n">
        <v>-0.03</v>
      </c>
      <c r="L251" s="32" t="n">
        <v>0</v>
      </c>
      <c r="M251" s="6" t="s">
        <f>=I251+J251+K251+L251</f>
      </c>
      <c r="N251" s="32"/>
      <c r="O251" s="30"/>
    </row>
    <row collapsed="false" customFormat="false" customHeight="false" hidden="false" ht="12.1" outlineLevel="0" r="252">
      <c r="A252" s="20" t="n">
        <v>44208.859479167</v>
      </c>
      <c r="B252" s="16" t="s">
        <v>145</v>
      </c>
      <c r="C252" s="16" t="s">
        <v>239</v>
      </c>
      <c r="D252" s="16" t="s">
        <v>114</v>
      </c>
      <c r="E252" s="16" t="s">
        <v>17</v>
      </c>
      <c r="F252" s="16" t="s">
        <v>19</v>
      </c>
      <c r="G252" s="7" t="n">
        <v>1</v>
      </c>
      <c r="H252" s="6" t="n">
        <v>14.07</v>
      </c>
      <c r="I252" s="6" t="n">
        <v>-14.07</v>
      </c>
      <c r="J252" s="6" t="n">
        <v>0</v>
      </c>
      <c r="K252" s="6" t="n">
        <v>-0.02</v>
      </c>
      <c r="L252" s="6" t="n">
        <v>0</v>
      </c>
      <c r="M252" s="6" t="s">
        <f>=I252+J252+K252+L252</f>
      </c>
      <c r="N252" s="6"/>
      <c r="O252" s="16"/>
    </row>
    <row collapsed="false" customFormat="false" customHeight="false" hidden="false" ht="12.1" outlineLevel="0" r="253">
      <c r="A253" s="29" t="n">
        <v>44208.914085648</v>
      </c>
      <c r="B253" s="30" t="s">
        <v>144</v>
      </c>
      <c r="C253" s="30" t="s">
        <v>237</v>
      </c>
      <c r="D253" s="30" t="s">
        <v>116</v>
      </c>
      <c r="E253" s="30" t="s">
        <v>17</v>
      </c>
      <c r="F253" s="30" t="s">
        <v>47</v>
      </c>
      <c r="G253" s="31" t="n">
        <v>-40</v>
      </c>
      <c r="H253" s="32" t="n">
        <v>545</v>
      </c>
      <c r="I253" s="32" t="n">
        <v>21800</v>
      </c>
      <c r="J253" s="32" t="n">
        <v>0</v>
      </c>
      <c r="K253" s="32" t="n">
        <v>-13.08</v>
      </c>
      <c r="L253" s="32" t="n">
        <v>0</v>
      </c>
      <c r="M253" s="32"/>
      <c r="N253" s="6" t="s">
        <f>=I253+J253+K253+L253</f>
      </c>
      <c r="O253" s="30"/>
    </row>
    <row collapsed="false" customFormat="false" customHeight="false" hidden="false" ht="12.1" outlineLevel="0" r="254">
      <c r="A254" s="20" t="n">
        <v>44208.961435185</v>
      </c>
      <c r="B254" s="16" t="s">
        <v>21</v>
      </c>
      <c r="C254" s="16" t="s">
        <v>22</v>
      </c>
      <c r="D254" s="16" t="s">
        <v>114</v>
      </c>
      <c r="E254" s="16" t="s">
        <v>17</v>
      </c>
      <c r="F254" s="16" t="s">
        <v>19</v>
      </c>
      <c r="G254" s="7" t="n">
        <v>1</v>
      </c>
      <c r="H254" s="6" t="n">
        <v>46.4</v>
      </c>
      <c r="I254" s="6" t="n">
        <v>-46.4</v>
      </c>
      <c r="J254" s="6" t="n">
        <v>0</v>
      </c>
      <c r="K254" s="6" t="n">
        <v>-0.03</v>
      </c>
      <c r="L254" s="6" t="n">
        <v>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0" t="n">
        <v>44208.980358796</v>
      </c>
      <c r="B255" s="16" t="s">
        <v>141</v>
      </c>
      <c r="C255" s="16" t="s">
        <v>229</v>
      </c>
      <c r="D255" s="16" t="s">
        <v>114</v>
      </c>
      <c r="E255" s="16" t="s">
        <v>17</v>
      </c>
      <c r="F255" s="16" t="s">
        <v>19</v>
      </c>
      <c r="G255" s="7" t="n">
        <v>1</v>
      </c>
      <c r="H255" s="6" t="n">
        <v>226.29</v>
      </c>
      <c r="I255" s="6" t="n">
        <v>-226.29</v>
      </c>
      <c r="J255" s="6" t="n">
        <v>0</v>
      </c>
      <c r="K255" s="6" t="n">
        <v>-0.13</v>
      </c>
      <c r="L255" s="6" t="n">
        <v>0</v>
      </c>
      <c r="M255" s="6" t="s">
        <f>=I255+J255+K255+L255</f>
      </c>
      <c r="N255" s="6"/>
      <c r="O255" s="16"/>
    </row>
    <row collapsed="false" customFormat="false" customHeight="false" hidden="false" ht="12.1" outlineLevel="0" r="256">
      <c r="A256" s="20" t="n">
        <v>44208.998738426</v>
      </c>
      <c r="B256" s="16" t="s">
        <v>141</v>
      </c>
      <c r="C256" s="16" t="s">
        <v>229</v>
      </c>
      <c r="D256" s="16" t="s">
        <v>114</v>
      </c>
      <c r="E256" s="16" t="s">
        <v>17</v>
      </c>
      <c r="F256" s="16" t="s">
        <v>19</v>
      </c>
      <c r="G256" s="7" t="n">
        <v>1</v>
      </c>
      <c r="H256" s="6" t="n">
        <v>225.54</v>
      </c>
      <c r="I256" s="6" t="n">
        <v>-225.54</v>
      </c>
      <c r="J256" s="6" t="n">
        <v>0</v>
      </c>
      <c r="K256" s="6" t="n">
        <v>-0.13</v>
      </c>
      <c r="L256" s="6" t="n">
        <v>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1" t="n">
        <v>44209</v>
      </c>
      <c r="B257" s="22" t="s">
        <v>240</v>
      </c>
      <c r="C257" s="22" t="s">
        <v>241</v>
      </c>
      <c r="D257" s="22" t="s">
        <v>240</v>
      </c>
      <c r="E257" s="22" t="s">
        <v>240</v>
      </c>
      <c r="F257" s="22" t="s">
        <v>19</v>
      </c>
      <c r="G257" s="23" t="n">
        <v>1</v>
      </c>
      <c r="H257" s="24" t="n">
        <v>1.05</v>
      </c>
      <c r="I257" s="24" t="n">
        <v>1.05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4"/>
      <c r="O257" s="22"/>
    </row>
    <row collapsed="false" customFormat="false" customHeight="false" hidden="false" ht="12.1" outlineLevel="0" r="258">
      <c r="A258" s="29" t="n">
        <v>44209.419398148</v>
      </c>
      <c r="B258" s="30" t="s">
        <v>144</v>
      </c>
      <c r="C258" s="30" t="s">
        <v>237</v>
      </c>
      <c r="D258" s="30" t="s">
        <v>116</v>
      </c>
      <c r="E258" s="30" t="s">
        <v>17</v>
      </c>
      <c r="F258" s="30" t="s">
        <v>47</v>
      </c>
      <c r="G258" s="31" t="n">
        <v>-1</v>
      </c>
      <c r="H258" s="32" t="n">
        <v>551.1</v>
      </c>
      <c r="I258" s="32" t="n">
        <v>551.1</v>
      </c>
      <c r="J258" s="32" t="n">
        <v>0</v>
      </c>
      <c r="K258" s="32" t="n">
        <v>-0.33</v>
      </c>
      <c r="L258" s="32" t="n">
        <v>0</v>
      </c>
      <c r="M258" s="32"/>
      <c r="N258" s="6" t="s">
        <f>=I258+J258+K258+L258</f>
      </c>
      <c r="O258" s="30"/>
    </row>
    <row collapsed="false" customFormat="false" customHeight="false" hidden="false" ht="12.1" outlineLevel="0" r="259">
      <c r="A259" s="20" t="n">
        <v>44209.420081019</v>
      </c>
      <c r="B259" s="16" t="s">
        <v>144</v>
      </c>
      <c r="C259" s="16" t="s">
        <v>237</v>
      </c>
      <c r="D259" s="16" t="s">
        <v>114</v>
      </c>
      <c r="E259" s="16" t="s">
        <v>17</v>
      </c>
      <c r="F259" s="16" t="s">
        <v>47</v>
      </c>
      <c r="G259" s="7" t="n">
        <v>1</v>
      </c>
      <c r="H259" s="6" t="n">
        <v>551.9</v>
      </c>
      <c r="I259" s="6" t="n">
        <v>-551.9</v>
      </c>
      <c r="J259" s="6" t="n">
        <v>0</v>
      </c>
      <c r="K259" s="6" t="n">
        <v>-0.33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0" t="n">
        <v>44209.423460648</v>
      </c>
      <c r="B260" s="16" t="s">
        <v>135</v>
      </c>
      <c r="C260" s="16" t="s">
        <v>223</v>
      </c>
      <c r="D260" s="16" t="s">
        <v>114</v>
      </c>
      <c r="E260" s="16" t="s">
        <v>17</v>
      </c>
      <c r="F260" s="16" t="s">
        <v>47</v>
      </c>
      <c r="G260" s="7" t="n">
        <v>50</v>
      </c>
      <c r="H260" s="6" t="n">
        <v>55.665</v>
      </c>
      <c r="I260" s="6" t="n">
        <v>-2783.25</v>
      </c>
      <c r="J260" s="6" t="n">
        <v>0</v>
      </c>
      <c r="K260" s="6" t="n">
        <v>-1.67</v>
      </c>
      <c r="L260" s="6" t="n">
        <v>0</v>
      </c>
      <c r="M260" s="6"/>
      <c r="N260" s="6" t="s">
        <f>=I260+J260+K260+L260</f>
      </c>
      <c r="O260" s="16"/>
    </row>
    <row collapsed="false" customFormat="false" customHeight="false" hidden="false" ht="12.1" outlineLevel="0" r="261">
      <c r="A261" s="20" t="n">
        <v>44209.423483796</v>
      </c>
      <c r="B261" s="16" t="s">
        <v>135</v>
      </c>
      <c r="C261" s="16" t="s">
        <v>223</v>
      </c>
      <c r="D261" s="16" t="s">
        <v>114</v>
      </c>
      <c r="E261" s="16" t="s">
        <v>17</v>
      </c>
      <c r="F261" s="16" t="s">
        <v>47</v>
      </c>
      <c r="G261" s="7" t="n">
        <v>30</v>
      </c>
      <c r="H261" s="6" t="n">
        <v>55.665</v>
      </c>
      <c r="I261" s="6" t="n">
        <v>-1669.95</v>
      </c>
      <c r="J261" s="6" t="n">
        <v>0</v>
      </c>
      <c r="K261" s="6" t="n">
        <v>-1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0" t="n">
        <v>44209.423483796</v>
      </c>
      <c r="B262" s="16" t="s">
        <v>135</v>
      </c>
      <c r="C262" s="16" t="s">
        <v>223</v>
      </c>
      <c r="D262" s="16" t="s">
        <v>114</v>
      </c>
      <c r="E262" s="16" t="s">
        <v>17</v>
      </c>
      <c r="F262" s="16" t="s">
        <v>47</v>
      </c>
      <c r="G262" s="7" t="n">
        <v>170</v>
      </c>
      <c r="H262" s="6" t="n">
        <v>55.665</v>
      </c>
      <c r="I262" s="6" t="n">
        <v>-9463.05</v>
      </c>
      <c r="J262" s="6" t="n">
        <v>0</v>
      </c>
      <c r="K262" s="6" t="n">
        <v>-5.67</v>
      </c>
      <c r="L262" s="6" t="n">
        <v>0</v>
      </c>
      <c r="M262" s="6"/>
      <c r="N262" s="6" t="s">
        <f>=I262+J262+K262+L262</f>
      </c>
      <c r="O262" s="16"/>
    </row>
    <row collapsed="false" customFormat="false" customHeight="false" hidden="false" ht="12.1" outlineLevel="0" r="263">
      <c r="A263" s="20" t="n">
        <v>44209.519641204</v>
      </c>
      <c r="B263" s="16" t="s">
        <v>120</v>
      </c>
      <c r="C263" s="16" t="s">
        <v>206</v>
      </c>
      <c r="D263" s="16" t="s">
        <v>114</v>
      </c>
      <c r="E263" s="16" t="s">
        <v>17</v>
      </c>
      <c r="F263" s="16" t="s">
        <v>47</v>
      </c>
      <c r="G263" s="7" t="n">
        <v>50</v>
      </c>
      <c r="H263" s="6" t="n">
        <v>214</v>
      </c>
      <c r="I263" s="6" t="n">
        <v>-10700</v>
      </c>
      <c r="J263" s="6" t="n">
        <v>0</v>
      </c>
      <c r="K263" s="6" t="n">
        <v>-6.42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44209.520902778</v>
      </c>
      <c r="B264" s="16" t="s">
        <v>144</v>
      </c>
      <c r="C264" s="16" t="s">
        <v>237</v>
      </c>
      <c r="D264" s="16" t="s">
        <v>114</v>
      </c>
      <c r="E264" s="16" t="s">
        <v>17</v>
      </c>
      <c r="F264" s="16" t="s">
        <v>47</v>
      </c>
      <c r="G264" s="7" t="n">
        <v>1</v>
      </c>
      <c r="H264" s="6" t="n">
        <v>556.1</v>
      </c>
      <c r="I264" s="6" t="n">
        <v>-556.1</v>
      </c>
      <c r="J264" s="6" t="n">
        <v>0</v>
      </c>
      <c r="K264" s="6" t="n">
        <v>-0.33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9" t="n">
        <v>44209.703101852</v>
      </c>
      <c r="B265" s="30" t="s">
        <v>132</v>
      </c>
      <c r="C265" s="30" t="s">
        <v>220</v>
      </c>
      <c r="D265" s="30" t="s">
        <v>116</v>
      </c>
      <c r="E265" s="30" t="s">
        <v>17</v>
      </c>
      <c r="F265" s="30" t="s">
        <v>47</v>
      </c>
      <c r="G265" s="31" t="n">
        <v>-350</v>
      </c>
      <c r="H265" s="32" t="n">
        <v>30.7</v>
      </c>
      <c r="I265" s="32" t="n">
        <v>10745</v>
      </c>
      <c r="J265" s="32" t="n">
        <v>0</v>
      </c>
      <c r="K265" s="32" t="n">
        <v>-6.45</v>
      </c>
      <c r="L265" s="32" t="n">
        <v>0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0" t="n">
        <v>44209.839560185</v>
      </c>
      <c r="B266" s="16" t="s">
        <v>63</v>
      </c>
      <c r="C266" s="16" t="s">
        <v>64</v>
      </c>
      <c r="D266" s="16" t="s">
        <v>114</v>
      </c>
      <c r="E266" s="16" t="s">
        <v>17</v>
      </c>
      <c r="F266" s="16" t="s">
        <v>19</v>
      </c>
      <c r="G266" s="7" t="n">
        <v>12</v>
      </c>
      <c r="H266" s="6" t="n">
        <v>10.33</v>
      </c>
      <c r="I266" s="6" t="n">
        <v>-123.96</v>
      </c>
      <c r="J266" s="6" t="n">
        <v>0</v>
      </c>
      <c r="K266" s="6" t="n">
        <v>-0.07</v>
      </c>
      <c r="L266" s="6" t="n">
        <v>0</v>
      </c>
      <c r="M266" s="6" t="s">
        <f>=I266+J266+K266+L266</f>
      </c>
      <c r="N266" s="6"/>
      <c r="O266" s="16"/>
    </row>
    <row collapsed="false" customFormat="false" customHeight="false" hidden="false" ht="12.1" outlineLevel="0" r="267">
      <c r="A267" s="20" t="n">
        <v>44209.839861111</v>
      </c>
      <c r="B267" s="16" t="s">
        <v>63</v>
      </c>
      <c r="C267" s="16" t="s">
        <v>64</v>
      </c>
      <c r="D267" s="16" t="s">
        <v>114</v>
      </c>
      <c r="E267" s="16" t="s">
        <v>17</v>
      </c>
      <c r="F267" s="16" t="s">
        <v>19</v>
      </c>
      <c r="G267" s="7" t="n">
        <v>1</v>
      </c>
      <c r="H267" s="6" t="n">
        <v>10.35</v>
      </c>
      <c r="I267" s="6" t="n">
        <v>-10.35</v>
      </c>
      <c r="J267" s="6" t="n">
        <v>0</v>
      </c>
      <c r="K267" s="6" t="n">
        <v>-0.02</v>
      </c>
      <c r="L267" s="6" t="n">
        <v>0</v>
      </c>
      <c r="M267" s="6" t="s">
        <f>=I267+J267+K267+L267</f>
      </c>
      <c r="N267" s="6"/>
      <c r="O267" s="16"/>
    </row>
    <row collapsed="false" customFormat="false" customHeight="false" hidden="false" ht="12.1" outlineLevel="0" r="268">
      <c r="A268" s="20" t="n">
        <v>44209.839861111</v>
      </c>
      <c r="B268" s="16" t="s">
        <v>63</v>
      </c>
      <c r="C268" s="16" t="s">
        <v>64</v>
      </c>
      <c r="D268" s="16" t="s">
        <v>114</v>
      </c>
      <c r="E268" s="16" t="s">
        <v>17</v>
      </c>
      <c r="F268" s="16" t="s">
        <v>19</v>
      </c>
      <c r="G268" s="7" t="n">
        <v>1</v>
      </c>
      <c r="H268" s="6" t="n">
        <v>10.35</v>
      </c>
      <c r="I268" s="6" t="n">
        <v>-10.35</v>
      </c>
      <c r="J268" s="6" t="n">
        <v>0</v>
      </c>
      <c r="K268" s="6" t="n">
        <v>-0.02</v>
      </c>
      <c r="L268" s="6" t="n">
        <v>0</v>
      </c>
      <c r="M268" s="6" t="s">
        <f>=I268+J268+K268+L268</f>
      </c>
      <c r="N268" s="6"/>
      <c r="O268" s="16"/>
    </row>
    <row collapsed="false" customFormat="false" customHeight="false" hidden="false" ht="12.1" outlineLevel="0" r="269">
      <c r="A269" s="29" t="n">
        <v>44209.959988426</v>
      </c>
      <c r="B269" s="30" t="s">
        <v>137</v>
      </c>
      <c r="C269" s="30" t="s">
        <v>225</v>
      </c>
      <c r="D269" s="30" t="s">
        <v>116</v>
      </c>
      <c r="E269" s="30" t="s">
        <v>17</v>
      </c>
      <c r="F269" s="30" t="s">
        <v>19</v>
      </c>
      <c r="G269" s="31" t="n">
        <v>-1</v>
      </c>
      <c r="H269" s="32" t="n">
        <v>16.07</v>
      </c>
      <c r="I269" s="32" t="n">
        <v>16.07</v>
      </c>
      <c r="J269" s="32" t="n">
        <v>0</v>
      </c>
      <c r="K269" s="32" t="n">
        <v>-0.02</v>
      </c>
      <c r="L269" s="32" t="n">
        <v>0</v>
      </c>
      <c r="M269" s="6" t="s">
        <f>=I269+J269+K269+L269</f>
      </c>
      <c r="N269" s="32"/>
      <c r="O269" s="30"/>
    </row>
    <row collapsed="false" customFormat="false" customHeight="false" hidden="false" ht="12.1" outlineLevel="0" r="270">
      <c r="A270" s="29" t="n">
        <v>44209.960289352</v>
      </c>
      <c r="B270" s="30" t="s">
        <v>123</v>
      </c>
      <c r="C270" s="30" t="s">
        <v>211</v>
      </c>
      <c r="D270" s="30" t="s">
        <v>116</v>
      </c>
      <c r="E270" s="30" t="s">
        <v>17</v>
      </c>
      <c r="F270" s="30" t="s">
        <v>19</v>
      </c>
      <c r="G270" s="31" t="n">
        <v>-1</v>
      </c>
      <c r="H270" s="32" t="n">
        <v>157.21</v>
      </c>
      <c r="I270" s="32" t="n">
        <v>157.21</v>
      </c>
      <c r="J270" s="32" t="n">
        <v>0</v>
      </c>
      <c r="K270" s="32" t="n">
        <v>-0.1</v>
      </c>
      <c r="L270" s="32" t="n">
        <v>0</v>
      </c>
      <c r="M270" s="6" t="s">
        <f>=I270+J270+K270+L270</f>
      </c>
      <c r="N270" s="32"/>
      <c r="O270" s="30"/>
    </row>
    <row collapsed="false" customFormat="false" customHeight="false" hidden="false" ht="12.1" outlineLevel="0" r="271">
      <c r="A271" s="29" t="n">
        <v>44209.960833333</v>
      </c>
      <c r="B271" s="30" t="s">
        <v>133</v>
      </c>
      <c r="C271" s="30" t="s">
        <v>221</v>
      </c>
      <c r="D271" s="30" t="s">
        <v>116</v>
      </c>
      <c r="E271" s="30" t="s">
        <v>17</v>
      </c>
      <c r="F271" s="30" t="s">
        <v>19</v>
      </c>
      <c r="G271" s="31" t="n">
        <v>-1</v>
      </c>
      <c r="H271" s="32" t="n">
        <v>105.21</v>
      </c>
      <c r="I271" s="32" t="n">
        <v>105.21</v>
      </c>
      <c r="J271" s="32" t="n">
        <v>0</v>
      </c>
      <c r="K271" s="32" t="n">
        <v>-0.06</v>
      </c>
      <c r="L271" s="32" t="n">
        <v>0</v>
      </c>
      <c r="M271" s="6" t="s">
        <f>=I271+J271+K271+L271</f>
      </c>
      <c r="N271" s="32"/>
      <c r="O271" s="30"/>
    </row>
    <row collapsed="false" customFormat="false" customHeight="false" hidden="false" ht="12.1" outlineLevel="0" r="272">
      <c r="A272" s="29" t="n">
        <v>44209.964085648</v>
      </c>
      <c r="B272" s="30" t="s">
        <v>21</v>
      </c>
      <c r="C272" s="30" t="s">
        <v>22</v>
      </c>
      <c r="D272" s="30" t="s">
        <v>116</v>
      </c>
      <c r="E272" s="30" t="s">
        <v>17</v>
      </c>
      <c r="F272" s="30" t="s">
        <v>19</v>
      </c>
      <c r="G272" s="31" t="n">
        <v>-2</v>
      </c>
      <c r="H272" s="32" t="n">
        <v>48.98</v>
      </c>
      <c r="I272" s="32" t="n">
        <v>97.96</v>
      </c>
      <c r="J272" s="32" t="n">
        <v>0</v>
      </c>
      <c r="K272" s="32" t="n">
        <v>-0.06</v>
      </c>
      <c r="L272" s="32" t="n">
        <v>0</v>
      </c>
      <c r="M272" s="6" t="s">
        <f>=I272+J272+K272+L272</f>
      </c>
      <c r="N272" s="32"/>
      <c r="O272" s="30"/>
    </row>
    <row collapsed="false" customFormat="false" customHeight="false" hidden="false" ht="12.1" outlineLevel="0" r="273">
      <c r="A273" s="29" t="n">
        <v>44209.993831019</v>
      </c>
      <c r="B273" s="30" t="s">
        <v>127</v>
      </c>
      <c r="C273" s="30" t="s">
        <v>215</v>
      </c>
      <c r="D273" s="30" t="s">
        <v>116</v>
      </c>
      <c r="E273" s="30" t="s">
        <v>17</v>
      </c>
      <c r="F273" s="30" t="s">
        <v>19</v>
      </c>
      <c r="G273" s="31" t="n">
        <v>-1</v>
      </c>
      <c r="H273" s="32" t="n">
        <v>48.02</v>
      </c>
      <c r="I273" s="32" t="n">
        <v>48.02</v>
      </c>
      <c r="J273" s="32" t="n">
        <v>0</v>
      </c>
      <c r="K273" s="32" t="n">
        <v>-0.03</v>
      </c>
      <c r="L273" s="32" t="n">
        <v>0</v>
      </c>
      <c r="M273" s="6" t="s">
        <f>=I273+J273+K273+L273</f>
      </c>
      <c r="N273" s="32"/>
      <c r="O273" s="30"/>
    </row>
    <row collapsed="false" customFormat="false" customHeight="false" hidden="false" ht="12.1" outlineLevel="0" r="274">
      <c r="A274" s="21" t="n">
        <v>44210</v>
      </c>
      <c r="B274" s="22" t="s">
        <v>240</v>
      </c>
      <c r="C274" s="22" t="s">
        <v>242</v>
      </c>
      <c r="D274" s="22" t="s">
        <v>240</v>
      </c>
      <c r="E274" s="22" t="s">
        <v>240</v>
      </c>
      <c r="F274" s="22" t="s">
        <v>47</v>
      </c>
      <c r="G274" s="23" t="n">
        <v>1</v>
      </c>
      <c r="H274" s="24" t="n">
        <v>643</v>
      </c>
      <c r="I274" s="24" t="n">
        <v>643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9" t="n">
        <v>44210.424328704</v>
      </c>
      <c r="B275" s="30" t="s">
        <v>138</v>
      </c>
      <c r="C275" s="30" t="s">
        <v>226</v>
      </c>
      <c r="D275" s="30" t="s">
        <v>116</v>
      </c>
      <c r="E275" s="30" t="s">
        <v>17</v>
      </c>
      <c r="F275" s="30" t="s">
        <v>47</v>
      </c>
      <c r="G275" s="31" t="n">
        <v>-140</v>
      </c>
      <c r="H275" s="32" t="n">
        <v>281.95</v>
      </c>
      <c r="I275" s="32" t="n">
        <v>39473</v>
      </c>
      <c r="J275" s="32" t="n">
        <v>0</v>
      </c>
      <c r="K275" s="32" t="n">
        <v>-23.69</v>
      </c>
      <c r="L275" s="32" t="n">
        <v>0</v>
      </c>
      <c r="M275" s="32"/>
      <c r="N275" s="6" t="s">
        <f>=I275+J275+K275+L275</f>
      </c>
      <c r="O275" s="30"/>
    </row>
    <row collapsed="false" customFormat="false" customHeight="false" hidden="false" ht="12.1" outlineLevel="0" r="276">
      <c r="A276" s="20" t="n">
        <v>44210.433032407</v>
      </c>
      <c r="B276" s="16" t="s">
        <v>146</v>
      </c>
      <c r="C276" s="16" t="s">
        <v>243</v>
      </c>
      <c r="D276" s="16" t="s">
        <v>114</v>
      </c>
      <c r="E276" s="16" t="s">
        <v>17</v>
      </c>
      <c r="F276" s="16" t="s">
        <v>47</v>
      </c>
      <c r="G276" s="7" t="n">
        <v>1860000</v>
      </c>
      <c r="H276" s="6" t="n">
        <v>0.039455</v>
      </c>
      <c r="I276" s="6" t="n">
        <v>-73386.3</v>
      </c>
      <c r="J276" s="6" t="n">
        <v>0</v>
      </c>
      <c r="K276" s="6" t="n">
        <v>-44.03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9" t="n">
        <v>44210.465798611</v>
      </c>
      <c r="B277" s="30" t="s">
        <v>146</v>
      </c>
      <c r="C277" s="30" t="s">
        <v>243</v>
      </c>
      <c r="D277" s="30" t="s">
        <v>116</v>
      </c>
      <c r="E277" s="30" t="s">
        <v>17</v>
      </c>
      <c r="F277" s="30" t="s">
        <v>47</v>
      </c>
      <c r="G277" s="31" t="n">
        <v>-1860000</v>
      </c>
      <c r="H277" s="32" t="n">
        <v>0.03963</v>
      </c>
      <c r="I277" s="32" t="n">
        <v>73711.8</v>
      </c>
      <c r="J277" s="32" t="n">
        <v>0</v>
      </c>
      <c r="K277" s="32" t="n">
        <v>-44.23</v>
      </c>
      <c r="L277" s="32" t="n">
        <v>0</v>
      </c>
      <c r="M277" s="32"/>
      <c r="N277" s="6" t="s">
        <f>=I277+J277+K277+L277</f>
      </c>
      <c r="O277" s="30"/>
    </row>
    <row collapsed="false" customFormat="false" customHeight="false" hidden="false" ht="12.1" outlineLevel="0" r="278">
      <c r="A278" s="20" t="n">
        <v>44210.474814815</v>
      </c>
      <c r="B278" s="16" t="s">
        <v>146</v>
      </c>
      <c r="C278" s="16" t="s">
        <v>243</v>
      </c>
      <c r="D278" s="16" t="s">
        <v>114</v>
      </c>
      <c r="E278" s="16" t="s">
        <v>17</v>
      </c>
      <c r="F278" s="16" t="s">
        <v>47</v>
      </c>
      <c r="G278" s="7" t="n">
        <v>1650000</v>
      </c>
      <c r="H278" s="6" t="n">
        <v>0.03958</v>
      </c>
      <c r="I278" s="6" t="n">
        <v>-65307</v>
      </c>
      <c r="J278" s="6" t="n">
        <v>0</v>
      </c>
      <c r="K278" s="6" t="n">
        <v>-39.19</v>
      </c>
      <c r="L278" s="6" t="n">
        <v>0</v>
      </c>
      <c r="M278" s="6"/>
      <c r="N278" s="6" t="s">
        <f>=I278+J278+K278+L278</f>
      </c>
      <c r="O278" s="16"/>
    </row>
    <row collapsed="false" customFormat="false" customHeight="false" hidden="false" ht="12.1" outlineLevel="0" r="279">
      <c r="A279" s="20" t="n">
        <v>44210.475162037</v>
      </c>
      <c r="B279" s="16" t="s">
        <v>146</v>
      </c>
      <c r="C279" s="16" t="s">
        <v>243</v>
      </c>
      <c r="D279" s="16" t="s">
        <v>114</v>
      </c>
      <c r="E279" s="16" t="s">
        <v>17</v>
      </c>
      <c r="F279" s="16" t="s">
        <v>47</v>
      </c>
      <c r="G279" s="7" t="n">
        <v>210000</v>
      </c>
      <c r="H279" s="6" t="n">
        <v>0.03958</v>
      </c>
      <c r="I279" s="6" t="n">
        <v>-8311.8</v>
      </c>
      <c r="J279" s="6" t="n">
        <v>0</v>
      </c>
      <c r="K279" s="6" t="n">
        <v>-4.99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9" t="n">
        <v>44210.480659722</v>
      </c>
      <c r="B280" s="30" t="s">
        <v>143</v>
      </c>
      <c r="C280" s="30" t="s">
        <v>236</v>
      </c>
      <c r="D280" s="30" t="s">
        <v>116</v>
      </c>
      <c r="E280" s="30" t="s">
        <v>73</v>
      </c>
      <c r="F280" s="30" t="s">
        <v>47</v>
      </c>
      <c r="G280" s="31" t="n">
        <v>-1</v>
      </c>
      <c r="H280" s="32" t="n">
        <v>1492.8</v>
      </c>
      <c r="I280" s="32" t="n">
        <v>1492.8</v>
      </c>
      <c r="J280" s="32" t="n">
        <v>0</v>
      </c>
      <c r="K280" s="32" t="n">
        <v>-0.9</v>
      </c>
      <c r="L280" s="32" t="n">
        <v>0</v>
      </c>
      <c r="M280" s="32"/>
      <c r="N280" s="6" t="s">
        <f>=I280+J280+K280+L280</f>
      </c>
      <c r="O280" s="30"/>
    </row>
    <row collapsed="false" customFormat="false" customHeight="false" hidden="false" ht="12.1" outlineLevel="0" r="281">
      <c r="A281" s="29" t="n">
        <v>44210.488645833</v>
      </c>
      <c r="B281" s="30" t="s">
        <v>146</v>
      </c>
      <c r="C281" s="30" t="s">
        <v>243</v>
      </c>
      <c r="D281" s="30" t="s">
        <v>116</v>
      </c>
      <c r="E281" s="30" t="s">
        <v>17</v>
      </c>
      <c r="F281" s="30" t="s">
        <v>47</v>
      </c>
      <c r="G281" s="31" t="n">
        <v>-900000</v>
      </c>
      <c r="H281" s="32" t="n">
        <v>0.0396</v>
      </c>
      <c r="I281" s="32" t="n">
        <v>35640</v>
      </c>
      <c r="J281" s="32" t="n">
        <v>0</v>
      </c>
      <c r="K281" s="32" t="n">
        <v>-21.38</v>
      </c>
      <c r="L281" s="32" t="n">
        <v>0</v>
      </c>
      <c r="M281" s="32"/>
      <c r="N281" s="6" t="s">
        <f>=I281+J281+K281+L281</f>
      </c>
      <c r="O281" s="30"/>
    </row>
    <row collapsed="false" customFormat="false" customHeight="false" hidden="false" ht="12.1" outlineLevel="0" r="282">
      <c r="A282" s="29" t="n">
        <v>44210.488668981</v>
      </c>
      <c r="B282" s="30" t="s">
        <v>146</v>
      </c>
      <c r="C282" s="30" t="s">
        <v>243</v>
      </c>
      <c r="D282" s="30" t="s">
        <v>116</v>
      </c>
      <c r="E282" s="30" t="s">
        <v>17</v>
      </c>
      <c r="F282" s="30" t="s">
        <v>47</v>
      </c>
      <c r="G282" s="31" t="n">
        <v>-10000</v>
      </c>
      <c r="H282" s="32" t="n">
        <v>0.0396</v>
      </c>
      <c r="I282" s="32" t="n">
        <v>396</v>
      </c>
      <c r="J282" s="32" t="n">
        <v>0</v>
      </c>
      <c r="K282" s="32" t="n">
        <v>-0.24</v>
      </c>
      <c r="L282" s="32" t="n">
        <v>0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9" t="n">
        <v>44210.488726852</v>
      </c>
      <c r="B283" s="30" t="s">
        <v>146</v>
      </c>
      <c r="C283" s="30" t="s">
        <v>243</v>
      </c>
      <c r="D283" s="30" t="s">
        <v>116</v>
      </c>
      <c r="E283" s="30" t="s">
        <v>17</v>
      </c>
      <c r="F283" s="30" t="s">
        <v>47</v>
      </c>
      <c r="G283" s="31" t="n">
        <v>-70000</v>
      </c>
      <c r="H283" s="32" t="n">
        <v>0.0396</v>
      </c>
      <c r="I283" s="32" t="n">
        <v>2772</v>
      </c>
      <c r="J283" s="32" t="n">
        <v>0</v>
      </c>
      <c r="K283" s="32" t="n">
        <v>-1.67</v>
      </c>
      <c r="L283" s="32" t="n">
        <v>0</v>
      </c>
      <c r="M283" s="32"/>
      <c r="N283" s="6" t="s">
        <f>=I283+J283+K283+L283</f>
      </c>
      <c r="O283" s="30"/>
    </row>
    <row collapsed="false" customFormat="false" customHeight="false" hidden="false" ht="12.1" outlineLevel="0" r="284">
      <c r="A284" s="29" t="n">
        <v>44210.488738426</v>
      </c>
      <c r="B284" s="30" t="s">
        <v>146</v>
      </c>
      <c r="C284" s="30" t="s">
        <v>243</v>
      </c>
      <c r="D284" s="30" t="s">
        <v>116</v>
      </c>
      <c r="E284" s="30" t="s">
        <v>17</v>
      </c>
      <c r="F284" s="30" t="s">
        <v>47</v>
      </c>
      <c r="G284" s="31" t="n">
        <v>-10000</v>
      </c>
      <c r="H284" s="32" t="n">
        <v>0.0396</v>
      </c>
      <c r="I284" s="32" t="n">
        <v>396</v>
      </c>
      <c r="J284" s="32" t="n">
        <v>0</v>
      </c>
      <c r="K284" s="32" t="n">
        <v>-0.24</v>
      </c>
      <c r="L284" s="32" t="n">
        <v>0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9" t="n">
        <v>44210.488738426</v>
      </c>
      <c r="B285" s="30" t="s">
        <v>146</v>
      </c>
      <c r="C285" s="30" t="s">
        <v>243</v>
      </c>
      <c r="D285" s="30" t="s">
        <v>116</v>
      </c>
      <c r="E285" s="30" t="s">
        <v>17</v>
      </c>
      <c r="F285" s="30" t="s">
        <v>47</v>
      </c>
      <c r="G285" s="31" t="n">
        <v>-870000</v>
      </c>
      <c r="H285" s="32" t="n">
        <v>0.0396</v>
      </c>
      <c r="I285" s="32" t="n">
        <v>34452</v>
      </c>
      <c r="J285" s="32" t="n">
        <v>0</v>
      </c>
      <c r="K285" s="32" t="n">
        <v>-20.67</v>
      </c>
      <c r="L285" s="32" t="n">
        <v>0</v>
      </c>
      <c r="M285" s="32"/>
      <c r="N285" s="6" t="s">
        <f>=I285+J285+K285+L285</f>
      </c>
      <c r="O285" s="30"/>
    </row>
    <row collapsed="false" customFormat="false" customHeight="false" hidden="false" ht="12.1" outlineLevel="0" r="286">
      <c r="A286" s="29" t="n">
        <v>44210.567743056</v>
      </c>
      <c r="B286" s="30" t="s">
        <v>138</v>
      </c>
      <c r="C286" s="30" t="s">
        <v>226</v>
      </c>
      <c r="D286" s="30" t="s">
        <v>116</v>
      </c>
      <c r="E286" s="30" t="s">
        <v>17</v>
      </c>
      <c r="F286" s="30" t="s">
        <v>47</v>
      </c>
      <c r="G286" s="31" t="n">
        <v>-880</v>
      </c>
      <c r="H286" s="32" t="n">
        <v>285</v>
      </c>
      <c r="I286" s="32" t="n">
        <v>250800</v>
      </c>
      <c r="J286" s="32" t="n">
        <v>0</v>
      </c>
      <c r="K286" s="32" t="n">
        <v>-150.48</v>
      </c>
      <c r="L286" s="32" t="n">
        <v>0</v>
      </c>
      <c r="M286" s="32"/>
      <c r="N286" s="6" t="s">
        <f>=I286+J286+K286+L286</f>
      </c>
      <c r="O286" s="30"/>
    </row>
    <row collapsed="false" customFormat="false" customHeight="false" hidden="false" ht="12.1" outlineLevel="0" r="287">
      <c r="A287" s="29" t="n">
        <v>44210.56775463</v>
      </c>
      <c r="B287" s="30" t="s">
        <v>138</v>
      </c>
      <c r="C287" s="30" t="s">
        <v>226</v>
      </c>
      <c r="D287" s="30" t="s">
        <v>116</v>
      </c>
      <c r="E287" s="30" t="s">
        <v>17</v>
      </c>
      <c r="F287" s="30" t="s">
        <v>47</v>
      </c>
      <c r="G287" s="31" t="n">
        <v>-450</v>
      </c>
      <c r="H287" s="32" t="n">
        <v>285</v>
      </c>
      <c r="I287" s="32" t="n">
        <v>128250</v>
      </c>
      <c r="J287" s="32" t="n">
        <v>0</v>
      </c>
      <c r="K287" s="32" t="n">
        <v>-76.95</v>
      </c>
      <c r="L287" s="32" t="n">
        <v>0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9" t="n">
        <v>44210.56775463</v>
      </c>
      <c r="B288" s="30" t="s">
        <v>138</v>
      </c>
      <c r="C288" s="30" t="s">
        <v>226</v>
      </c>
      <c r="D288" s="30" t="s">
        <v>116</v>
      </c>
      <c r="E288" s="30" t="s">
        <v>17</v>
      </c>
      <c r="F288" s="30" t="s">
        <v>47</v>
      </c>
      <c r="G288" s="31" t="n">
        <v>-170</v>
      </c>
      <c r="H288" s="32" t="n">
        <v>285</v>
      </c>
      <c r="I288" s="32" t="n">
        <v>48450</v>
      </c>
      <c r="J288" s="32" t="n">
        <v>0</v>
      </c>
      <c r="K288" s="32" t="n">
        <v>-29.08</v>
      </c>
      <c r="L288" s="32" t="n">
        <v>0</v>
      </c>
      <c r="M288" s="32"/>
      <c r="N288" s="6" t="s">
        <f>=I288+J288+K288+L288</f>
      </c>
      <c r="O288" s="30"/>
    </row>
    <row collapsed="false" customFormat="false" customHeight="false" hidden="false" ht="12.1" outlineLevel="0" r="289">
      <c r="A289" s="20" t="n">
        <v>44210.568344907</v>
      </c>
      <c r="B289" s="16" t="s">
        <v>138</v>
      </c>
      <c r="C289" s="16" t="s">
        <v>226</v>
      </c>
      <c r="D289" s="16" t="s">
        <v>114</v>
      </c>
      <c r="E289" s="16" t="s">
        <v>17</v>
      </c>
      <c r="F289" s="16" t="s">
        <v>47</v>
      </c>
      <c r="G289" s="7" t="n">
        <v>770</v>
      </c>
      <c r="H289" s="6" t="n">
        <v>284.85</v>
      </c>
      <c r="I289" s="6" t="n">
        <v>-219334.5</v>
      </c>
      <c r="J289" s="6" t="n">
        <v>0</v>
      </c>
      <c r="K289" s="6" t="n">
        <v>-131.6</v>
      </c>
      <c r="L289" s="6" t="n">
        <v>0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0" t="n">
        <v>44210.568344907</v>
      </c>
      <c r="B290" s="16" t="s">
        <v>138</v>
      </c>
      <c r="C290" s="16" t="s">
        <v>226</v>
      </c>
      <c r="D290" s="16" t="s">
        <v>114</v>
      </c>
      <c r="E290" s="16" t="s">
        <v>17</v>
      </c>
      <c r="F290" s="16" t="s">
        <v>47</v>
      </c>
      <c r="G290" s="7" t="n">
        <v>10</v>
      </c>
      <c r="H290" s="6" t="n">
        <v>284.85</v>
      </c>
      <c r="I290" s="6" t="n">
        <v>-2848.5</v>
      </c>
      <c r="J290" s="6" t="n">
        <v>0</v>
      </c>
      <c r="K290" s="6" t="n">
        <v>-1.7</v>
      </c>
      <c r="L290" s="6" t="n">
        <v>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0" t="n">
        <v>44210.56837963</v>
      </c>
      <c r="B291" s="16" t="s">
        <v>138</v>
      </c>
      <c r="C291" s="16" t="s">
        <v>226</v>
      </c>
      <c r="D291" s="16" t="s">
        <v>114</v>
      </c>
      <c r="E291" s="16" t="s">
        <v>17</v>
      </c>
      <c r="F291" s="16" t="s">
        <v>47</v>
      </c>
      <c r="G291" s="7" t="n">
        <v>450</v>
      </c>
      <c r="H291" s="6" t="n">
        <v>284.85</v>
      </c>
      <c r="I291" s="6" t="n">
        <v>-128182.5</v>
      </c>
      <c r="J291" s="6" t="n">
        <v>0</v>
      </c>
      <c r="K291" s="6" t="n">
        <v>-76.91</v>
      </c>
      <c r="L291" s="6" t="n">
        <v>0</v>
      </c>
      <c r="M291" s="6"/>
      <c r="N291" s="6" t="s">
        <f>=I291+J291+K291+L291</f>
      </c>
      <c r="O291" s="16"/>
    </row>
    <row collapsed="false" customFormat="false" customHeight="false" hidden="false" ht="12.1" outlineLevel="0" r="292">
      <c r="A292" s="20" t="n">
        <v>44210.568391204</v>
      </c>
      <c r="B292" s="16" t="s">
        <v>138</v>
      </c>
      <c r="C292" s="16" t="s">
        <v>226</v>
      </c>
      <c r="D292" s="16" t="s">
        <v>114</v>
      </c>
      <c r="E292" s="16" t="s">
        <v>17</v>
      </c>
      <c r="F292" s="16" t="s">
        <v>47</v>
      </c>
      <c r="G292" s="7" t="n">
        <v>270</v>
      </c>
      <c r="H292" s="6" t="n">
        <v>284.85</v>
      </c>
      <c r="I292" s="6" t="n">
        <v>-76909.5</v>
      </c>
      <c r="J292" s="6" t="n">
        <v>0</v>
      </c>
      <c r="K292" s="6" t="n">
        <v>-46.14</v>
      </c>
      <c r="L292" s="6" t="n">
        <v>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29" t="n">
        <v>44210.745868056</v>
      </c>
      <c r="B293" s="30" t="s">
        <v>67</v>
      </c>
      <c r="C293" s="30" t="s">
        <v>68</v>
      </c>
      <c r="D293" s="30" t="s">
        <v>116</v>
      </c>
      <c r="E293" s="30" t="s">
        <v>17</v>
      </c>
      <c r="F293" s="30" t="s">
        <v>19</v>
      </c>
      <c r="G293" s="31" t="n">
        <v>-2</v>
      </c>
      <c r="H293" s="32" t="n">
        <v>28.36</v>
      </c>
      <c r="I293" s="32" t="n">
        <v>56.72</v>
      </c>
      <c r="J293" s="32" t="n">
        <v>0</v>
      </c>
      <c r="K293" s="32" t="n">
        <v>-0.04</v>
      </c>
      <c r="L293" s="32" t="n">
        <v>0</v>
      </c>
      <c r="M293" s="6" t="s">
        <f>=I293+J293+K293+L293</f>
      </c>
      <c r="N293" s="32"/>
      <c r="O293" s="30"/>
    </row>
    <row collapsed="false" customFormat="false" customHeight="false" hidden="false" ht="12.1" outlineLevel="0" r="294">
      <c r="A294" s="29" t="n">
        <v>44210.745868056</v>
      </c>
      <c r="B294" s="30" t="s">
        <v>67</v>
      </c>
      <c r="C294" s="30" t="s">
        <v>68</v>
      </c>
      <c r="D294" s="30" t="s">
        <v>116</v>
      </c>
      <c r="E294" s="30" t="s">
        <v>17</v>
      </c>
      <c r="F294" s="30" t="s">
        <v>19</v>
      </c>
      <c r="G294" s="31" t="n">
        <v>-3</v>
      </c>
      <c r="H294" s="32" t="n">
        <v>28.36</v>
      </c>
      <c r="I294" s="32" t="n">
        <v>85.08</v>
      </c>
      <c r="J294" s="32" t="n">
        <v>0</v>
      </c>
      <c r="K294" s="32" t="n">
        <v>-0.05</v>
      </c>
      <c r="L294" s="32" t="n">
        <v>0</v>
      </c>
      <c r="M294" s="6" t="s">
        <f>=I294+J294+K294+L294</f>
      </c>
      <c r="N294" s="32"/>
      <c r="O294" s="30"/>
    </row>
    <row collapsed="false" customFormat="false" customHeight="false" hidden="false" ht="12.1" outlineLevel="0" r="295">
      <c r="A295" s="29" t="n">
        <v>44210.746238426</v>
      </c>
      <c r="B295" s="30" t="s">
        <v>67</v>
      </c>
      <c r="C295" s="30" t="s">
        <v>68</v>
      </c>
      <c r="D295" s="30" t="s">
        <v>116</v>
      </c>
      <c r="E295" s="30" t="s">
        <v>17</v>
      </c>
      <c r="F295" s="30" t="s">
        <v>19</v>
      </c>
      <c r="G295" s="31" t="n">
        <v>-2</v>
      </c>
      <c r="H295" s="32" t="n">
        <v>28.36</v>
      </c>
      <c r="I295" s="32" t="n">
        <v>56.72</v>
      </c>
      <c r="J295" s="32" t="n">
        <v>0</v>
      </c>
      <c r="K295" s="32" t="n">
        <v>-0.04</v>
      </c>
      <c r="L295" s="32" t="n">
        <v>0</v>
      </c>
      <c r="M295" s="6" t="s">
        <f>=I295+J295+K295+L295</f>
      </c>
      <c r="N295" s="32"/>
      <c r="O295" s="30"/>
    </row>
    <row collapsed="false" customFormat="false" customHeight="false" hidden="false" ht="12.1" outlineLevel="0" r="296">
      <c r="A296" s="29" t="n">
        <v>44210.746238426</v>
      </c>
      <c r="B296" s="30" t="s">
        <v>67</v>
      </c>
      <c r="C296" s="30" t="s">
        <v>68</v>
      </c>
      <c r="D296" s="30" t="s">
        <v>116</v>
      </c>
      <c r="E296" s="30" t="s">
        <v>17</v>
      </c>
      <c r="F296" s="30" t="s">
        <v>19</v>
      </c>
      <c r="G296" s="31" t="n">
        <v>-3</v>
      </c>
      <c r="H296" s="32" t="n">
        <v>28.36</v>
      </c>
      <c r="I296" s="32" t="n">
        <v>85.08</v>
      </c>
      <c r="J296" s="32" t="n">
        <v>0</v>
      </c>
      <c r="K296" s="32" t="n">
        <v>-0.05</v>
      </c>
      <c r="L296" s="32" t="n">
        <v>0</v>
      </c>
      <c r="M296" s="6" t="s">
        <f>=I296+J296+K296+L296</f>
      </c>
      <c r="N296" s="32"/>
      <c r="O296" s="30"/>
    </row>
    <row collapsed="false" customFormat="false" customHeight="false" hidden="false" ht="12.1" outlineLevel="0" r="297">
      <c r="A297" s="29" t="n">
        <v>44210.815381944</v>
      </c>
      <c r="B297" s="30" t="s">
        <v>60</v>
      </c>
      <c r="C297" s="30" t="s">
        <v>61</v>
      </c>
      <c r="D297" s="30" t="s">
        <v>116</v>
      </c>
      <c r="E297" s="30" t="s">
        <v>17</v>
      </c>
      <c r="F297" s="30" t="s">
        <v>19</v>
      </c>
      <c r="G297" s="31" t="n">
        <v>-9</v>
      </c>
      <c r="H297" s="32" t="n">
        <v>89.2</v>
      </c>
      <c r="I297" s="32" t="n">
        <v>802.8</v>
      </c>
      <c r="J297" s="32" t="n">
        <v>0</v>
      </c>
      <c r="K297" s="32" t="n">
        <v>0</v>
      </c>
      <c r="L297" s="32" t="n">
        <v>0</v>
      </c>
      <c r="M297" s="6" t="s">
        <f>=I297+J297+K297+L297</f>
      </c>
      <c r="N297" s="32"/>
      <c r="O297" s="30"/>
    </row>
    <row collapsed="false" customFormat="false" customHeight="false" hidden="false" ht="12.1" outlineLevel="0" r="298">
      <c r="A298" s="29" t="n">
        <v>44210.815381944</v>
      </c>
      <c r="B298" s="30" t="s">
        <v>60</v>
      </c>
      <c r="C298" s="30" t="s">
        <v>61</v>
      </c>
      <c r="D298" s="30" t="s">
        <v>116</v>
      </c>
      <c r="E298" s="30" t="s">
        <v>17</v>
      </c>
      <c r="F298" s="30" t="s">
        <v>19</v>
      </c>
      <c r="G298" s="31" t="n">
        <v>-1</v>
      </c>
      <c r="H298" s="32" t="n">
        <v>89.2</v>
      </c>
      <c r="I298" s="32" t="n">
        <v>89.2</v>
      </c>
      <c r="J298" s="32" t="n">
        <v>0</v>
      </c>
      <c r="K298" s="32" t="n">
        <v>0</v>
      </c>
      <c r="L298" s="32" t="n">
        <v>0</v>
      </c>
      <c r="M298" s="6" t="s">
        <f>=I298+J298+K298+L298</f>
      </c>
      <c r="N298" s="32"/>
      <c r="O298" s="30"/>
    </row>
    <row collapsed="false" customFormat="false" customHeight="false" hidden="false" ht="12.1" outlineLevel="0" r="299">
      <c r="A299" s="20" t="n">
        <v>44210.831168981</v>
      </c>
      <c r="B299" s="16" t="s">
        <v>147</v>
      </c>
      <c r="C299" s="16" t="s">
        <v>244</v>
      </c>
      <c r="D299" s="16" t="s">
        <v>114</v>
      </c>
      <c r="E299" s="16" t="s">
        <v>73</v>
      </c>
      <c r="F299" s="16" t="s">
        <v>47</v>
      </c>
      <c r="G299" s="7" t="n">
        <v>73000</v>
      </c>
      <c r="H299" s="6" t="n">
        <v>1.0435</v>
      </c>
      <c r="I299" s="6" t="n">
        <v>-76175.5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9" t="n">
        <v>44210.832928241</v>
      </c>
      <c r="B300" s="30" t="s">
        <v>147</v>
      </c>
      <c r="C300" s="30" t="s">
        <v>244</v>
      </c>
      <c r="D300" s="30" t="s">
        <v>116</v>
      </c>
      <c r="E300" s="30" t="s">
        <v>73</v>
      </c>
      <c r="F300" s="30" t="s">
        <v>47</v>
      </c>
      <c r="G300" s="31" t="n">
        <v>-20</v>
      </c>
      <c r="H300" s="32" t="n">
        <v>1.0434</v>
      </c>
      <c r="I300" s="32" t="n">
        <v>20.87</v>
      </c>
      <c r="J300" s="32" t="n">
        <v>0</v>
      </c>
      <c r="K300" s="32" t="n">
        <v>0</v>
      </c>
      <c r="L300" s="32" t="n">
        <v>0</v>
      </c>
      <c r="M300" s="32"/>
      <c r="N300" s="6" t="s">
        <f>=I300+J300+K300+L300</f>
      </c>
      <c r="O300" s="30"/>
    </row>
    <row collapsed="false" customFormat="false" customHeight="false" hidden="false" ht="12.1" outlineLevel="0" r="301">
      <c r="A301" s="29" t="n">
        <v>44210.866493056</v>
      </c>
      <c r="B301" s="30" t="s">
        <v>30</v>
      </c>
      <c r="C301" s="30" t="s">
        <v>31</v>
      </c>
      <c r="D301" s="30" t="s">
        <v>116</v>
      </c>
      <c r="E301" s="30" t="s">
        <v>17</v>
      </c>
      <c r="F301" s="30" t="s">
        <v>19</v>
      </c>
      <c r="G301" s="31" t="n">
        <v>-20</v>
      </c>
      <c r="H301" s="32" t="n">
        <v>13.97</v>
      </c>
      <c r="I301" s="32" t="n">
        <v>279.4</v>
      </c>
      <c r="J301" s="32" t="n">
        <v>0</v>
      </c>
      <c r="K301" s="32" t="n">
        <v>0</v>
      </c>
      <c r="L301" s="32" t="n">
        <v>0</v>
      </c>
      <c r="M301" s="6" t="s">
        <f>=I301+J301+K301+L301</f>
      </c>
      <c r="N301" s="32"/>
      <c r="O301" s="30"/>
    </row>
    <row collapsed="false" customFormat="false" customHeight="false" hidden="false" ht="12.1" outlineLevel="0" r="302">
      <c r="A302" s="29" t="n">
        <v>44210.988449074</v>
      </c>
      <c r="B302" s="30" t="s">
        <v>147</v>
      </c>
      <c r="C302" s="30" t="s">
        <v>244</v>
      </c>
      <c r="D302" s="30" t="s">
        <v>116</v>
      </c>
      <c r="E302" s="30" t="s">
        <v>73</v>
      </c>
      <c r="F302" s="30" t="s">
        <v>47</v>
      </c>
      <c r="G302" s="31" t="n">
        <v>-72980</v>
      </c>
      <c r="H302" s="32" t="n">
        <v>1.0434</v>
      </c>
      <c r="I302" s="32" t="n">
        <v>76147.33</v>
      </c>
      <c r="J302" s="32" t="n">
        <v>0</v>
      </c>
      <c r="K302" s="32" t="n">
        <v>0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20" t="n">
        <v>44210.997673611</v>
      </c>
      <c r="B303" s="16" t="s">
        <v>16</v>
      </c>
      <c r="C303" s="16" t="s">
        <v>18</v>
      </c>
      <c r="D303" s="16" t="s">
        <v>114</v>
      </c>
      <c r="E303" s="16" t="s">
        <v>17</v>
      </c>
      <c r="F303" s="16" t="s">
        <v>19</v>
      </c>
      <c r="G303" s="7" t="n">
        <v>5</v>
      </c>
      <c r="H303" s="6" t="n">
        <v>18.95</v>
      </c>
      <c r="I303" s="6" t="n">
        <v>-94.75</v>
      </c>
      <c r="J303" s="6" t="n">
        <v>0</v>
      </c>
      <c r="K303" s="6" t="n">
        <v>0</v>
      </c>
      <c r="L303" s="6" t="n">
        <v>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44210.997974537</v>
      </c>
      <c r="B304" s="16" t="s">
        <v>16</v>
      </c>
      <c r="C304" s="16" t="s">
        <v>18</v>
      </c>
      <c r="D304" s="16" t="s">
        <v>114</v>
      </c>
      <c r="E304" s="16" t="s">
        <v>17</v>
      </c>
      <c r="F304" s="16" t="s">
        <v>19</v>
      </c>
      <c r="G304" s="7" t="n">
        <v>10</v>
      </c>
      <c r="H304" s="6" t="n">
        <v>18.96</v>
      </c>
      <c r="I304" s="6" t="n">
        <v>-189.6</v>
      </c>
      <c r="J304" s="6" t="n">
        <v>0</v>
      </c>
      <c r="K304" s="6" t="n">
        <v>0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44210.997974537</v>
      </c>
      <c r="B305" s="16" t="s">
        <v>16</v>
      </c>
      <c r="C305" s="16" t="s">
        <v>18</v>
      </c>
      <c r="D305" s="16" t="s">
        <v>114</v>
      </c>
      <c r="E305" s="16" t="s">
        <v>17</v>
      </c>
      <c r="F305" s="16" t="s">
        <v>19</v>
      </c>
      <c r="G305" s="7" t="n">
        <v>10</v>
      </c>
      <c r="H305" s="6" t="n">
        <v>18.96</v>
      </c>
      <c r="I305" s="6" t="n">
        <v>-189.6</v>
      </c>
      <c r="J305" s="6" t="n">
        <v>0</v>
      </c>
      <c r="K305" s="6" t="n">
        <v>0</v>
      </c>
      <c r="L305" s="6" t="n">
        <v>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0" t="n">
        <v>44210.998287037</v>
      </c>
      <c r="B306" s="16" t="s">
        <v>16</v>
      </c>
      <c r="C306" s="16" t="s">
        <v>18</v>
      </c>
      <c r="D306" s="16" t="s">
        <v>114</v>
      </c>
      <c r="E306" s="16" t="s">
        <v>17</v>
      </c>
      <c r="F306" s="16" t="s">
        <v>19</v>
      </c>
      <c r="G306" s="7" t="n">
        <v>5</v>
      </c>
      <c r="H306" s="6" t="n">
        <v>18.96</v>
      </c>
      <c r="I306" s="6" t="n">
        <v>-94.8</v>
      </c>
      <c r="J306" s="6" t="n">
        <v>0</v>
      </c>
      <c r="K306" s="6" t="n">
        <v>0</v>
      </c>
      <c r="L306" s="6" t="n">
        <v>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0" t="n">
        <v>44210.998773148</v>
      </c>
      <c r="B307" s="16" t="s">
        <v>57</v>
      </c>
      <c r="C307" s="16" t="s">
        <v>58</v>
      </c>
      <c r="D307" s="16" t="s">
        <v>114</v>
      </c>
      <c r="E307" s="16" t="s">
        <v>17</v>
      </c>
      <c r="F307" s="16" t="s">
        <v>19</v>
      </c>
      <c r="G307" s="7" t="n">
        <v>20</v>
      </c>
      <c r="H307" s="6" t="n">
        <v>18.3</v>
      </c>
      <c r="I307" s="6" t="n">
        <v>-366</v>
      </c>
      <c r="J307" s="6" t="n">
        <v>0</v>
      </c>
      <c r="K307" s="6" t="n">
        <v>0</v>
      </c>
      <c r="L307" s="6" t="n">
        <v>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0" t="n">
        <v>44210.999166667</v>
      </c>
      <c r="B308" s="16" t="s">
        <v>57</v>
      </c>
      <c r="C308" s="16" t="s">
        <v>58</v>
      </c>
      <c r="D308" s="16" t="s">
        <v>114</v>
      </c>
      <c r="E308" s="16" t="s">
        <v>17</v>
      </c>
      <c r="F308" s="16" t="s">
        <v>19</v>
      </c>
      <c r="G308" s="7" t="n">
        <v>10</v>
      </c>
      <c r="H308" s="6" t="n">
        <v>18.3</v>
      </c>
      <c r="I308" s="6" t="n">
        <v>-183</v>
      </c>
      <c r="J308" s="6" t="n">
        <v>0</v>
      </c>
      <c r="K308" s="6" t="n">
        <v>0</v>
      </c>
      <c r="L308" s="6" t="n">
        <v>0</v>
      </c>
      <c r="M308" s="6" t="s">
        <f>=I308+J308+K308+L308</f>
      </c>
      <c r="N308" s="6"/>
      <c r="O308" s="16"/>
    </row>
    <row collapsed="false" customFormat="false" customHeight="false" hidden="false" ht="12.1" outlineLevel="0" r="309">
      <c r="A309" s="20" t="n">
        <v>44210.999467593</v>
      </c>
      <c r="B309" s="16" t="s">
        <v>16</v>
      </c>
      <c r="C309" s="16" t="s">
        <v>18</v>
      </c>
      <c r="D309" s="16" t="s">
        <v>114</v>
      </c>
      <c r="E309" s="16" t="s">
        <v>17</v>
      </c>
      <c r="F309" s="16" t="s">
        <v>19</v>
      </c>
      <c r="G309" s="7" t="n">
        <v>5</v>
      </c>
      <c r="H309" s="6" t="n">
        <v>18.98</v>
      </c>
      <c r="I309" s="6" t="n">
        <v>-94.9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44210.99974537</v>
      </c>
      <c r="B310" s="16" t="s">
        <v>36</v>
      </c>
      <c r="C310" s="16" t="s">
        <v>37</v>
      </c>
      <c r="D310" s="16" t="s">
        <v>114</v>
      </c>
      <c r="E310" s="16" t="s">
        <v>17</v>
      </c>
      <c r="F310" s="16" t="s">
        <v>19</v>
      </c>
      <c r="G310" s="7" t="n">
        <v>4</v>
      </c>
      <c r="H310" s="6" t="n">
        <v>20.74</v>
      </c>
      <c r="I310" s="6" t="n">
        <v>-82.96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0" t="n">
        <v>44210.999768519</v>
      </c>
      <c r="B311" s="16" t="s">
        <v>36</v>
      </c>
      <c r="C311" s="16" t="s">
        <v>37</v>
      </c>
      <c r="D311" s="16" t="s">
        <v>114</v>
      </c>
      <c r="E311" s="16" t="s">
        <v>17</v>
      </c>
      <c r="F311" s="16" t="s">
        <v>19</v>
      </c>
      <c r="G311" s="7" t="n">
        <v>6</v>
      </c>
      <c r="H311" s="6" t="n">
        <v>20.74</v>
      </c>
      <c r="I311" s="6" t="n">
        <v>-124.44</v>
      </c>
      <c r="J311" s="6" t="n">
        <v>0</v>
      </c>
      <c r="K311" s="6" t="n">
        <v>0</v>
      </c>
      <c r="L311" s="6" t="n">
        <v>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0" t="n">
        <v>44211.468912037</v>
      </c>
      <c r="B312" s="16" t="s">
        <v>85</v>
      </c>
      <c r="C312" s="16" t="s">
        <v>209</v>
      </c>
      <c r="D312" s="16" t="s">
        <v>114</v>
      </c>
      <c r="E312" s="16" t="s">
        <v>73</v>
      </c>
      <c r="F312" s="16" t="s">
        <v>47</v>
      </c>
      <c r="G312" s="7" t="n">
        <v>15</v>
      </c>
      <c r="H312" s="6" t="n">
        <v>2899.2</v>
      </c>
      <c r="I312" s="6" t="n">
        <v>-43488</v>
      </c>
      <c r="J312" s="6" t="n">
        <v>0</v>
      </c>
      <c r="K312" s="6" t="n">
        <v>-26.09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9" t="n">
        <v>44211.732083333</v>
      </c>
      <c r="B313" s="30" t="s">
        <v>141</v>
      </c>
      <c r="C313" s="30" t="s">
        <v>229</v>
      </c>
      <c r="D313" s="30" t="s">
        <v>116</v>
      </c>
      <c r="E313" s="30" t="s">
        <v>17</v>
      </c>
      <c r="F313" s="30" t="s">
        <v>19</v>
      </c>
      <c r="G313" s="31" t="n">
        <v>-3</v>
      </c>
      <c r="H313" s="32" t="n">
        <v>243.95</v>
      </c>
      <c r="I313" s="32" t="n">
        <v>731.85</v>
      </c>
      <c r="J313" s="32" t="n">
        <v>0</v>
      </c>
      <c r="K313" s="32" t="n">
        <v>-0.44</v>
      </c>
      <c r="L313" s="32" t="n">
        <v>0</v>
      </c>
      <c r="M313" s="6" t="s">
        <f>=I313+J313+K313+L313</f>
      </c>
      <c r="N313" s="32"/>
      <c r="O313" s="30"/>
    </row>
    <row collapsed="false" customFormat="false" customHeight="false" hidden="false" ht="12.1" outlineLevel="0" r="314">
      <c r="A314" s="29" t="n">
        <v>44211.766736111</v>
      </c>
      <c r="B314" s="30" t="s">
        <v>36</v>
      </c>
      <c r="C314" s="30" t="s">
        <v>37</v>
      </c>
      <c r="D314" s="30" t="s">
        <v>116</v>
      </c>
      <c r="E314" s="30" t="s">
        <v>17</v>
      </c>
      <c r="F314" s="30" t="s">
        <v>19</v>
      </c>
      <c r="G314" s="31" t="n">
        <v>-5</v>
      </c>
      <c r="H314" s="32" t="n">
        <v>20.7</v>
      </c>
      <c r="I314" s="32" t="n">
        <v>103.5</v>
      </c>
      <c r="J314" s="32" t="n">
        <v>0</v>
      </c>
      <c r="K314" s="32" t="n">
        <v>-0.06</v>
      </c>
      <c r="L314" s="32" t="n">
        <v>0</v>
      </c>
      <c r="M314" s="6" t="s">
        <f>=I314+J314+K314+L314</f>
      </c>
      <c r="N314" s="32"/>
      <c r="O314" s="30"/>
    </row>
    <row collapsed="false" customFormat="false" customHeight="false" hidden="false" ht="12.1" outlineLevel="0" r="315">
      <c r="A315" s="29" t="n">
        <v>44211.766736111</v>
      </c>
      <c r="B315" s="30" t="s">
        <v>36</v>
      </c>
      <c r="C315" s="30" t="s">
        <v>37</v>
      </c>
      <c r="D315" s="30" t="s">
        <v>116</v>
      </c>
      <c r="E315" s="30" t="s">
        <v>17</v>
      </c>
      <c r="F315" s="30" t="s">
        <v>19</v>
      </c>
      <c r="G315" s="31" t="n">
        <v>-6</v>
      </c>
      <c r="H315" s="32" t="n">
        <v>20.7</v>
      </c>
      <c r="I315" s="32" t="n">
        <v>124.2</v>
      </c>
      <c r="J315" s="32" t="n">
        <v>0</v>
      </c>
      <c r="K315" s="32" t="n">
        <v>-0.07</v>
      </c>
      <c r="L315" s="32" t="n">
        <v>0</v>
      </c>
      <c r="M315" s="6" t="s">
        <f>=I315+J315+K315+L315</f>
      </c>
      <c r="N315" s="32"/>
      <c r="O315" s="30"/>
    </row>
    <row collapsed="false" customFormat="false" customHeight="false" hidden="false" ht="12.1" outlineLevel="0" r="316">
      <c r="A316" s="29" t="n">
        <v>44211.766736111</v>
      </c>
      <c r="B316" s="30" t="s">
        <v>36</v>
      </c>
      <c r="C316" s="30" t="s">
        <v>37</v>
      </c>
      <c r="D316" s="30" t="s">
        <v>116</v>
      </c>
      <c r="E316" s="30" t="s">
        <v>17</v>
      </c>
      <c r="F316" s="30" t="s">
        <v>19</v>
      </c>
      <c r="G316" s="31" t="n">
        <v>-16</v>
      </c>
      <c r="H316" s="32" t="n">
        <v>20.7</v>
      </c>
      <c r="I316" s="32" t="n">
        <v>331.2</v>
      </c>
      <c r="J316" s="32" t="n">
        <v>0</v>
      </c>
      <c r="K316" s="32" t="n">
        <v>-0.2</v>
      </c>
      <c r="L316" s="32" t="n">
        <v>0</v>
      </c>
      <c r="M316" s="6" t="s">
        <f>=I316+J316+K316+L316</f>
      </c>
      <c r="N316" s="32"/>
      <c r="O316" s="30"/>
    </row>
    <row collapsed="false" customFormat="false" customHeight="false" hidden="false" ht="12.1" outlineLevel="0" r="317">
      <c r="A317" s="29" t="n">
        <v>44211.766736111</v>
      </c>
      <c r="B317" s="30" t="s">
        <v>36</v>
      </c>
      <c r="C317" s="30" t="s">
        <v>37</v>
      </c>
      <c r="D317" s="30" t="s">
        <v>116</v>
      </c>
      <c r="E317" s="30" t="s">
        <v>17</v>
      </c>
      <c r="F317" s="30" t="s">
        <v>19</v>
      </c>
      <c r="G317" s="31" t="n">
        <v>-17</v>
      </c>
      <c r="H317" s="32" t="n">
        <v>20.7</v>
      </c>
      <c r="I317" s="32" t="n">
        <v>351.9</v>
      </c>
      <c r="J317" s="32" t="n">
        <v>0</v>
      </c>
      <c r="K317" s="32" t="n">
        <v>-0.22</v>
      </c>
      <c r="L317" s="32" t="n">
        <v>0</v>
      </c>
      <c r="M317" s="6" t="s">
        <f>=I317+J317+K317+L317</f>
      </c>
      <c r="N317" s="32"/>
      <c r="O317" s="30"/>
    </row>
    <row collapsed="false" customFormat="false" customHeight="false" hidden="false" ht="12.1" outlineLevel="0" r="318">
      <c r="A318" s="29" t="n">
        <v>44211.767546296</v>
      </c>
      <c r="B318" s="30" t="s">
        <v>85</v>
      </c>
      <c r="C318" s="30" t="s">
        <v>209</v>
      </c>
      <c r="D318" s="30" t="s">
        <v>116</v>
      </c>
      <c r="E318" s="30" t="s">
        <v>73</v>
      </c>
      <c r="F318" s="30" t="s">
        <v>47</v>
      </c>
      <c r="G318" s="31" t="n">
        <v>-6</v>
      </c>
      <c r="H318" s="32" t="n">
        <v>2721</v>
      </c>
      <c r="I318" s="32" t="n">
        <v>16326</v>
      </c>
      <c r="J318" s="32" t="n">
        <v>0</v>
      </c>
      <c r="K318" s="32" t="n">
        <v>-9.79</v>
      </c>
      <c r="L318" s="32" t="n">
        <v>0</v>
      </c>
      <c r="M318" s="32"/>
      <c r="N318" s="6" t="s">
        <f>=I318+J318+K318+L318</f>
      </c>
      <c r="O318" s="30"/>
    </row>
    <row collapsed="false" customFormat="false" customHeight="false" hidden="false" ht="12.1" outlineLevel="0" r="319">
      <c r="A319" s="29" t="n">
        <v>44211.770127315</v>
      </c>
      <c r="B319" s="30" t="s">
        <v>85</v>
      </c>
      <c r="C319" s="30" t="s">
        <v>209</v>
      </c>
      <c r="D319" s="30" t="s">
        <v>116</v>
      </c>
      <c r="E319" s="30" t="s">
        <v>73</v>
      </c>
      <c r="F319" s="30" t="s">
        <v>47</v>
      </c>
      <c r="G319" s="31" t="n">
        <v>-15</v>
      </c>
      <c r="H319" s="32" t="n">
        <v>2690</v>
      </c>
      <c r="I319" s="32" t="n">
        <v>40350</v>
      </c>
      <c r="J319" s="32" t="n">
        <v>0</v>
      </c>
      <c r="K319" s="32" t="n">
        <v>-24.21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9" t="n">
        <v>44211.796145833</v>
      </c>
      <c r="B320" s="30" t="s">
        <v>121</v>
      </c>
      <c r="C320" s="30" t="s">
        <v>207</v>
      </c>
      <c r="D320" s="30" t="s">
        <v>116</v>
      </c>
      <c r="E320" s="30" t="s">
        <v>17</v>
      </c>
      <c r="F320" s="30" t="s">
        <v>19</v>
      </c>
      <c r="G320" s="31" t="n">
        <v>-1</v>
      </c>
      <c r="H320" s="32" t="n">
        <v>19.02</v>
      </c>
      <c r="I320" s="32" t="n">
        <v>19.02</v>
      </c>
      <c r="J320" s="32" t="n">
        <v>0</v>
      </c>
      <c r="K320" s="32" t="n">
        <v>-0.02</v>
      </c>
      <c r="L320" s="32" t="n">
        <v>0</v>
      </c>
      <c r="M320" s="6" t="s">
        <f>=I320+J320+K320+L320</f>
      </c>
      <c r="N320" s="32"/>
      <c r="O320" s="30"/>
    </row>
    <row collapsed="false" customFormat="false" customHeight="false" hidden="false" ht="12.1" outlineLevel="0" r="321">
      <c r="A321" s="29" t="n">
        <v>44211.796342593</v>
      </c>
      <c r="B321" s="30" t="s">
        <v>128</v>
      </c>
      <c r="C321" s="30" t="s">
        <v>216</v>
      </c>
      <c r="D321" s="30" t="s">
        <v>116</v>
      </c>
      <c r="E321" s="30" t="s">
        <v>17</v>
      </c>
      <c r="F321" s="30" t="s">
        <v>19</v>
      </c>
      <c r="G321" s="31" t="n">
        <v>-1</v>
      </c>
      <c r="H321" s="32" t="n">
        <v>8</v>
      </c>
      <c r="I321" s="32" t="n">
        <v>8</v>
      </c>
      <c r="J321" s="32" t="n">
        <v>0</v>
      </c>
      <c r="K321" s="32" t="n">
        <v>-0.01</v>
      </c>
      <c r="L321" s="32" t="n">
        <v>0</v>
      </c>
      <c r="M321" s="6" t="s">
        <f>=I321+J321+K321+L321</f>
      </c>
      <c r="N321" s="32"/>
      <c r="O321" s="30"/>
    </row>
    <row collapsed="false" customFormat="false" customHeight="false" hidden="false" ht="12.1" outlineLevel="0" r="322">
      <c r="A322" s="29" t="n">
        <v>44211.796828704</v>
      </c>
      <c r="B322" s="30" t="s">
        <v>145</v>
      </c>
      <c r="C322" s="30" t="s">
        <v>239</v>
      </c>
      <c r="D322" s="30" t="s">
        <v>116</v>
      </c>
      <c r="E322" s="30" t="s">
        <v>17</v>
      </c>
      <c r="F322" s="30" t="s">
        <v>19</v>
      </c>
      <c r="G322" s="31" t="n">
        <v>-1</v>
      </c>
      <c r="H322" s="32" t="n">
        <v>16.25</v>
      </c>
      <c r="I322" s="32" t="n">
        <v>16.25</v>
      </c>
      <c r="J322" s="32" t="n">
        <v>0</v>
      </c>
      <c r="K322" s="32" t="n">
        <v>-0.02</v>
      </c>
      <c r="L322" s="32" t="n">
        <v>0</v>
      </c>
      <c r="M322" s="6" t="s">
        <f>=I322+J322+K322+L322</f>
      </c>
      <c r="N322" s="32"/>
      <c r="O322" s="30"/>
    </row>
    <row collapsed="false" customFormat="false" customHeight="false" hidden="false" ht="12.1" outlineLevel="0" r="323">
      <c r="A323" s="29" t="n">
        <v>44211.797199074</v>
      </c>
      <c r="B323" s="30" t="s">
        <v>144</v>
      </c>
      <c r="C323" s="30" t="s">
        <v>237</v>
      </c>
      <c r="D323" s="30" t="s">
        <v>116</v>
      </c>
      <c r="E323" s="30" t="s">
        <v>17</v>
      </c>
      <c r="F323" s="30" t="s">
        <v>47</v>
      </c>
      <c r="G323" s="31" t="n">
        <v>-1</v>
      </c>
      <c r="H323" s="32" t="n">
        <v>536.8</v>
      </c>
      <c r="I323" s="32" t="n">
        <v>536.8</v>
      </c>
      <c r="J323" s="32" t="n">
        <v>0</v>
      </c>
      <c r="K323" s="32" t="n">
        <v>-0.32</v>
      </c>
      <c r="L323" s="32" t="n">
        <v>0</v>
      </c>
      <c r="M323" s="32"/>
      <c r="N323" s="6" t="s">
        <f>=I323+J323+K323+L323</f>
      </c>
      <c r="O323" s="30"/>
    </row>
    <row collapsed="false" customFormat="false" customHeight="false" hidden="false" ht="12.1" outlineLevel="0" r="324">
      <c r="A324" s="20" t="n">
        <v>44211.997407407</v>
      </c>
      <c r="B324" s="16" t="s">
        <v>148</v>
      </c>
      <c r="C324" s="16" t="s">
        <v>245</v>
      </c>
      <c r="D324" s="16" t="s">
        <v>114</v>
      </c>
      <c r="E324" s="16" t="s">
        <v>17</v>
      </c>
      <c r="F324" s="16" t="s">
        <v>19</v>
      </c>
      <c r="G324" s="7" t="n">
        <v>1</v>
      </c>
      <c r="H324" s="6" t="n">
        <v>322.7</v>
      </c>
      <c r="I324" s="6" t="n">
        <v>-322.7</v>
      </c>
      <c r="J324" s="6" t="n">
        <v>0</v>
      </c>
      <c r="K324" s="6" t="n">
        <v>-0.19</v>
      </c>
      <c r="L324" s="6" t="n">
        <v>0</v>
      </c>
      <c r="M324" s="6" t="s">
        <f>=I324+J324+K324+L324</f>
      </c>
      <c r="N324" s="6"/>
      <c r="O324" s="16"/>
    </row>
    <row collapsed="false" customFormat="false" customHeight="false" hidden="false" ht="12.1" outlineLevel="0" r="325">
      <c r="A325" s="20" t="n">
        <v>44214.433275463</v>
      </c>
      <c r="B325" s="16" t="s">
        <v>85</v>
      </c>
      <c r="C325" s="16" t="s">
        <v>209</v>
      </c>
      <c r="D325" s="16" t="s">
        <v>114</v>
      </c>
      <c r="E325" s="16" t="s">
        <v>73</v>
      </c>
      <c r="F325" s="16" t="s">
        <v>47</v>
      </c>
      <c r="G325" s="7" t="n">
        <v>20</v>
      </c>
      <c r="H325" s="6" t="n">
        <v>2599</v>
      </c>
      <c r="I325" s="6" t="n">
        <v>-51980</v>
      </c>
      <c r="J325" s="6" t="n">
        <v>0</v>
      </c>
      <c r="K325" s="6" t="n">
        <v>-31.19</v>
      </c>
      <c r="L325" s="6" t="n">
        <v>0</v>
      </c>
      <c r="M325" s="6"/>
      <c r="N325" s="6" t="s">
        <f>=I325+J325+K325+L325</f>
      </c>
      <c r="O325" s="16"/>
    </row>
    <row collapsed="false" customFormat="false" customHeight="false" hidden="false" ht="12.1" outlineLevel="0" r="326">
      <c r="A326" s="20" t="n">
        <v>44214.43568287</v>
      </c>
      <c r="B326" s="16" t="s">
        <v>85</v>
      </c>
      <c r="C326" s="16" t="s">
        <v>209</v>
      </c>
      <c r="D326" s="16" t="s">
        <v>114</v>
      </c>
      <c r="E326" s="16" t="s">
        <v>73</v>
      </c>
      <c r="F326" s="16" t="s">
        <v>47</v>
      </c>
      <c r="G326" s="7" t="n">
        <v>20</v>
      </c>
      <c r="H326" s="6" t="n">
        <v>2640.4</v>
      </c>
      <c r="I326" s="6" t="n">
        <v>-52808</v>
      </c>
      <c r="J326" s="6" t="n">
        <v>0</v>
      </c>
      <c r="K326" s="6" t="n">
        <v>-31.68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9" t="n">
        <v>44214.475891204</v>
      </c>
      <c r="B327" s="30" t="s">
        <v>85</v>
      </c>
      <c r="C327" s="30" t="s">
        <v>209</v>
      </c>
      <c r="D327" s="30" t="s">
        <v>116</v>
      </c>
      <c r="E327" s="30" t="s">
        <v>73</v>
      </c>
      <c r="F327" s="30" t="s">
        <v>47</v>
      </c>
      <c r="G327" s="31" t="n">
        <v>-40</v>
      </c>
      <c r="H327" s="32" t="n">
        <v>2780</v>
      </c>
      <c r="I327" s="32" t="n">
        <v>111200</v>
      </c>
      <c r="J327" s="32" t="n">
        <v>0</v>
      </c>
      <c r="K327" s="32" t="n">
        <v>-66.72</v>
      </c>
      <c r="L327" s="32" t="n">
        <v>0</v>
      </c>
      <c r="M327" s="32"/>
      <c r="N327" s="6" t="s">
        <f>=I327+J327+K327+L327</f>
      </c>
      <c r="O327" s="30"/>
    </row>
    <row collapsed="false" customFormat="false" customHeight="false" hidden="false" ht="12.1" outlineLevel="0" r="328">
      <c r="A328" s="29" t="n">
        <v>44214.579907407</v>
      </c>
      <c r="B328" s="30" t="s">
        <v>138</v>
      </c>
      <c r="C328" s="30" t="s">
        <v>226</v>
      </c>
      <c r="D328" s="30" t="s">
        <v>116</v>
      </c>
      <c r="E328" s="30" t="s">
        <v>17</v>
      </c>
      <c r="F328" s="30" t="s">
        <v>47</v>
      </c>
      <c r="G328" s="31" t="n">
        <v>-400</v>
      </c>
      <c r="H328" s="32" t="n">
        <v>280</v>
      </c>
      <c r="I328" s="32" t="n">
        <v>112000</v>
      </c>
      <c r="J328" s="32" t="n">
        <v>0</v>
      </c>
      <c r="K328" s="32" t="n">
        <v>-67.2</v>
      </c>
      <c r="L328" s="32" t="n">
        <v>0</v>
      </c>
      <c r="M328" s="32"/>
      <c r="N328" s="6" t="s">
        <f>=I328+J328+K328+L328</f>
      </c>
      <c r="O328" s="30"/>
    </row>
    <row collapsed="false" customFormat="false" customHeight="false" hidden="false" ht="12.1" outlineLevel="0" r="329">
      <c r="A329" s="20" t="n">
        <v>44214.589965278</v>
      </c>
      <c r="B329" s="16" t="s">
        <v>138</v>
      </c>
      <c r="C329" s="16" t="s">
        <v>226</v>
      </c>
      <c r="D329" s="16" t="s">
        <v>114</v>
      </c>
      <c r="E329" s="16" t="s">
        <v>17</v>
      </c>
      <c r="F329" s="16" t="s">
        <v>47</v>
      </c>
      <c r="G329" s="7" t="n">
        <v>400</v>
      </c>
      <c r="H329" s="6" t="n">
        <v>279.99</v>
      </c>
      <c r="I329" s="6" t="n">
        <v>-111996</v>
      </c>
      <c r="J329" s="6" t="n">
        <v>0</v>
      </c>
      <c r="K329" s="6" t="n">
        <v>-67.2</v>
      </c>
      <c r="L329" s="6" t="n">
        <v>0</v>
      </c>
      <c r="M329" s="6"/>
      <c r="N329" s="6" t="s">
        <f>=I329+J329+K329+L329</f>
      </c>
      <c r="O329" s="16"/>
    </row>
    <row collapsed="false" customFormat="false" customHeight="false" hidden="false" ht="12.1" outlineLevel="0" r="330">
      <c r="A330" s="20" t="n">
        <v>44215.50150463</v>
      </c>
      <c r="B330" s="16" t="s">
        <v>149</v>
      </c>
      <c r="C330" s="16" t="s">
        <v>246</v>
      </c>
      <c r="D330" s="16" t="s">
        <v>114</v>
      </c>
      <c r="E330" s="16" t="s">
        <v>73</v>
      </c>
      <c r="F330" s="16" t="s">
        <v>47</v>
      </c>
      <c r="G330" s="7" t="n">
        <v>10</v>
      </c>
      <c r="H330" s="6" t="n">
        <v>1009.6</v>
      </c>
      <c r="I330" s="6" t="n">
        <v>-10096</v>
      </c>
      <c r="J330" s="6" t="n">
        <v>0</v>
      </c>
      <c r="K330" s="6" t="n">
        <v>-6.06</v>
      </c>
      <c r="L330" s="6" t="n">
        <v>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0" t="n">
        <v>44215.503275463</v>
      </c>
      <c r="B331" s="16" t="s">
        <v>149</v>
      </c>
      <c r="C331" s="16" t="s">
        <v>246</v>
      </c>
      <c r="D331" s="16" t="s">
        <v>114</v>
      </c>
      <c r="E331" s="16" t="s">
        <v>73</v>
      </c>
      <c r="F331" s="16" t="s">
        <v>47</v>
      </c>
      <c r="G331" s="7" t="n">
        <v>40</v>
      </c>
      <c r="H331" s="6" t="n">
        <v>1011</v>
      </c>
      <c r="I331" s="6" t="n">
        <v>-40440</v>
      </c>
      <c r="J331" s="6" t="n">
        <v>0</v>
      </c>
      <c r="K331" s="6" t="n">
        <v>-24.27</v>
      </c>
      <c r="L331" s="6" t="n">
        <v>0</v>
      </c>
      <c r="M331" s="6"/>
      <c r="N331" s="6" t="s">
        <f>=I331+J331+K331+L331</f>
      </c>
      <c r="O331" s="16"/>
    </row>
    <row collapsed="false" customFormat="false" customHeight="false" hidden="false" ht="12.1" outlineLevel="0" r="332">
      <c r="A332" s="20" t="n">
        <v>44215.531527778</v>
      </c>
      <c r="B332" s="16" t="s">
        <v>36</v>
      </c>
      <c r="C332" s="16" t="s">
        <v>37</v>
      </c>
      <c r="D332" s="16" t="s">
        <v>114</v>
      </c>
      <c r="E332" s="16" t="s">
        <v>17</v>
      </c>
      <c r="F332" s="16" t="s">
        <v>19</v>
      </c>
      <c r="G332" s="7" t="n">
        <v>1</v>
      </c>
      <c r="H332" s="6" t="n">
        <v>20.74</v>
      </c>
      <c r="I332" s="6" t="n">
        <v>-20.74</v>
      </c>
      <c r="J332" s="6" t="n">
        <v>0</v>
      </c>
      <c r="K332" s="6" t="n">
        <v>-0.02</v>
      </c>
      <c r="L332" s="6" t="n">
        <v>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0" t="n">
        <v>44215.532777778</v>
      </c>
      <c r="B333" s="16" t="s">
        <v>36</v>
      </c>
      <c r="C333" s="16" t="s">
        <v>37</v>
      </c>
      <c r="D333" s="16" t="s">
        <v>114</v>
      </c>
      <c r="E333" s="16" t="s">
        <v>17</v>
      </c>
      <c r="F333" s="16" t="s">
        <v>19</v>
      </c>
      <c r="G333" s="7" t="n">
        <v>1</v>
      </c>
      <c r="H333" s="6" t="n">
        <v>20.66</v>
      </c>
      <c r="I333" s="6" t="n">
        <v>-20.66</v>
      </c>
      <c r="J333" s="6" t="n">
        <v>0</v>
      </c>
      <c r="K333" s="6" t="n">
        <v>-0.02</v>
      </c>
      <c r="L333" s="6" t="n">
        <v>0</v>
      </c>
      <c r="M333" s="6" t="s">
        <f>=I333+J333+K333+L333</f>
      </c>
      <c r="N333" s="6"/>
      <c r="O333" s="16"/>
    </row>
    <row collapsed="false" customFormat="false" customHeight="false" hidden="false" ht="12.1" outlineLevel="0" r="334">
      <c r="A334" s="20" t="n">
        <v>44215.54056713</v>
      </c>
      <c r="B334" s="16" t="s">
        <v>36</v>
      </c>
      <c r="C334" s="16" t="s">
        <v>37</v>
      </c>
      <c r="D334" s="16" t="s">
        <v>114</v>
      </c>
      <c r="E334" s="16" t="s">
        <v>17</v>
      </c>
      <c r="F334" s="16" t="s">
        <v>19</v>
      </c>
      <c r="G334" s="7" t="n">
        <v>4</v>
      </c>
      <c r="H334" s="6" t="n">
        <v>20.66</v>
      </c>
      <c r="I334" s="6" t="n">
        <v>-82.64</v>
      </c>
      <c r="J334" s="6" t="n">
        <v>0</v>
      </c>
      <c r="K334" s="6" t="n">
        <v>-0.05</v>
      </c>
      <c r="L334" s="6" t="n">
        <v>0</v>
      </c>
      <c r="M334" s="6" t="s">
        <f>=I334+J334+K334+L334</f>
      </c>
      <c r="N334" s="6"/>
      <c r="O334" s="16"/>
    </row>
    <row collapsed="false" customFormat="false" customHeight="false" hidden="false" ht="12.1" outlineLevel="0" r="335">
      <c r="A335" s="20" t="n">
        <v>44215.730625</v>
      </c>
      <c r="B335" s="16" t="s">
        <v>20</v>
      </c>
      <c r="C335" s="16" t="s">
        <v>238</v>
      </c>
      <c r="D335" s="16" t="s">
        <v>114</v>
      </c>
      <c r="E335" s="16" t="s">
        <v>17</v>
      </c>
      <c r="F335" s="16" t="s">
        <v>19</v>
      </c>
      <c r="G335" s="7" t="n">
        <v>2</v>
      </c>
      <c r="H335" s="6" t="n">
        <v>87.87</v>
      </c>
      <c r="I335" s="6" t="n">
        <v>-175.74</v>
      </c>
      <c r="J335" s="6" t="n">
        <v>0</v>
      </c>
      <c r="K335" s="6" t="n">
        <v>-0.11</v>
      </c>
      <c r="L335" s="6" t="n">
        <v>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0" t="n">
        <v>44215.737280093</v>
      </c>
      <c r="B336" s="16" t="s">
        <v>20</v>
      </c>
      <c r="C336" s="16" t="s">
        <v>238</v>
      </c>
      <c r="D336" s="16" t="s">
        <v>114</v>
      </c>
      <c r="E336" s="16" t="s">
        <v>17</v>
      </c>
      <c r="F336" s="16" t="s">
        <v>19</v>
      </c>
      <c r="G336" s="7" t="n">
        <v>2</v>
      </c>
      <c r="H336" s="6" t="n">
        <v>89</v>
      </c>
      <c r="I336" s="6" t="n">
        <v>-178</v>
      </c>
      <c r="J336" s="6" t="n">
        <v>0</v>
      </c>
      <c r="K336" s="6" t="n">
        <v>-0.11</v>
      </c>
      <c r="L336" s="6" t="n">
        <v>0</v>
      </c>
      <c r="M336" s="6" t="s">
        <f>=I336+J336+K336+L336</f>
      </c>
      <c r="N336" s="6"/>
      <c r="O336" s="16"/>
    </row>
    <row collapsed="false" customFormat="false" customHeight="false" hidden="false" ht="12.1" outlineLevel="0" r="337">
      <c r="A337" s="29" t="n">
        <v>44215.743726852</v>
      </c>
      <c r="B337" s="30" t="s">
        <v>20</v>
      </c>
      <c r="C337" s="30" t="s">
        <v>238</v>
      </c>
      <c r="D337" s="30" t="s">
        <v>116</v>
      </c>
      <c r="E337" s="30" t="s">
        <v>17</v>
      </c>
      <c r="F337" s="30" t="s">
        <v>19</v>
      </c>
      <c r="G337" s="31" t="n">
        <v>-4</v>
      </c>
      <c r="H337" s="32" t="n">
        <v>88.46</v>
      </c>
      <c r="I337" s="32" t="n">
        <v>353.84</v>
      </c>
      <c r="J337" s="32" t="n">
        <v>0</v>
      </c>
      <c r="K337" s="32" t="n">
        <v>-0.22</v>
      </c>
      <c r="L337" s="32" t="n">
        <v>0</v>
      </c>
      <c r="M337" s="6" t="s">
        <f>=I337+J337+K337+L337</f>
      </c>
      <c r="N337" s="32"/>
      <c r="O337" s="30"/>
    </row>
    <row collapsed="false" customFormat="false" customHeight="false" hidden="false" ht="12.1" outlineLevel="0" r="338">
      <c r="A338" s="20" t="n">
        <v>44215.758252315</v>
      </c>
      <c r="B338" s="16" t="s">
        <v>20</v>
      </c>
      <c r="C338" s="16" t="s">
        <v>238</v>
      </c>
      <c r="D338" s="16" t="s">
        <v>114</v>
      </c>
      <c r="E338" s="16" t="s">
        <v>17</v>
      </c>
      <c r="F338" s="16" t="s">
        <v>19</v>
      </c>
      <c r="G338" s="7" t="n">
        <v>2</v>
      </c>
      <c r="H338" s="6" t="n">
        <v>88</v>
      </c>
      <c r="I338" s="6" t="n">
        <v>-176</v>
      </c>
      <c r="J338" s="6" t="n">
        <v>0</v>
      </c>
      <c r="K338" s="6" t="n">
        <v>-0.11</v>
      </c>
      <c r="L338" s="6" t="n">
        <v>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0" t="n">
        <v>44215.761018519</v>
      </c>
      <c r="B339" s="16" t="s">
        <v>20</v>
      </c>
      <c r="C339" s="16" t="s">
        <v>238</v>
      </c>
      <c r="D339" s="16" t="s">
        <v>114</v>
      </c>
      <c r="E339" s="16" t="s">
        <v>17</v>
      </c>
      <c r="F339" s="16" t="s">
        <v>19</v>
      </c>
      <c r="G339" s="7" t="n">
        <v>2</v>
      </c>
      <c r="H339" s="6" t="n">
        <v>87.97</v>
      </c>
      <c r="I339" s="6" t="n">
        <v>-175.94</v>
      </c>
      <c r="J339" s="6" t="n">
        <v>0</v>
      </c>
      <c r="K339" s="6" t="n">
        <v>-0.11</v>
      </c>
      <c r="L339" s="6" t="n">
        <v>0</v>
      </c>
      <c r="M339" s="6" t="s">
        <f>=I339+J339+K339+L339</f>
      </c>
      <c r="N339" s="6"/>
      <c r="O339" s="16"/>
    </row>
    <row collapsed="false" customFormat="false" customHeight="false" hidden="false" ht="12.1" outlineLevel="0" r="340">
      <c r="A340" s="20" t="n">
        <v>44215.764155093</v>
      </c>
      <c r="B340" s="16" t="s">
        <v>20</v>
      </c>
      <c r="C340" s="16" t="s">
        <v>238</v>
      </c>
      <c r="D340" s="16" t="s">
        <v>114</v>
      </c>
      <c r="E340" s="16" t="s">
        <v>17</v>
      </c>
      <c r="F340" s="16" t="s">
        <v>19</v>
      </c>
      <c r="G340" s="7" t="n">
        <v>2</v>
      </c>
      <c r="H340" s="6" t="n">
        <v>87.9</v>
      </c>
      <c r="I340" s="6" t="n">
        <v>-175.8</v>
      </c>
      <c r="J340" s="6" t="n">
        <v>0</v>
      </c>
      <c r="K340" s="6" t="n">
        <v>-0.11</v>
      </c>
      <c r="L340" s="6" t="n">
        <v>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44215.764259259</v>
      </c>
      <c r="B341" s="16" t="s">
        <v>20</v>
      </c>
      <c r="C341" s="16" t="s">
        <v>238</v>
      </c>
      <c r="D341" s="16" t="s">
        <v>114</v>
      </c>
      <c r="E341" s="16" t="s">
        <v>17</v>
      </c>
      <c r="F341" s="16" t="s">
        <v>19</v>
      </c>
      <c r="G341" s="7" t="n">
        <v>2</v>
      </c>
      <c r="H341" s="6" t="n">
        <v>87.8</v>
      </c>
      <c r="I341" s="6" t="n">
        <v>-175.6</v>
      </c>
      <c r="J341" s="6" t="n">
        <v>0</v>
      </c>
      <c r="K341" s="6" t="n">
        <v>-0.11</v>
      </c>
      <c r="L341" s="6" t="n">
        <v>0</v>
      </c>
      <c r="M341" s="6" t="s">
        <f>=I341+J341+K341+L341</f>
      </c>
      <c r="N341" s="6"/>
      <c r="O341" s="16"/>
    </row>
    <row collapsed="false" customFormat="false" customHeight="false" hidden="false" ht="12.1" outlineLevel="0" r="342">
      <c r="A342" s="20" t="n">
        <v>44215.771122685</v>
      </c>
      <c r="B342" s="16" t="s">
        <v>85</v>
      </c>
      <c r="C342" s="16" t="s">
        <v>209</v>
      </c>
      <c r="D342" s="16" t="s">
        <v>114</v>
      </c>
      <c r="E342" s="16" t="s">
        <v>73</v>
      </c>
      <c r="F342" s="16" t="s">
        <v>47</v>
      </c>
      <c r="G342" s="7" t="n">
        <v>10</v>
      </c>
      <c r="H342" s="6" t="n">
        <v>2818.2</v>
      </c>
      <c r="I342" s="6" t="n">
        <v>-28182</v>
      </c>
      <c r="J342" s="6" t="n">
        <v>0</v>
      </c>
      <c r="K342" s="6" t="n">
        <v>-16.91</v>
      </c>
      <c r="L342" s="6" t="n">
        <v>0</v>
      </c>
      <c r="M342" s="6"/>
      <c r="N342" s="6" t="s">
        <f>=I342+J342+K342+L342</f>
      </c>
      <c r="O342" s="16"/>
    </row>
    <row collapsed="false" customFormat="false" customHeight="false" hidden="false" ht="12.1" outlineLevel="0" r="343">
      <c r="A343" s="20" t="n">
        <v>44215.771967593</v>
      </c>
      <c r="B343" s="16" t="s">
        <v>85</v>
      </c>
      <c r="C343" s="16" t="s">
        <v>209</v>
      </c>
      <c r="D343" s="16" t="s">
        <v>114</v>
      </c>
      <c r="E343" s="16" t="s">
        <v>73</v>
      </c>
      <c r="F343" s="16" t="s">
        <v>47</v>
      </c>
      <c r="G343" s="7" t="n">
        <v>20</v>
      </c>
      <c r="H343" s="6" t="n">
        <v>2818.2</v>
      </c>
      <c r="I343" s="6" t="n">
        <v>-56364</v>
      </c>
      <c r="J343" s="6" t="n">
        <v>0</v>
      </c>
      <c r="K343" s="6" t="n">
        <v>-33.82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0" t="n">
        <v>44215.77494213</v>
      </c>
      <c r="B344" s="16" t="s">
        <v>20</v>
      </c>
      <c r="C344" s="16" t="s">
        <v>238</v>
      </c>
      <c r="D344" s="16" t="s">
        <v>114</v>
      </c>
      <c r="E344" s="16" t="s">
        <v>17</v>
      </c>
      <c r="F344" s="16" t="s">
        <v>19</v>
      </c>
      <c r="G344" s="7" t="n">
        <v>2</v>
      </c>
      <c r="H344" s="6" t="n">
        <v>87.8</v>
      </c>
      <c r="I344" s="6" t="n">
        <v>-175.6</v>
      </c>
      <c r="J344" s="6" t="n">
        <v>0</v>
      </c>
      <c r="K344" s="6" t="n">
        <v>-0.11</v>
      </c>
      <c r="L344" s="6" t="n">
        <v>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9" t="n">
        <v>44215.778298611</v>
      </c>
      <c r="B345" s="30" t="s">
        <v>85</v>
      </c>
      <c r="C345" s="30" t="s">
        <v>209</v>
      </c>
      <c r="D345" s="30" t="s">
        <v>116</v>
      </c>
      <c r="E345" s="30" t="s">
        <v>73</v>
      </c>
      <c r="F345" s="30" t="s">
        <v>47</v>
      </c>
      <c r="G345" s="31" t="n">
        <v>-30</v>
      </c>
      <c r="H345" s="32" t="n">
        <v>2810</v>
      </c>
      <c r="I345" s="32" t="n">
        <v>84300</v>
      </c>
      <c r="J345" s="32" t="n">
        <v>0</v>
      </c>
      <c r="K345" s="32" t="n">
        <v>-50.58</v>
      </c>
      <c r="L345" s="32" t="n">
        <v>0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0" t="n">
        <v>44215.780856481</v>
      </c>
      <c r="B346" s="16" t="s">
        <v>85</v>
      </c>
      <c r="C346" s="16" t="s">
        <v>209</v>
      </c>
      <c r="D346" s="16" t="s">
        <v>114</v>
      </c>
      <c r="E346" s="16" t="s">
        <v>73</v>
      </c>
      <c r="F346" s="16" t="s">
        <v>47</v>
      </c>
      <c r="G346" s="7" t="n">
        <v>30</v>
      </c>
      <c r="H346" s="6" t="n">
        <v>2801</v>
      </c>
      <c r="I346" s="6" t="n">
        <v>-84030</v>
      </c>
      <c r="J346" s="6" t="n">
        <v>0</v>
      </c>
      <c r="K346" s="6" t="n">
        <v>-50.42</v>
      </c>
      <c r="L346" s="6" t="n">
        <v>0</v>
      </c>
      <c r="M346" s="6"/>
      <c r="N346" s="6" t="s">
        <f>=I346+J346+K346+L346</f>
      </c>
      <c r="O346" s="16"/>
    </row>
    <row collapsed="false" customFormat="false" customHeight="false" hidden="false" ht="12.1" outlineLevel="0" r="347">
      <c r="A347" s="20" t="n">
        <v>44215.781585648</v>
      </c>
      <c r="B347" s="16" t="s">
        <v>119</v>
      </c>
      <c r="C347" s="16" t="s">
        <v>205</v>
      </c>
      <c r="D347" s="16" t="s">
        <v>114</v>
      </c>
      <c r="E347" s="16" t="s">
        <v>17</v>
      </c>
      <c r="F347" s="16" t="s">
        <v>47</v>
      </c>
      <c r="G347" s="7" t="n">
        <v>1</v>
      </c>
      <c r="H347" s="6" t="n">
        <v>14641</v>
      </c>
      <c r="I347" s="6" t="n">
        <v>-14641</v>
      </c>
      <c r="J347" s="6" t="n">
        <v>0</v>
      </c>
      <c r="K347" s="6" t="n">
        <v>-8.78</v>
      </c>
      <c r="L347" s="6" t="n">
        <v>0</v>
      </c>
      <c r="M347" s="6"/>
      <c r="N347" s="6" t="s">
        <f>=I347+J347+K347+L347</f>
      </c>
      <c r="O347" s="16"/>
    </row>
    <row collapsed="false" customFormat="false" customHeight="false" hidden="false" ht="12.1" outlineLevel="0" r="348">
      <c r="A348" s="20" t="n">
        <v>44215.99744213</v>
      </c>
      <c r="B348" s="16" t="s">
        <v>150</v>
      </c>
      <c r="C348" s="16" t="s">
        <v>247</v>
      </c>
      <c r="D348" s="16" t="s">
        <v>114</v>
      </c>
      <c r="E348" s="16" t="s">
        <v>17</v>
      </c>
      <c r="F348" s="16" t="s">
        <v>19</v>
      </c>
      <c r="G348" s="7" t="n">
        <v>1</v>
      </c>
      <c r="H348" s="6" t="n">
        <v>12.6</v>
      </c>
      <c r="I348" s="6" t="n">
        <v>-12.6</v>
      </c>
      <c r="J348" s="6" t="n">
        <v>0</v>
      </c>
      <c r="K348" s="6" t="n">
        <v>-0.02</v>
      </c>
      <c r="L348" s="6" t="n">
        <v>0</v>
      </c>
      <c r="M348" s="6" t="s">
        <f>=I348+J348+K348+L348</f>
      </c>
      <c r="N348" s="6"/>
      <c r="O348" s="16"/>
    </row>
    <row collapsed="false" customFormat="false" customHeight="false" hidden="false" ht="12.1" outlineLevel="0" r="349">
      <c r="A349" s="21" t="n">
        <v>44216</v>
      </c>
      <c r="B349" s="22" t="s">
        <v>203</v>
      </c>
      <c r="C349" s="22" t="s">
        <v>103</v>
      </c>
      <c r="D349" s="22" t="s">
        <v>203</v>
      </c>
      <c r="E349" s="22" t="s">
        <v>203</v>
      </c>
      <c r="F349" s="22" t="s">
        <v>47</v>
      </c>
      <c r="G349" s="23" t="n">
        <v>1</v>
      </c>
      <c r="H349" s="24" t="n">
        <v>30000</v>
      </c>
      <c r="I349" s="24" t="n">
        <v>30000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44216</v>
      </c>
      <c r="B350" s="22" t="s">
        <v>203</v>
      </c>
      <c r="C350" s="22" t="s">
        <v>103</v>
      </c>
      <c r="D350" s="22" t="s">
        <v>203</v>
      </c>
      <c r="E350" s="22" t="s">
        <v>203</v>
      </c>
      <c r="F350" s="22" t="s">
        <v>47</v>
      </c>
      <c r="G350" s="23" t="n">
        <v>1</v>
      </c>
      <c r="H350" s="24" t="n">
        <v>10000</v>
      </c>
      <c r="I350" s="24" t="n">
        <v>10000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9" t="n">
        <v>44216.485243056</v>
      </c>
      <c r="B351" s="30" t="s">
        <v>149</v>
      </c>
      <c r="C351" s="30" t="s">
        <v>246</v>
      </c>
      <c r="D351" s="30" t="s">
        <v>116</v>
      </c>
      <c r="E351" s="30" t="s">
        <v>73</v>
      </c>
      <c r="F351" s="30" t="s">
        <v>47</v>
      </c>
      <c r="G351" s="31" t="n">
        <v>-50</v>
      </c>
      <c r="H351" s="32" t="n">
        <v>1011</v>
      </c>
      <c r="I351" s="32" t="n">
        <v>50550</v>
      </c>
      <c r="J351" s="32" t="n">
        <v>0</v>
      </c>
      <c r="K351" s="32" t="n">
        <v>-30.34</v>
      </c>
      <c r="L351" s="32" t="n">
        <v>0</v>
      </c>
      <c r="M351" s="32"/>
      <c r="N351" s="6" t="s">
        <f>=I351+J351+K351+L351</f>
      </c>
      <c r="O351" s="30"/>
    </row>
    <row collapsed="false" customFormat="false" customHeight="false" hidden="false" ht="12.1" outlineLevel="0" r="352">
      <c r="A352" s="20" t="n">
        <v>44216.624710648</v>
      </c>
      <c r="B352" s="16" t="s">
        <v>151</v>
      </c>
      <c r="C352" s="16" t="s">
        <v>248</v>
      </c>
      <c r="D352" s="16" t="s">
        <v>114</v>
      </c>
      <c r="E352" s="16" t="s">
        <v>17</v>
      </c>
      <c r="F352" s="16" t="s">
        <v>47</v>
      </c>
      <c r="G352" s="7" t="n">
        <v>1</v>
      </c>
      <c r="H352" s="6" t="n">
        <v>1048</v>
      </c>
      <c r="I352" s="6" t="n">
        <v>-1048</v>
      </c>
      <c r="J352" s="6" t="n">
        <v>0</v>
      </c>
      <c r="K352" s="6" t="n">
        <v>-0.62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0" t="n">
        <v>44216.627083333</v>
      </c>
      <c r="B353" s="16" t="s">
        <v>151</v>
      </c>
      <c r="C353" s="16" t="s">
        <v>248</v>
      </c>
      <c r="D353" s="16" t="s">
        <v>114</v>
      </c>
      <c r="E353" s="16" t="s">
        <v>17</v>
      </c>
      <c r="F353" s="16" t="s">
        <v>47</v>
      </c>
      <c r="G353" s="7" t="n">
        <v>10</v>
      </c>
      <c r="H353" s="6" t="n">
        <v>1065</v>
      </c>
      <c r="I353" s="6" t="n">
        <v>-10650</v>
      </c>
      <c r="J353" s="6" t="n">
        <v>0</v>
      </c>
      <c r="K353" s="6" t="n">
        <v>-6.39</v>
      </c>
      <c r="L353" s="6" t="n">
        <v>0</v>
      </c>
      <c r="M353" s="6"/>
      <c r="N353" s="6" t="s">
        <f>=I353+J353+K353+L353</f>
      </c>
      <c r="O353" s="16"/>
    </row>
    <row collapsed="false" customFormat="false" customHeight="false" hidden="false" ht="12.1" outlineLevel="0" r="354">
      <c r="A354" s="20" t="n">
        <v>44216.62787037</v>
      </c>
      <c r="B354" s="16" t="s">
        <v>151</v>
      </c>
      <c r="C354" s="16" t="s">
        <v>248</v>
      </c>
      <c r="D354" s="16" t="s">
        <v>114</v>
      </c>
      <c r="E354" s="16" t="s">
        <v>17</v>
      </c>
      <c r="F354" s="16" t="s">
        <v>47</v>
      </c>
      <c r="G354" s="7" t="n">
        <v>7</v>
      </c>
      <c r="H354" s="6" t="n">
        <v>1073</v>
      </c>
      <c r="I354" s="6" t="n">
        <v>-7511</v>
      </c>
      <c r="J354" s="6" t="n">
        <v>0</v>
      </c>
      <c r="K354" s="6" t="n">
        <v>-4.51</v>
      </c>
      <c r="L354" s="6" t="n">
        <v>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0" t="n">
        <v>44216.630798611</v>
      </c>
      <c r="B355" s="16" t="s">
        <v>151</v>
      </c>
      <c r="C355" s="16" t="s">
        <v>248</v>
      </c>
      <c r="D355" s="16" t="s">
        <v>114</v>
      </c>
      <c r="E355" s="16" t="s">
        <v>17</v>
      </c>
      <c r="F355" s="16" t="s">
        <v>47</v>
      </c>
      <c r="G355" s="7" t="n">
        <v>1</v>
      </c>
      <c r="H355" s="6" t="n">
        <v>1064</v>
      </c>
      <c r="I355" s="6" t="n">
        <v>-1064</v>
      </c>
      <c r="J355" s="6" t="n">
        <v>0</v>
      </c>
      <c r="K355" s="6" t="n">
        <v>-0.64</v>
      </c>
      <c r="L355" s="6" t="n">
        <v>0</v>
      </c>
      <c r="M355" s="6"/>
      <c r="N355" s="6" t="s">
        <f>=I355+J355+K355+L355</f>
      </c>
      <c r="O355" s="16"/>
    </row>
    <row collapsed="false" customFormat="false" customHeight="false" hidden="false" ht="12.1" outlineLevel="0" r="356">
      <c r="A356" s="20" t="n">
        <v>44216.677824074</v>
      </c>
      <c r="B356" s="16" t="s">
        <v>152</v>
      </c>
      <c r="C356" s="16" t="s">
        <v>249</v>
      </c>
      <c r="D356" s="16" t="s">
        <v>114</v>
      </c>
      <c r="E356" s="16" t="s">
        <v>17</v>
      </c>
      <c r="F356" s="16" t="s">
        <v>47</v>
      </c>
      <c r="G356" s="7" t="n">
        <v>10</v>
      </c>
      <c r="H356" s="6" t="n">
        <v>52</v>
      </c>
      <c r="I356" s="6" t="n">
        <v>-520</v>
      </c>
      <c r="J356" s="6" t="n">
        <v>0</v>
      </c>
      <c r="K356" s="6" t="n">
        <v>-0.31</v>
      </c>
      <c r="L356" s="6" t="n">
        <v>0</v>
      </c>
      <c r="M356" s="6"/>
      <c r="N356" s="6" t="s">
        <f>=I356+J356+K356+L356</f>
      </c>
      <c r="O356" s="16"/>
    </row>
    <row collapsed="false" customFormat="false" customHeight="false" hidden="false" ht="12.1" outlineLevel="0" r="357">
      <c r="A357" s="20" t="n">
        <v>44216.741331019</v>
      </c>
      <c r="B357" s="16" t="s">
        <v>153</v>
      </c>
      <c r="C357" s="16" t="s">
        <v>250</v>
      </c>
      <c r="D357" s="16" t="s">
        <v>114</v>
      </c>
      <c r="E357" s="16" t="s">
        <v>17</v>
      </c>
      <c r="F357" s="16" t="s">
        <v>19</v>
      </c>
      <c r="G357" s="7" t="n">
        <v>1</v>
      </c>
      <c r="H357" s="6" t="n">
        <v>42.9</v>
      </c>
      <c r="I357" s="6" t="n">
        <v>-42.9</v>
      </c>
      <c r="J357" s="6" t="n">
        <v>0</v>
      </c>
      <c r="K357" s="6" t="n">
        <v>-0.03</v>
      </c>
      <c r="L357" s="6" t="n">
        <v>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0" t="n">
        <v>44216.741331019</v>
      </c>
      <c r="B358" s="16" t="s">
        <v>153</v>
      </c>
      <c r="C358" s="16" t="s">
        <v>250</v>
      </c>
      <c r="D358" s="16" t="s">
        <v>114</v>
      </c>
      <c r="E358" s="16" t="s">
        <v>17</v>
      </c>
      <c r="F358" s="16" t="s">
        <v>19</v>
      </c>
      <c r="G358" s="7" t="n">
        <v>1</v>
      </c>
      <c r="H358" s="6" t="n">
        <v>42.9</v>
      </c>
      <c r="I358" s="6" t="n">
        <v>-42.9</v>
      </c>
      <c r="J358" s="6" t="n">
        <v>0</v>
      </c>
      <c r="K358" s="6" t="n">
        <v>-0.03</v>
      </c>
      <c r="L358" s="6" t="n">
        <v>0</v>
      </c>
      <c r="M358" s="6" t="s">
        <f>=I358+J358+K358+L358</f>
      </c>
      <c r="N358" s="6"/>
      <c r="O358" s="16"/>
    </row>
    <row collapsed="false" customFormat="false" customHeight="false" hidden="false" ht="12.1" outlineLevel="0" r="359">
      <c r="A359" s="20" t="n">
        <v>44216.741944444</v>
      </c>
      <c r="B359" s="16" t="s">
        <v>153</v>
      </c>
      <c r="C359" s="16" t="s">
        <v>250</v>
      </c>
      <c r="D359" s="16" t="s">
        <v>114</v>
      </c>
      <c r="E359" s="16" t="s">
        <v>17</v>
      </c>
      <c r="F359" s="16" t="s">
        <v>19</v>
      </c>
      <c r="G359" s="7" t="n">
        <v>1</v>
      </c>
      <c r="H359" s="6" t="n">
        <v>42.8</v>
      </c>
      <c r="I359" s="6" t="n">
        <v>-42.8</v>
      </c>
      <c r="J359" s="6" t="n">
        <v>0</v>
      </c>
      <c r="K359" s="6" t="n">
        <v>-0.03</v>
      </c>
      <c r="L359" s="6" t="n">
        <v>0</v>
      </c>
      <c r="M359" s="6" t="s">
        <f>=I359+J359+K359+L359</f>
      </c>
      <c r="N359" s="6"/>
      <c r="O359" s="16"/>
    </row>
    <row collapsed="false" customFormat="false" customHeight="false" hidden="false" ht="12.1" outlineLevel="0" r="360">
      <c r="A360" s="20" t="n">
        <v>44216.747372685</v>
      </c>
      <c r="B360" s="16" t="s">
        <v>153</v>
      </c>
      <c r="C360" s="16" t="s">
        <v>250</v>
      </c>
      <c r="D360" s="16" t="s">
        <v>114</v>
      </c>
      <c r="E360" s="16" t="s">
        <v>17</v>
      </c>
      <c r="F360" s="16" t="s">
        <v>19</v>
      </c>
      <c r="G360" s="7" t="n">
        <v>1</v>
      </c>
      <c r="H360" s="6" t="n">
        <v>42.75</v>
      </c>
      <c r="I360" s="6" t="n">
        <v>-42.75</v>
      </c>
      <c r="J360" s="6" t="n">
        <v>0</v>
      </c>
      <c r="K360" s="6" t="n">
        <v>-0.03</v>
      </c>
      <c r="L360" s="6" t="n">
        <v>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44216.747696759</v>
      </c>
      <c r="B361" s="16" t="s">
        <v>153</v>
      </c>
      <c r="C361" s="16" t="s">
        <v>250</v>
      </c>
      <c r="D361" s="16" t="s">
        <v>114</v>
      </c>
      <c r="E361" s="16" t="s">
        <v>17</v>
      </c>
      <c r="F361" s="16" t="s">
        <v>19</v>
      </c>
      <c r="G361" s="7" t="n">
        <v>1</v>
      </c>
      <c r="H361" s="6" t="n">
        <v>42.7</v>
      </c>
      <c r="I361" s="6" t="n">
        <v>-42.7</v>
      </c>
      <c r="J361" s="6" t="n">
        <v>0</v>
      </c>
      <c r="K361" s="6" t="n">
        <v>-0.03</v>
      </c>
      <c r="L361" s="6" t="n">
        <v>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0" t="n">
        <v>44216.765509259</v>
      </c>
      <c r="B362" s="16" t="s">
        <v>153</v>
      </c>
      <c r="C362" s="16" t="s">
        <v>250</v>
      </c>
      <c r="D362" s="16" t="s">
        <v>114</v>
      </c>
      <c r="E362" s="16" t="s">
        <v>17</v>
      </c>
      <c r="F362" s="16" t="s">
        <v>19</v>
      </c>
      <c r="G362" s="7" t="n">
        <v>1</v>
      </c>
      <c r="H362" s="6" t="n">
        <v>42.9</v>
      </c>
      <c r="I362" s="6" t="n">
        <v>-42.9</v>
      </c>
      <c r="J362" s="6" t="n">
        <v>0</v>
      </c>
      <c r="K362" s="6" t="n">
        <v>-0.03</v>
      </c>
      <c r="L362" s="6" t="n">
        <v>0</v>
      </c>
      <c r="M362" s="6" t="s">
        <f>=I362+J362+K362+L362</f>
      </c>
      <c r="N362" s="6"/>
      <c r="O362" s="16"/>
    </row>
    <row collapsed="false" customFormat="false" customHeight="false" hidden="false" ht="12.1" outlineLevel="0" r="363">
      <c r="A363" s="20" t="n">
        <v>44216.799710648</v>
      </c>
      <c r="B363" s="16" t="s">
        <v>153</v>
      </c>
      <c r="C363" s="16" t="s">
        <v>250</v>
      </c>
      <c r="D363" s="16" t="s">
        <v>114</v>
      </c>
      <c r="E363" s="16" t="s">
        <v>17</v>
      </c>
      <c r="F363" s="16" t="s">
        <v>19</v>
      </c>
      <c r="G363" s="7" t="n">
        <v>1</v>
      </c>
      <c r="H363" s="6" t="n">
        <v>42.7</v>
      </c>
      <c r="I363" s="6" t="n">
        <v>-42.7</v>
      </c>
      <c r="J363" s="6" t="n">
        <v>0</v>
      </c>
      <c r="K363" s="6" t="n">
        <v>-0.03</v>
      </c>
      <c r="L363" s="6" t="n">
        <v>0</v>
      </c>
      <c r="M363" s="6" t="s">
        <f>=I363+J363+K363+L363</f>
      </c>
      <c r="N363" s="6"/>
      <c r="O363" s="16"/>
    </row>
    <row collapsed="false" customFormat="false" customHeight="false" hidden="false" ht="12.1" outlineLevel="0" r="364">
      <c r="A364" s="20" t="n">
        <v>44216.800833333</v>
      </c>
      <c r="B364" s="16" t="s">
        <v>153</v>
      </c>
      <c r="C364" s="16" t="s">
        <v>250</v>
      </c>
      <c r="D364" s="16" t="s">
        <v>114</v>
      </c>
      <c r="E364" s="16" t="s">
        <v>17</v>
      </c>
      <c r="F364" s="16" t="s">
        <v>19</v>
      </c>
      <c r="G364" s="7" t="n">
        <v>1</v>
      </c>
      <c r="H364" s="6" t="n">
        <v>42.6</v>
      </c>
      <c r="I364" s="6" t="n">
        <v>-42.6</v>
      </c>
      <c r="J364" s="6" t="n">
        <v>0</v>
      </c>
      <c r="K364" s="6" t="n">
        <v>-0.03</v>
      </c>
      <c r="L364" s="6" t="n">
        <v>0</v>
      </c>
      <c r="M364" s="6" t="s">
        <f>=I364+J364+K364+L364</f>
      </c>
      <c r="N364" s="6"/>
      <c r="O364" s="16"/>
    </row>
    <row collapsed="false" customFormat="false" customHeight="false" hidden="false" ht="12.1" outlineLevel="0" r="365">
      <c r="A365" s="29" t="n">
        <v>44216.812407407</v>
      </c>
      <c r="B365" s="30" t="s">
        <v>63</v>
      </c>
      <c r="C365" s="30" t="s">
        <v>64</v>
      </c>
      <c r="D365" s="30" t="s">
        <v>116</v>
      </c>
      <c r="E365" s="30" t="s">
        <v>17</v>
      </c>
      <c r="F365" s="30" t="s">
        <v>19</v>
      </c>
      <c r="G365" s="31" t="n">
        <v>-1</v>
      </c>
      <c r="H365" s="32" t="n">
        <v>10.5</v>
      </c>
      <c r="I365" s="32" t="n">
        <v>10.5</v>
      </c>
      <c r="J365" s="32" t="n">
        <v>0</v>
      </c>
      <c r="K365" s="32" t="n">
        <v>-0.02</v>
      </c>
      <c r="L365" s="32" t="n">
        <v>0</v>
      </c>
      <c r="M365" s="6" t="s">
        <f>=I365+J365+K365+L365</f>
      </c>
      <c r="N365" s="32"/>
      <c r="O365" s="30"/>
    </row>
    <row collapsed="false" customFormat="false" customHeight="false" hidden="false" ht="12.1" outlineLevel="0" r="366">
      <c r="A366" s="29" t="n">
        <v>44216.814131944</v>
      </c>
      <c r="B366" s="30" t="s">
        <v>63</v>
      </c>
      <c r="C366" s="30" t="s">
        <v>64</v>
      </c>
      <c r="D366" s="30" t="s">
        <v>116</v>
      </c>
      <c r="E366" s="30" t="s">
        <v>17</v>
      </c>
      <c r="F366" s="30" t="s">
        <v>19</v>
      </c>
      <c r="G366" s="31" t="n">
        <v>-1</v>
      </c>
      <c r="H366" s="32" t="n">
        <v>10.5</v>
      </c>
      <c r="I366" s="32" t="n">
        <v>10.5</v>
      </c>
      <c r="J366" s="32" t="n">
        <v>0</v>
      </c>
      <c r="K366" s="32" t="n">
        <v>-0.02</v>
      </c>
      <c r="L366" s="32" t="n">
        <v>0</v>
      </c>
      <c r="M366" s="6" t="s">
        <f>=I366+J366+K366+L366</f>
      </c>
      <c r="N366" s="32"/>
      <c r="O366" s="30"/>
    </row>
    <row collapsed="false" customFormat="false" customHeight="false" hidden="false" ht="12.1" outlineLevel="0" r="367">
      <c r="A367" s="29" t="n">
        <v>44216.820868056</v>
      </c>
      <c r="B367" s="30" t="s">
        <v>63</v>
      </c>
      <c r="C367" s="30" t="s">
        <v>64</v>
      </c>
      <c r="D367" s="30" t="s">
        <v>116</v>
      </c>
      <c r="E367" s="30" t="s">
        <v>17</v>
      </c>
      <c r="F367" s="30" t="s">
        <v>19</v>
      </c>
      <c r="G367" s="31" t="n">
        <v>-5</v>
      </c>
      <c r="H367" s="32" t="n">
        <v>10.5</v>
      </c>
      <c r="I367" s="32" t="n">
        <v>52.5</v>
      </c>
      <c r="J367" s="32" t="n">
        <v>0</v>
      </c>
      <c r="K367" s="32" t="n">
        <v>-0.04</v>
      </c>
      <c r="L367" s="32" t="n">
        <v>0</v>
      </c>
      <c r="M367" s="6" t="s">
        <f>=I367+J367+K367+L367</f>
      </c>
      <c r="N367" s="32"/>
      <c r="O367" s="30"/>
    </row>
    <row collapsed="false" customFormat="false" customHeight="false" hidden="false" ht="12.1" outlineLevel="0" r="368">
      <c r="A368" s="29" t="n">
        <v>44216.82099537</v>
      </c>
      <c r="B368" s="30" t="s">
        <v>63</v>
      </c>
      <c r="C368" s="30" t="s">
        <v>64</v>
      </c>
      <c r="D368" s="30" t="s">
        <v>116</v>
      </c>
      <c r="E368" s="30" t="s">
        <v>17</v>
      </c>
      <c r="F368" s="30" t="s">
        <v>19</v>
      </c>
      <c r="G368" s="31" t="n">
        <v>-1</v>
      </c>
      <c r="H368" s="32" t="n">
        <v>10.5</v>
      </c>
      <c r="I368" s="32" t="n">
        <v>10.5</v>
      </c>
      <c r="J368" s="32" t="n">
        <v>0</v>
      </c>
      <c r="K368" s="32" t="n">
        <v>-0.02</v>
      </c>
      <c r="L368" s="32" t="n">
        <v>0</v>
      </c>
      <c r="M368" s="6" t="s">
        <f>=I368+J368+K368+L368</f>
      </c>
      <c r="N368" s="32"/>
      <c r="O368" s="30"/>
    </row>
    <row collapsed="false" customFormat="false" customHeight="false" hidden="false" ht="12.1" outlineLevel="0" r="369">
      <c r="A369" s="20" t="n">
        <v>44216.999247685</v>
      </c>
      <c r="B369" s="16" t="s">
        <v>154</v>
      </c>
      <c r="C369" s="16" t="s">
        <v>251</v>
      </c>
      <c r="D369" s="16" t="s">
        <v>114</v>
      </c>
      <c r="E369" s="16" t="s">
        <v>17</v>
      </c>
      <c r="F369" s="16" t="s">
        <v>19</v>
      </c>
      <c r="G369" s="7" t="n">
        <v>8</v>
      </c>
      <c r="H369" s="6" t="n">
        <v>45.66</v>
      </c>
      <c r="I369" s="6" t="n">
        <v>-365.28</v>
      </c>
      <c r="J369" s="6" t="n">
        <v>0</v>
      </c>
      <c r="K369" s="6" t="n">
        <v>-0.22</v>
      </c>
      <c r="L369" s="6" t="n">
        <v>0</v>
      </c>
      <c r="M369" s="6" t="s">
        <f>=I369+J369+K369+L369</f>
      </c>
      <c r="N369" s="6"/>
      <c r="O369" s="16"/>
    </row>
    <row collapsed="false" customFormat="false" customHeight="false" hidden="false" ht="12.1" outlineLevel="0" r="370">
      <c r="A370" s="33" t="n">
        <v>44217</v>
      </c>
      <c r="B370" s="34" t="s">
        <v>230</v>
      </c>
      <c r="C370" s="34" t="s">
        <v>231</v>
      </c>
      <c r="D370" s="34" t="s">
        <v>230</v>
      </c>
      <c r="E370" s="34" t="s">
        <v>230</v>
      </c>
      <c r="F370" s="34" t="s">
        <v>47</v>
      </c>
      <c r="G370" s="35" t="n">
        <v>1</v>
      </c>
      <c r="H370" s="36" t="n">
        <v>-1.77</v>
      </c>
      <c r="I370" s="36" t="n">
        <v>-1.77</v>
      </c>
      <c r="J370" s="36" t="n">
        <v>0</v>
      </c>
      <c r="K370" s="36" t="n">
        <v>0</v>
      </c>
      <c r="L370" s="36" t="n">
        <v>0</v>
      </c>
      <c r="M370" s="36"/>
      <c r="N370" s="6" t="s">
        <f>=I370+J370+K370+L370</f>
      </c>
      <c r="O370" s="34"/>
    </row>
    <row collapsed="false" customFormat="false" customHeight="false" hidden="false" ht="12.1" outlineLevel="0" r="371">
      <c r="A371" s="33" t="n">
        <v>44217</v>
      </c>
      <c r="B371" s="34" t="s">
        <v>230</v>
      </c>
      <c r="C371" s="34" t="s">
        <v>232</v>
      </c>
      <c r="D371" s="34" t="s">
        <v>230</v>
      </c>
      <c r="E371" s="34" t="s">
        <v>230</v>
      </c>
      <c r="F371" s="34" t="s">
        <v>47</v>
      </c>
      <c r="G371" s="35" t="n">
        <v>1</v>
      </c>
      <c r="H371" s="36" t="n">
        <v>-4.59</v>
      </c>
      <c r="I371" s="36" t="n">
        <v>-4.59</v>
      </c>
      <c r="J371" s="36" t="n">
        <v>0</v>
      </c>
      <c r="K371" s="36" t="n">
        <v>0</v>
      </c>
      <c r="L371" s="36" t="n">
        <v>0</v>
      </c>
      <c r="M371" s="36"/>
      <c r="N371" s="6" t="s">
        <f>=I371+J371+K371+L371</f>
      </c>
      <c r="O371" s="34"/>
    </row>
    <row collapsed="false" customFormat="false" customHeight="false" hidden="false" ht="12.1" outlineLevel="0" r="372">
      <c r="A372" s="20" t="n">
        <v>44217.420671296</v>
      </c>
      <c r="B372" s="16" t="s">
        <v>81</v>
      </c>
      <c r="C372" s="16" t="s">
        <v>252</v>
      </c>
      <c r="D372" s="16" t="s">
        <v>114</v>
      </c>
      <c r="E372" s="16" t="s">
        <v>73</v>
      </c>
      <c r="F372" s="16" t="s">
        <v>19</v>
      </c>
      <c r="G372" s="7" t="n">
        <v>1</v>
      </c>
      <c r="H372" s="6" t="n">
        <v>0.1041</v>
      </c>
      <c r="I372" s="6" t="n">
        <v>-0.1</v>
      </c>
      <c r="J372" s="6" t="n">
        <v>0</v>
      </c>
      <c r="K372" s="6" t="n">
        <v>-0.02</v>
      </c>
      <c r="L372" s="6" t="n">
        <v>0</v>
      </c>
      <c r="M372" s="6" t="s">
        <f>=I372+J372+K372+L372</f>
      </c>
      <c r="N372" s="6"/>
      <c r="O372" s="16"/>
    </row>
    <row collapsed="false" customFormat="false" customHeight="false" hidden="false" ht="12.1" outlineLevel="0" r="373">
      <c r="A373" s="20" t="n">
        <v>44217.420891204</v>
      </c>
      <c r="B373" s="16" t="s">
        <v>77</v>
      </c>
      <c r="C373" s="16" t="s">
        <v>253</v>
      </c>
      <c r="D373" s="16" t="s">
        <v>114</v>
      </c>
      <c r="E373" s="16" t="s">
        <v>73</v>
      </c>
      <c r="F373" s="16" t="s">
        <v>19</v>
      </c>
      <c r="G373" s="7" t="n">
        <v>1</v>
      </c>
      <c r="H373" s="6" t="n">
        <v>0.1063</v>
      </c>
      <c r="I373" s="6" t="n">
        <v>-0.11</v>
      </c>
      <c r="J373" s="6" t="n">
        <v>0</v>
      </c>
      <c r="K373" s="6" t="n">
        <v>-0.02</v>
      </c>
      <c r="L373" s="6" t="n">
        <v>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20" t="n">
        <v>44217.739421296</v>
      </c>
      <c r="B374" s="16" t="s">
        <v>36</v>
      </c>
      <c r="C374" s="16" t="s">
        <v>37</v>
      </c>
      <c r="D374" s="16" t="s">
        <v>114</v>
      </c>
      <c r="E374" s="16" t="s">
        <v>17</v>
      </c>
      <c r="F374" s="16" t="s">
        <v>19</v>
      </c>
      <c r="G374" s="7" t="n">
        <v>25</v>
      </c>
      <c r="H374" s="6" t="n">
        <v>20.69</v>
      </c>
      <c r="I374" s="6" t="n">
        <v>-517.25</v>
      </c>
      <c r="J374" s="6" t="n">
        <v>0</v>
      </c>
      <c r="K374" s="6" t="n">
        <v>-0.31</v>
      </c>
      <c r="L374" s="6" t="n">
        <v>0</v>
      </c>
      <c r="M374" s="6" t="s">
        <f>=I374+J374+K374+L374</f>
      </c>
      <c r="N374" s="6"/>
      <c r="O374" s="16"/>
    </row>
    <row collapsed="false" customFormat="false" customHeight="false" hidden="false" ht="12.1" outlineLevel="0" r="375">
      <c r="A375" s="20" t="n">
        <v>44218.432986111</v>
      </c>
      <c r="B375" s="16" t="s">
        <v>138</v>
      </c>
      <c r="C375" s="16" t="s">
        <v>226</v>
      </c>
      <c r="D375" s="16" t="s">
        <v>114</v>
      </c>
      <c r="E375" s="16" t="s">
        <v>17</v>
      </c>
      <c r="F375" s="16" t="s">
        <v>47</v>
      </c>
      <c r="G375" s="7" t="n">
        <v>50</v>
      </c>
      <c r="H375" s="6" t="n">
        <v>272.3</v>
      </c>
      <c r="I375" s="6" t="n">
        <v>-13615</v>
      </c>
      <c r="J375" s="6" t="n">
        <v>0</v>
      </c>
      <c r="K375" s="6" t="n">
        <v>-8.17</v>
      </c>
      <c r="L375" s="6" t="n">
        <v>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9" t="n">
        <v>44221.715601852</v>
      </c>
      <c r="B376" s="30" t="s">
        <v>85</v>
      </c>
      <c r="C376" s="30" t="s">
        <v>209</v>
      </c>
      <c r="D376" s="30" t="s">
        <v>116</v>
      </c>
      <c r="E376" s="30" t="s">
        <v>73</v>
      </c>
      <c r="F376" s="30" t="s">
        <v>47</v>
      </c>
      <c r="G376" s="31" t="n">
        <v>-2</v>
      </c>
      <c r="H376" s="32" t="n">
        <v>2790</v>
      </c>
      <c r="I376" s="32" t="n">
        <v>5580</v>
      </c>
      <c r="J376" s="32" t="n">
        <v>0</v>
      </c>
      <c r="K376" s="32" t="n">
        <v>-3.35</v>
      </c>
      <c r="L376" s="32" t="n">
        <v>0</v>
      </c>
      <c r="M376" s="32"/>
      <c r="N376" s="6" t="s">
        <f>=I376+J376+K376+L376</f>
      </c>
      <c r="O376" s="30"/>
    </row>
    <row collapsed="false" customFormat="false" customHeight="false" hidden="false" ht="12.1" outlineLevel="0" r="377">
      <c r="A377" s="29" t="n">
        <v>44221.715891204</v>
      </c>
      <c r="B377" s="30" t="s">
        <v>85</v>
      </c>
      <c r="C377" s="30" t="s">
        <v>209</v>
      </c>
      <c r="D377" s="30" t="s">
        <v>116</v>
      </c>
      <c r="E377" s="30" t="s">
        <v>73</v>
      </c>
      <c r="F377" s="30" t="s">
        <v>47</v>
      </c>
      <c r="G377" s="31" t="n">
        <v>-4</v>
      </c>
      <c r="H377" s="32" t="n">
        <v>2790</v>
      </c>
      <c r="I377" s="32" t="n">
        <v>11160</v>
      </c>
      <c r="J377" s="32" t="n">
        <v>0</v>
      </c>
      <c r="K377" s="32" t="n">
        <v>-6.69</v>
      </c>
      <c r="L377" s="32" t="n">
        <v>0</v>
      </c>
      <c r="M377" s="32"/>
      <c r="N377" s="6" t="s">
        <f>=I377+J377+K377+L377</f>
      </c>
      <c r="O377" s="30"/>
    </row>
    <row collapsed="false" customFormat="false" customHeight="false" hidden="false" ht="12.1" outlineLevel="0" r="378">
      <c r="A378" s="29" t="n">
        <v>44221.716157407</v>
      </c>
      <c r="B378" s="30" t="s">
        <v>85</v>
      </c>
      <c r="C378" s="30" t="s">
        <v>209</v>
      </c>
      <c r="D378" s="30" t="s">
        <v>116</v>
      </c>
      <c r="E378" s="30" t="s">
        <v>73</v>
      </c>
      <c r="F378" s="30" t="s">
        <v>47</v>
      </c>
      <c r="G378" s="31" t="n">
        <v>-5</v>
      </c>
      <c r="H378" s="32" t="n">
        <v>2790</v>
      </c>
      <c r="I378" s="32" t="n">
        <v>13950</v>
      </c>
      <c r="J378" s="32" t="n">
        <v>0</v>
      </c>
      <c r="K378" s="32" t="n">
        <v>-8.37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9" t="n">
        <v>44221.716261574</v>
      </c>
      <c r="B379" s="30" t="s">
        <v>85</v>
      </c>
      <c r="C379" s="30" t="s">
        <v>209</v>
      </c>
      <c r="D379" s="30" t="s">
        <v>116</v>
      </c>
      <c r="E379" s="30" t="s">
        <v>73</v>
      </c>
      <c r="F379" s="30" t="s">
        <v>47</v>
      </c>
      <c r="G379" s="31" t="n">
        <v>-1</v>
      </c>
      <c r="H379" s="32" t="n">
        <v>2790</v>
      </c>
      <c r="I379" s="32" t="n">
        <v>2790</v>
      </c>
      <c r="J379" s="32" t="n">
        <v>0</v>
      </c>
      <c r="K379" s="32" t="n">
        <v>-1.68</v>
      </c>
      <c r="L379" s="32" t="n">
        <v>0</v>
      </c>
      <c r="M379" s="32"/>
      <c r="N379" s="6" t="s">
        <f>=I379+J379+K379+L379</f>
      </c>
      <c r="O379" s="30"/>
    </row>
    <row collapsed="false" customFormat="false" customHeight="false" hidden="false" ht="12.1" outlineLevel="0" r="380">
      <c r="A380" s="29" t="n">
        <v>44221.716377315</v>
      </c>
      <c r="B380" s="30" t="s">
        <v>85</v>
      </c>
      <c r="C380" s="30" t="s">
        <v>209</v>
      </c>
      <c r="D380" s="30" t="s">
        <v>116</v>
      </c>
      <c r="E380" s="30" t="s">
        <v>73</v>
      </c>
      <c r="F380" s="30" t="s">
        <v>47</v>
      </c>
      <c r="G380" s="31" t="n">
        <v>-3</v>
      </c>
      <c r="H380" s="32" t="n">
        <v>2790</v>
      </c>
      <c r="I380" s="32" t="n">
        <v>8370</v>
      </c>
      <c r="J380" s="32" t="n">
        <v>0</v>
      </c>
      <c r="K380" s="32" t="n">
        <v>-5.03</v>
      </c>
      <c r="L380" s="32" t="n">
        <v>0</v>
      </c>
      <c r="M380" s="32"/>
      <c r="N380" s="6" t="s">
        <f>=I380+J380+K380+L380</f>
      </c>
      <c r="O380" s="30"/>
    </row>
    <row collapsed="false" customFormat="false" customHeight="false" hidden="false" ht="12.1" outlineLevel="0" r="381">
      <c r="A381" s="29" t="n">
        <v>44223.426076389</v>
      </c>
      <c r="B381" s="30" t="s">
        <v>85</v>
      </c>
      <c r="C381" s="30" t="s">
        <v>209</v>
      </c>
      <c r="D381" s="30" t="s">
        <v>116</v>
      </c>
      <c r="E381" s="30" t="s">
        <v>73</v>
      </c>
      <c r="F381" s="30" t="s">
        <v>47</v>
      </c>
      <c r="G381" s="31" t="n">
        <v>-10</v>
      </c>
      <c r="H381" s="32" t="n">
        <v>2859</v>
      </c>
      <c r="I381" s="32" t="n">
        <v>28590</v>
      </c>
      <c r="J381" s="32" t="n">
        <v>0</v>
      </c>
      <c r="K381" s="32" t="n">
        <v>-17.16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9" t="n">
        <v>44223.426076389</v>
      </c>
      <c r="B382" s="30" t="s">
        <v>85</v>
      </c>
      <c r="C382" s="30" t="s">
        <v>209</v>
      </c>
      <c r="D382" s="30" t="s">
        <v>116</v>
      </c>
      <c r="E382" s="30" t="s">
        <v>73</v>
      </c>
      <c r="F382" s="30" t="s">
        <v>47</v>
      </c>
      <c r="G382" s="31" t="n">
        <v>-5</v>
      </c>
      <c r="H382" s="32" t="n">
        <v>2859.4</v>
      </c>
      <c r="I382" s="32" t="n">
        <v>14297</v>
      </c>
      <c r="J382" s="32" t="n">
        <v>0</v>
      </c>
      <c r="K382" s="32" t="n">
        <v>-8.58</v>
      </c>
      <c r="L382" s="32" t="n">
        <v>0</v>
      </c>
      <c r="M382" s="32"/>
      <c r="N382" s="6" t="s">
        <f>=I382+J382+K382+L382</f>
      </c>
      <c r="O382" s="30"/>
    </row>
    <row collapsed="false" customFormat="false" customHeight="false" hidden="false" ht="12.1" outlineLevel="0" r="383">
      <c r="A383" s="20" t="n">
        <v>44223.427881944</v>
      </c>
      <c r="B383" s="16" t="s">
        <v>85</v>
      </c>
      <c r="C383" s="16" t="s">
        <v>209</v>
      </c>
      <c r="D383" s="16" t="s">
        <v>114</v>
      </c>
      <c r="E383" s="16" t="s">
        <v>73</v>
      </c>
      <c r="F383" s="16" t="s">
        <v>47</v>
      </c>
      <c r="G383" s="7" t="n">
        <v>1</v>
      </c>
      <c r="H383" s="6" t="n">
        <v>2864.8</v>
      </c>
      <c r="I383" s="6" t="n">
        <v>-2864.8</v>
      </c>
      <c r="J383" s="6" t="n">
        <v>0</v>
      </c>
      <c r="K383" s="6" t="n">
        <v>-1.71</v>
      </c>
      <c r="L383" s="6" t="n">
        <v>0</v>
      </c>
      <c r="M383" s="6"/>
      <c r="N383" s="6" t="s">
        <f>=I383+J383+K383+L383</f>
      </c>
      <c r="O383" s="16"/>
    </row>
    <row collapsed="false" customFormat="false" customHeight="false" hidden="false" ht="12.1" outlineLevel="0" r="384">
      <c r="A384" s="29" t="n">
        <v>44223.477592593</v>
      </c>
      <c r="B384" s="30" t="s">
        <v>138</v>
      </c>
      <c r="C384" s="30" t="s">
        <v>226</v>
      </c>
      <c r="D384" s="30" t="s">
        <v>116</v>
      </c>
      <c r="E384" s="30" t="s">
        <v>17</v>
      </c>
      <c r="F384" s="30" t="s">
        <v>47</v>
      </c>
      <c r="G384" s="31" t="n">
        <v>-50</v>
      </c>
      <c r="H384" s="32" t="n">
        <v>272.9</v>
      </c>
      <c r="I384" s="32" t="n">
        <v>13645</v>
      </c>
      <c r="J384" s="32" t="n">
        <v>0</v>
      </c>
      <c r="K384" s="32" t="n">
        <v>-8.18</v>
      </c>
      <c r="L384" s="32" t="n">
        <v>0</v>
      </c>
      <c r="M384" s="32"/>
      <c r="N384" s="6" t="s">
        <f>=I384+J384+K384+L384</f>
      </c>
      <c r="O384" s="30"/>
    </row>
    <row collapsed="false" customFormat="false" customHeight="false" hidden="false" ht="12.1" outlineLevel="0" r="385">
      <c r="A385" s="29" t="n">
        <v>44223.579236111</v>
      </c>
      <c r="B385" s="30" t="s">
        <v>16</v>
      </c>
      <c r="C385" s="30" t="s">
        <v>18</v>
      </c>
      <c r="D385" s="30" t="s">
        <v>116</v>
      </c>
      <c r="E385" s="30" t="s">
        <v>17</v>
      </c>
      <c r="F385" s="30" t="s">
        <v>19</v>
      </c>
      <c r="G385" s="31" t="n">
        <v>-10</v>
      </c>
      <c r="H385" s="32" t="n">
        <v>20.2</v>
      </c>
      <c r="I385" s="32" t="n">
        <v>202</v>
      </c>
      <c r="J385" s="32" t="n">
        <v>0</v>
      </c>
      <c r="K385" s="32" t="n">
        <v>-0.12</v>
      </c>
      <c r="L385" s="32" t="n">
        <v>0</v>
      </c>
      <c r="M385" s="6" t="s">
        <f>=I385+J385+K385+L385</f>
      </c>
      <c r="N385" s="32"/>
      <c r="O385" s="30"/>
    </row>
    <row collapsed="false" customFormat="false" customHeight="false" hidden="false" ht="12.1" outlineLevel="0" r="386">
      <c r="A386" s="20" t="n">
        <v>44223.641805556</v>
      </c>
      <c r="B386" s="16" t="s">
        <v>81</v>
      </c>
      <c r="C386" s="16" t="s">
        <v>252</v>
      </c>
      <c r="D386" s="16" t="s">
        <v>114</v>
      </c>
      <c r="E386" s="16" t="s">
        <v>73</v>
      </c>
      <c r="F386" s="16" t="s">
        <v>19</v>
      </c>
      <c r="G386" s="7" t="n">
        <v>1000</v>
      </c>
      <c r="H386" s="6" t="n">
        <v>0.1012</v>
      </c>
      <c r="I386" s="6" t="n">
        <v>-101.2</v>
      </c>
      <c r="J386" s="6" t="n">
        <v>0</v>
      </c>
      <c r="K386" s="6" t="n">
        <v>-0.07</v>
      </c>
      <c r="L386" s="6" t="n">
        <v>0</v>
      </c>
      <c r="M386" s="6" t="s">
        <f>=I386+J386+K386+L386</f>
      </c>
      <c r="N386" s="6"/>
      <c r="O386" s="16"/>
    </row>
    <row collapsed="false" customFormat="false" customHeight="false" hidden="false" ht="12.1" outlineLevel="0" r="387">
      <c r="A387" s="29" t="n">
        <v>44223.724178241</v>
      </c>
      <c r="B387" s="30" t="s">
        <v>150</v>
      </c>
      <c r="C387" s="30" t="s">
        <v>247</v>
      </c>
      <c r="D387" s="30" t="s">
        <v>116</v>
      </c>
      <c r="E387" s="30" t="s">
        <v>17</v>
      </c>
      <c r="F387" s="30" t="s">
        <v>19</v>
      </c>
      <c r="G387" s="31" t="n">
        <v>-1</v>
      </c>
      <c r="H387" s="32" t="n">
        <v>17.25</v>
      </c>
      <c r="I387" s="32" t="n">
        <v>17.25</v>
      </c>
      <c r="J387" s="32" t="n">
        <v>0</v>
      </c>
      <c r="K387" s="32" t="n">
        <v>-0.02</v>
      </c>
      <c r="L387" s="32" t="n">
        <v>0</v>
      </c>
      <c r="M387" s="6" t="s">
        <f>=I387+J387+K387+L387</f>
      </c>
      <c r="N387" s="32"/>
      <c r="O387" s="30"/>
    </row>
    <row collapsed="false" customFormat="false" customHeight="false" hidden="false" ht="12.1" outlineLevel="0" r="388">
      <c r="A388" s="20" t="n">
        <v>44223.982719907</v>
      </c>
      <c r="B388" s="16" t="s">
        <v>155</v>
      </c>
      <c r="C388" s="16" t="s">
        <v>254</v>
      </c>
      <c r="D388" s="16" t="s">
        <v>114</v>
      </c>
      <c r="E388" s="16" t="s">
        <v>17</v>
      </c>
      <c r="F388" s="16" t="s">
        <v>47</v>
      </c>
      <c r="G388" s="7" t="n">
        <v>1</v>
      </c>
      <c r="H388" s="6" t="n">
        <v>25000</v>
      </c>
      <c r="I388" s="6" t="n">
        <v>-25000</v>
      </c>
      <c r="J388" s="6" t="n">
        <v>0</v>
      </c>
      <c r="K388" s="6" t="n">
        <v>-15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44224</v>
      </c>
      <c r="B389" s="22" t="s">
        <v>240</v>
      </c>
      <c r="C389" s="22" t="s">
        <v>255</v>
      </c>
      <c r="D389" s="22" t="s">
        <v>240</v>
      </c>
      <c r="E389" s="22" t="s">
        <v>240</v>
      </c>
      <c r="F389" s="22" t="s">
        <v>47</v>
      </c>
      <c r="G389" s="23" t="n">
        <v>1</v>
      </c>
      <c r="H389" s="24" t="n">
        <v>358.65</v>
      </c>
      <c r="I389" s="24" t="n">
        <v>358.65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0" t="n">
        <v>44224.426157407</v>
      </c>
      <c r="B390" s="16" t="s">
        <v>120</v>
      </c>
      <c r="C390" s="16" t="s">
        <v>206</v>
      </c>
      <c r="D390" s="16" t="s">
        <v>114</v>
      </c>
      <c r="E390" s="16" t="s">
        <v>17</v>
      </c>
      <c r="F390" s="16" t="s">
        <v>47</v>
      </c>
      <c r="G390" s="7" t="n">
        <v>50</v>
      </c>
      <c r="H390" s="6" t="n">
        <v>216.06</v>
      </c>
      <c r="I390" s="6" t="n">
        <v>-10803</v>
      </c>
      <c r="J390" s="6" t="n">
        <v>0</v>
      </c>
      <c r="K390" s="6" t="n">
        <v>-6.48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44224.42775463</v>
      </c>
      <c r="B391" s="16" t="s">
        <v>156</v>
      </c>
      <c r="C391" s="16" t="s">
        <v>256</v>
      </c>
      <c r="D391" s="16" t="s">
        <v>114</v>
      </c>
      <c r="E391" s="16" t="s">
        <v>17</v>
      </c>
      <c r="F391" s="16" t="s">
        <v>47</v>
      </c>
      <c r="G391" s="7" t="n">
        <v>10</v>
      </c>
      <c r="H391" s="6" t="n">
        <v>3000</v>
      </c>
      <c r="I391" s="6" t="n">
        <v>-30000</v>
      </c>
      <c r="J391" s="6" t="n">
        <v>0</v>
      </c>
      <c r="K391" s="6" t="n">
        <v>-18.01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44224.431388889</v>
      </c>
      <c r="B392" s="16" t="s">
        <v>120</v>
      </c>
      <c r="C392" s="16" t="s">
        <v>206</v>
      </c>
      <c r="D392" s="16" t="s">
        <v>114</v>
      </c>
      <c r="E392" s="16" t="s">
        <v>17</v>
      </c>
      <c r="F392" s="16" t="s">
        <v>47</v>
      </c>
      <c r="G392" s="7" t="n">
        <v>10</v>
      </c>
      <c r="H392" s="6" t="n">
        <v>215</v>
      </c>
      <c r="I392" s="6" t="n">
        <v>-2150</v>
      </c>
      <c r="J392" s="6" t="n">
        <v>0</v>
      </c>
      <c r="K392" s="6" t="n">
        <v>-1.29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5" t="n">
        <v>44224.442789352</v>
      </c>
      <c r="B393" s="26" t="s">
        <v>19</v>
      </c>
      <c r="C393" s="26" t="s">
        <v>210</v>
      </c>
      <c r="D393" s="26" t="s">
        <v>116</v>
      </c>
      <c r="E393" s="26" t="s">
        <v>116</v>
      </c>
      <c r="F393" s="26" t="s">
        <v>47</v>
      </c>
      <c r="G393" s="27" t="n">
        <v>-1000</v>
      </c>
      <c r="H393" s="28" t="n">
        <v>76.35</v>
      </c>
      <c r="I393" s="28" t="n">
        <v>76350</v>
      </c>
      <c r="J393" s="28" t="n">
        <v>0</v>
      </c>
      <c r="K393" s="28" t="n">
        <v>-88.18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5" t="n">
        <v>44224.442881944</v>
      </c>
      <c r="B394" s="26" t="s">
        <v>19</v>
      </c>
      <c r="C394" s="26" t="s">
        <v>210</v>
      </c>
      <c r="D394" s="26" t="s">
        <v>116</v>
      </c>
      <c r="E394" s="26" t="s">
        <v>116</v>
      </c>
      <c r="F394" s="26" t="s">
        <v>47</v>
      </c>
      <c r="G394" s="27" t="n">
        <v>-1000</v>
      </c>
      <c r="H394" s="28" t="n">
        <v>76.35</v>
      </c>
      <c r="I394" s="28" t="n">
        <v>76350</v>
      </c>
      <c r="J394" s="28" t="n">
        <v>0</v>
      </c>
      <c r="K394" s="28" t="n">
        <v>-88.18</v>
      </c>
      <c r="L394" s="28" t="n">
        <v>0</v>
      </c>
      <c r="M394" s="28"/>
      <c r="N394" s="6" t="s">
        <f>=I394+J394+K394+L394</f>
      </c>
      <c r="O394" s="26"/>
    </row>
    <row collapsed="false" customFormat="false" customHeight="false" hidden="false" ht="12.1" outlineLevel="0" r="395">
      <c r="A395" s="29" t="n">
        <v>44224.469351852</v>
      </c>
      <c r="B395" s="30" t="s">
        <v>151</v>
      </c>
      <c r="C395" s="30" t="s">
        <v>248</v>
      </c>
      <c r="D395" s="30" t="s">
        <v>116</v>
      </c>
      <c r="E395" s="30" t="s">
        <v>17</v>
      </c>
      <c r="F395" s="30" t="s">
        <v>47</v>
      </c>
      <c r="G395" s="31" t="n">
        <v>-19</v>
      </c>
      <c r="H395" s="32" t="n">
        <v>1079</v>
      </c>
      <c r="I395" s="32" t="n">
        <v>20501</v>
      </c>
      <c r="J395" s="32" t="n">
        <v>0</v>
      </c>
      <c r="K395" s="32" t="n">
        <v>-12.3</v>
      </c>
      <c r="L395" s="32" t="n">
        <v>0</v>
      </c>
      <c r="M395" s="32"/>
      <c r="N395" s="6" t="s">
        <f>=I395+J395+K395+L395</f>
      </c>
      <c r="O395" s="30"/>
    </row>
    <row collapsed="false" customFormat="false" customHeight="false" hidden="false" ht="12.1" outlineLevel="0" r="396">
      <c r="A396" s="20" t="n">
        <v>44224.476736111</v>
      </c>
      <c r="B396" s="16" t="s">
        <v>157</v>
      </c>
      <c r="C396" s="16" t="s">
        <v>257</v>
      </c>
      <c r="D396" s="16" t="s">
        <v>114</v>
      </c>
      <c r="E396" s="16" t="s">
        <v>17</v>
      </c>
      <c r="F396" s="16" t="s">
        <v>47</v>
      </c>
      <c r="G396" s="7" t="n">
        <v>10</v>
      </c>
      <c r="H396" s="6" t="n">
        <v>41</v>
      </c>
      <c r="I396" s="6" t="n">
        <v>-410</v>
      </c>
      <c r="J396" s="6" t="n">
        <v>0</v>
      </c>
      <c r="K396" s="6" t="n">
        <v>-0.25</v>
      </c>
      <c r="L396" s="6" t="n">
        <v>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44224.493761574</v>
      </c>
      <c r="B397" s="16" t="s">
        <v>138</v>
      </c>
      <c r="C397" s="16" t="s">
        <v>226</v>
      </c>
      <c r="D397" s="16" t="s">
        <v>114</v>
      </c>
      <c r="E397" s="16" t="s">
        <v>17</v>
      </c>
      <c r="F397" s="16" t="s">
        <v>47</v>
      </c>
      <c r="G397" s="7" t="n">
        <v>20</v>
      </c>
      <c r="H397" s="6" t="n">
        <v>262.5</v>
      </c>
      <c r="I397" s="6" t="n">
        <v>-5250</v>
      </c>
      <c r="J397" s="6" t="n">
        <v>0</v>
      </c>
      <c r="K397" s="6" t="n">
        <v>-3.15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0" t="n">
        <v>44224.511898148</v>
      </c>
      <c r="B398" s="16" t="s">
        <v>119</v>
      </c>
      <c r="C398" s="16" t="s">
        <v>205</v>
      </c>
      <c r="D398" s="16" t="s">
        <v>114</v>
      </c>
      <c r="E398" s="16" t="s">
        <v>17</v>
      </c>
      <c r="F398" s="16" t="s">
        <v>47</v>
      </c>
      <c r="G398" s="7" t="n">
        <v>1</v>
      </c>
      <c r="H398" s="6" t="n">
        <v>14699.5</v>
      </c>
      <c r="I398" s="6" t="n">
        <v>-14699.5</v>
      </c>
      <c r="J398" s="6" t="n">
        <v>0</v>
      </c>
      <c r="K398" s="6" t="n">
        <v>-8.82</v>
      </c>
      <c r="L398" s="6" t="n">
        <v>0</v>
      </c>
      <c r="M398" s="6"/>
      <c r="N398" s="6" t="s">
        <f>=I398+J398+K398+L398</f>
      </c>
      <c r="O398" s="16"/>
    </row>
    <row collapsed="false" customFormat="false" customHeight="false" hidden="false" ht="12.1" outlineLevel="0" r="399">
      <c r="A399" s="20" t="n">
        <v>44224.515219907</v>
      </c>
      <c r="B399" s="16" t="s">
        <v>138</v>
      </c>
      <c r="C399" s="16" t="s">
        <v>226</v>
      </c>
      <c r="D399" s="16" t="s">
        <v>114</v>
      </c>
      <c r="E399" s="16" t="s">
        <v>17</v>
      </c>
      <c r="F399" s="16" t="s">
        <v>47</v>
      </c>
      <c r="G399" s="7" t="n">
        <v>40</v>
      </c>
      <c r="H399" s="6" t="n">
        <v>263.13</v>
      </c>
      <c r="I399" s="6" t="n">
        <v>-10525.2</v>
      </c>
      <c r="J399" s="6" t="n">
        <v>0</v>
      </c>
      <c r="K399" s="6" t="n">
        <v>-6.32</v>
      </c>
      <c r="L399" s="6" t="n">
        <v>0</v>
      </c>
      <c r="M399" s="6"/>
      <c r="N399" s="6" t="s">
        <f>=I399+J399+K399+L399</f>
      </c>
      <c r="O399" s="16"/>
    </row>
    <row collapsed="false" customFormat="false" customHeight="false" hidden="false" ht="12.1" outlineLevel="0" r="400">
      <c r="A400" s="20" t="n">
        <v>44224.515300926</v>
      </c>
      <c r="B400" s="16" t="s">
        <v>138</v>
      </c>
      <c r="C400" s="16" t="s">
        <v>226</v>
      </c>
      <c r="D400" s="16" t="s">
        <v>114</v>
      </c>
      <c r="E400" s="16" t="s">
        <v>17</v>
      </c>
      <c r="F400" s="16" t="s">
        <v>47</v>
      </c>
      <c r="G400" s="7" t="n">
        <v>60</v>
      </c>
      <c r="H400" s="6" t="n">
        <v>263.13</v>
      </c>
      <c r="I400" s="6" t="n">
        <v>-15787.8</v>
      </c>
      <c r="J400" s="6" t="n">
        <v>0</v>
      </c>
      <c r="K400" s="6" t="n">
        <v>-9.47</v>
      </c>
      <c r="L400" s="6" t="n">
        <v>0</v>
      </c>
      <c r="M400" s="6"/>
      <c r="N400" s="6" t="s">
        <f>=I400+J400+K400+L400</f>
      </c>
      <c r="O400" s="16"/>
    </row>
    <row collapsed="false" customFormat="false" customHeight="false" hidden="false" ht="12.1" outlineLevel="0" r="401">
      <c r="A401" s="20" t="n">
        <v>44224.724976852</v>
      </c>
      <c r="B401" s="16" t="s">
        <v>77</v>
      </c>
      <c r="C401" s="16" t="s">
        <v>253</v>
      </c>
      <c r="D401" s="16" t="s">
        <v>114</v>
      </c>
      <c r="E401" s="16" t="s">
        <v>73</v>
      </c>
      <c r="F401" s="16" t="s">
        <v>19</v>
      </c>
      <c r="G401" s="7" t="n">
        <v>999</v>
      </c>
      <c r="H401" s="6" t="n">
        <v>0.103</v>
      </c>
      <c r="I401" s="6" t="n">
        <v>-102.9</v>
      </c>
      <c r="J401" s="6" t="n">
        <v>0</v>
      </c>
      <c r="K401" s="6" t="n">
        <v>-0.07</v>
      </c>
      <c r="L401" s="6" t="n">
        <v>0</v>
      </c>
      <c r="M401" s="6" t="s">
        <f>=I401+J401+K401+L401</f>
      </c>
      <c r="N401" s="6"/>
      <c r="O401" s="16"/>
    </row>
    <row collapsed="false" customFormat="false" customHeight="false" hidden="false" ht="12.1" outlineLevel="0" r="402">
      <c r="A402" s="33" t="n">
        <v>44225</v>
      </c>
      <c r="B402" s="34" t="s">
        <v>230</v>
      </c>
      <c r="C402" s="34" t="s">
        <v>234</v>
      </c>
      <c r="D402" s="34" t="s">
        <v>230</v>
      </c>
      <c r="E402" s="34" t="s">
        <v>230</v>
      </c>
      <c r="F402" s="34" t="s">
        <v>47</v>
      </c>
      <c r="G402" s="35" t="n">
        <v>1</v>
      </c>
      <c r="H402" s="36" t="n">
        <v>-89.66</v>
      </c>
      <c r="I402" s="36" t="n">
        <v>-89.66</v>
      </c>
      <c r="J402" s="36" t="n">
        <v>0</v>
      </c>
      <c r="K402" s="36" t="n">
        <v>0</v>
      </c>
      <c r="L402" s="36" t="n">
        <v>0</v>
      </c>
      <c r="M402" s="36"/>
      <c r="N402" s="6" t="s">
        <f>=I402+J402+K402+L402</f>
      </c>
      <c r="O402" s="34"/>
    </row>
    <row collapsed="false" customFormat="false" customHeight="false" hidden="false" ht="12.1" outlineLevel="0" r="403">
      <c r="A403" s="33" t="n">
        <v>44225</v>
      </c>
      <c r="B403" s="34" t="s">
        <v>230</v>
      </c>
      <c r="C403" s="34" t="s">
        <v>232</v>
      </c>
      <c r="D403" s="34" t="s">
        <v>230</v>
      </c>
      <c r="E403" s="34" t="s">
        <v>230</v>
      </c>
      <c r="F403" s="34" t="s">
        <v>19</v>
      </c>
      <c r="G403" s="35" t="n">
        <v>1</v>
      </c>
      <c r="H403" s="36" t="n">
        <v>-0.03</v>
      </c>
      <c r="I403" s="36" t="n">
        <v>-0.03</v>
      </c>
      <c r="J403" s="36" t="n">
        <v>0</v>
      </c>
      <c r="K403" s="36" t="n">
        <v>0</v>
      </c>
      <c r="L403" s="36" t="n">
        <v>0</v>
      </c>
      <c r="M403" s="6" t="s">
        <f>=I403+J403+K403+L403</f>
      </c>
      <c r="N403" s="36"/>
      <c r="O403" s="34"/>
    </row>
    <row collapsed="false" customFormat="false" customHeight="false" hidden="false" ht="12.1" outlineLevel="0" r="404">
      <c r="A404" s="33" t="n">
        <v>44225</v>
      </c>
      <c r="B404" s="34" t="s">
        <v>230</v>
      </c>
      <c r="C404" s="34" t="s">
        <v>231</v>
      </c>
      <c r="D404" s="34" t="s">
        <v>230</v>
      </c>
      <c r="E404" s="34" t="s">
        <v>230</v>
      </c>
      <c r="F404" s="34" t="s">
        <v>19</v>
      </c>
      <c r="G404" s="35" t="n">
        <v>1</v>
      </c>
      <c r="H404" s="36" t="n">
        <v>-0.08</v>
      </c>
      <c r="I404" s="36" t="n">
        <v>-0.08</v>
      </c>
      <c r="J404" s="36" t="n">
        <v>0</v>
      </c>
      <c r="K404" s="36" t="n">
        <v>0</v>
      </c>
      <c r="L404" s="36" t="n">
        <v>0</v>
      </c>
      <c r="M404" s="6" t="s">
        <f>=I404+J404+K404+L404</f>
      </c>
      <c r="N404" s="36"/>
      <c r="O404" s="34"/>
    </row>
    <row collapsed="false" customFormat="false" customHeight="false" hidden="false" ht="12.1" outlineLevel="0" r="405">
      <c r="A405" s="33" t="n">
        <v>44225</v>
      </c>
      <c r="B405" s="34" t="s">
        <v>230</v>
      </c>
      <c r="C405" s="34" t="s">
        <v>235</v>
      </c>
      <c r="D405" s="34" t="s">
        <v>230</v>
      </c>
      <c r="E405" s="34" t="s">
        <v>230</v>
      </c>
      <c r="F405" s="34" t="s">
        <v>47</v>
      </c>
      <c r="G405" s="35" t="n">
        <v>1</v>
      </c>
      <c r="H405" s="36" t="n">
        <v>-39.86</v>
      </c>
      <c r="I405" s="36" t="n">
        <v>-39.86</v>
      </c>
      <c r="J405" s="36" t="n">
        <v>0</v>
      </c>
      <c r="K405" s="36" t="n">
        <v>0</v>
      </c>
      <c r="L405" s="36" t="n">
        <v>0</v>
      </c>
      <c r="M405" s="36"/>
      <c r="N405" s="6" t="s">
        <f>=I405+J405+K405+L405</f>
      </c>
      <c r="O405" s="34"/>
    </row>
    <row collapsed="false" customFormat="false" customHeight="false" hidden="false" ht="12.1" outlineLevel="0" r="406">
      <c r="A406" s="20" t="n">
        <v>44225.545821759</v>
      </c>
      <c r="B406" s="16" t="s">
        <v>147</v>
      </c>
      <c r="C406" s="16" t="s">
        <v>244</v>
      </c>
      <c r="D406" s="16" t="s">
        <v>114</v>
      </c>
      <c r="E406" s="16" t="s">
        <v>73</v>
      </c>
      <c r="F406" s="16" t="s">
        <v>47</v>
      </c>
      <c r="G406" s="7" t="n">
        <v>7536</v>
      </c>
      <c r="H406" s="6" t="n">
        <v>1.045</v>
      </c>
      <c r="I406" s="6" t="n">
        <v>-7875.12</v>
      </c>
      <c r="J406" s="6" t="n">
        <v>0</v>
      </c>
      <c r="K406" s="6" t="n">
        <v>-0.78</v>
      </c>
      <c r="L406" s="6" t="n">
        <v>0</v>
      </c>
      <c r="M406" s="6"/>
      <c r="N406" s="6" t="s">
        <f>=I406+J406+K406+L406</f>
      </c>
      <c r="O406" s="16"/>
    </row>
    <row collapsed="false" customFormat="false" customHeight="false" hidden="false" ht="12.1" outlineLevel="0" r="407">
      <c r="A407" s="20" t="n">
        <v>44225.545983796</v>
      </c>
      <c r="B407" s="16" t="s">
        <v>147</v>
      </c>
      <c r="C407" s="16" t="s">
        <v>244</v>
      </c>
      <c r="D407" s="16" t="s">
        <v>114</v>
      </c>
      <c r="E407" s="16" t="s">
        <v>73</v>
      </c>
      <c r="F407" s="16" t="s">
        <v>47</v>
      </c>
      <c r="G407" s="7" t="n">
        <v>217</v>
      </c>
      <c r="H407" s="6" t="n">
        <v>1.045</v>
      </c>
      <c r="I407" s="6" t="n">
        <v>-226.76</v>
      </c>
      <c r="J407" s="6" t="n">
        <v>0</v>
      </c>
      <c r="K407" s="6" t="n">
        <v>-0.02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44225.546423611</v>
      </c>
      <c r="B408" s="16" t="s">
        <v>147</v>
      </c>
      <c r="C408" s="16" t="s">
        <v>244</v>
      </c>
      <c r="D408" s="16" t="s">
        <v>114</v>
      </c>
      <c r="E408" s="16" t="s">
        <v>73</v>
      </c>
      <c r="F408" s="16" t="s">
        <v>47</v>
      </c>
      <c r="G408" s="7" t="n">
        <v>42247</v>
      </c>
      <c r="H408" s="6" t="n">
        <v>1.045</v>
      </c>
      <c r="I408" s="6" t="n">
        <v>-44148.11</v>
      </c>
      <c r="J408" s="6" t="n">
        <v>0</v>
      </c>
      <c r="K408" s="6" t="n">
        <v>-4.42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9" t="n">
        <v>44225.571701389</v>
      </c>
      <c r="B409" s="30" t="s">
        <v>147</v>
      </c>
      <c r="C409" s="30" t="s">
        <v>244</v>
      </c>
      <c r="D409" s="30" t="s">
        <v>116</v>
      </c>
      <c r="E409" s="30" t="s">
        <v>73</v>
      </c>
      <c r="F409" s="30" t="s">
        <v>47</v>
      </c>
      <c r="G409" s="31" t="n">
        <v>-22</v>
      </c>
      <c r="H409" s="32" t="n">
        <v>1.0451</v>
      </c>
      <c r="I409" s="32" t="n">
        <v>22.99</v>
      </c>
      <c r="J409" s="32" t="n">
        <v>0</v>
      </c>
      <c r="K409" s="32" t="n">
        <v>-0.02</v>
      </c>
      <c r="L409" s="32" t="n">
        <v>0</v>
      </c>
      <c r="M409" s="32"/>
      <c r="N409" s="6" t="s">
        <f>=I409+J409+K409+L409</f>
      </c>
      <c r="O409" s="30"/>
    </row>
    <row collapsed="false" customFormat="false" customHeight="false" hidden="false" ht="12.1" outlineLevel="0" r="410">
      <c r="A410" s="29" t="n">
        <v>44225.571909722</v>
      </c>
      <c r="B410" s="30" t="s">
        <v>147</v>
      </c>
      <c r="C410" s="30" t="s">
        <v>244</v>
      </c>
      <c r="D410" s="30" t="s">
        <v>116</v>
      </c>
      <c r="E410" s="30" t="s">
        <v>73</v>
      </c>
      <c r="F410" s="30" t="s">
        <v>47</v>
      </c>
      <c r="G410" s="31" t="n">
        <v>-59</v>
      </c>
      <c r="H410" s="32" t="n">
        <v>1.0451</v>
      </c>
      <c r="I410" s="32" t="n">
        <v>61.66</v>
      </c>
      <c r="J410" s="32" t="n">
        <v>0</v>
      </c>
      <c r="K410" s="32" t="n">
        <v>-0.02</v>
      </c>
      <c r="L410" s="32" t="n">
        <v>0</v>
      </c>
      <c r="M410" s="32"/>
      <c r="N410" s="6" t="s">
        <f>=I410+J410+K410+L410</f>
      </c>
      <c r="O410" s="30"/>
    </row>
    <row collapsed="false" customFormat="false" customHeight="false" hidden="false" ht="12.1" outlineLevel="0" r="411">
      <c r="A411" s="29" t="n">
        <v>44225.572106481</v>
      </c>
      <c r="B411" s="30" t="s">
        <v>147</v>
      </c>
      <c r="C411" s="30" t="s">
        <v>244</v>
      </c>
      <c r="D411" s="30" t="s">
        <v>116</v>
      </c>
      <c r="E411" s="30" t="s">
        <v>73</v>
      </c>
      <c r="F411" s="30" t="s">
        <v>47</v>
      </c>
      <c r="G411" s="31" t="n">
        <v>-25</v>
      </c>
      <c r="H411" s="32" t="n">
        <v>1.0451</v>
      </c>
      <c r="I411" s="32" t="n">
        <v>26.13</v>
      </c>
      <c r="J411" s="32" t="n">
        <v>0</v>
      </c>
      <c r="K411" s="32" t="n">
        <v>-0.02</v>
      </c>
      <c r="L411" s="32" t="n">
        <v>0</v>
      </c>
      <c r="M411" s="32"/>
      <c r="N411" s="6" t="s">
        <f>=I411+J411+K411+L411</f>
      </c>
      <c r="O411" s="30"/>
    </row>
    <row collapsed="false" customFormat="false" customHeight="false" hidden="false" ht="12.1" outlineLevel="0" r="412">
      <c r="A412" s="29" t="n">
        <v>44225.572326389</v>
      </c>
      <c r="B412" s="30" t="s">
        <v>147</v>
      </c>
      <c r="C412" s="30" t="s">
        <v>244</v>
      </c>
      <c r="D412" s="30" t="s">
        <v>116</v>
      </c>
      <c r="E412" s="30" t="s">
        <v>73</v>
      </c>
      <c r="F412" s="30" t="s">
        <v>47</v>
      </c>
      <c r="G412" s="31" t="n">
        <v>-89</v>
      </c>
      <c r="H412" s="32" t="n">
        <v>1.0451</v>
      </c>
      <c r="I412" s="32" t="n">
        <v>93.01</v>
      </c>
      <c r="J412" s="32" t="n">
        <v>0</v>
      </c>
      <c r="K412" s="32" t="n">
        <v>-0.02</v>
      </c>
      <c r="L412" s="32" t="n">
        <v>0</v>
      </c>
      <c r="M412" s="32"/>
      <c r="N412" s="6" t="s">
        <f>=I412+J412+K412+L412</f>
      </c>
      <c r="O412" s="30"/>
    </row>
    <row collapsed="false" customFormat="false" customHeight="false" hidden="false" ht="12.1" outlineLevel="0" r="413">
      <c r="A413" s="29" t="n">
        <v>44225.572638889</v>
      </c>
      <c r="B413" s="30" t="s">
        <v>147</v>
      </c>
      <c r="C413" s="30" t="s">
        <v>244</v>
      </c>
      <c r="D413" s="30" t="s">
        <v>116</v>
      </c>
      <c r="E413" s="30" t="s">
        <v>73</v>
      </c>
      <c r="F413" s="30" t="s">
        <v>47</v>
      </c>
      <c r="G413" s="31" t="n">
        <v>-1</v>
      </c>
      <c r="H413" s="32" t="n">
        <v>1.0451</v>
      </c>
      <c r="I413" s="32" t="n">
        <v>1.05</v>
      </c>
      <c r="J413" s="32" t="n">
        <v>0</v>
      </c>
      <c r="K413" s="32" t="n">
        <v>-0.02</v>
      </c>
      <c r="L413" s="32" t="n">
        <v>0</v>
      </c>
      <c r="M413" s="32"/>
      <c r="N413" s="6" t="s">
        <f>=I413+J413+K413+L413</f>
      </c>
      <c r="O413" s="30"/>
    </row>
    <row collapsed="false" customFormat="false" customHeight="false" hidden="false" ht="12.1" outlineLevel="0" r="414">
      <c r="A414" s="29" t="n">
        <v>44225.573981481</v>
      </c>
      <c r="B414" s="30" t="s">
        <v>147</v>
      </c>
      <c r="C414" s="30" t="s">
        <v>244</v>
      </c>
      <c r="D414" s="30" t="s">
        <v>116</v>
      </c>
      <c r="E414" s="30" t="s">
        <v>73</v>
      </c>
      <c r="F414" s="30" t="s">
        <v>47</v>
      </c>
      <c r="G414" s="31" t="n">
        <v>-12</v>
      </c>
      <c r="H414" s="32" t="n">
        <v>1.0451</v>
      </c>
      <c r="I414" s="32" t="n">
        <v>12.54</v>
      </c>
      <c r="J414" s="32" t="n">
        <v>0</v>
      </c>
      <c r="K414" s="32" t="n">
        <v>-0.02</v>
      </c>
      <c r="L414" s="32" t="n">
        <v>0</v>
      </c>
      <c r="M414" s="32"/>
      <c r="N414" s="6" t="s">
        <f>=I414+J414+K414+L414</f>
      </c>
      <c r="O414" s="30"/>
    </row>
    <row collapsed="false" customFormat="false" customHeight="false" hidden="false" ht="12.1" outlineLevel="0" r="415">
      <c r="A415" s="29" t="n">
        <v>44225.574143519</v>
      </c>
      <c r="B415" s="30" t="s">
        <v>147</v>
      </c>
      <c r="C415" s="30" t="s">
        <v>244</v>
      </c>
      <c r="D415" s="30" t="s">
        <v>116</v>
      </c>
      <c r="E415" s="30" t="s">
        <v>73</v>
      </c>
      <c r="F415" s="30" t="s">
        <v>47</v>
      </c>
      <c r="G415" s="31" t="n">
        <v>-28000</v>
      </c>
      <c r="H415" s="32" t="n">
        <v>1.0451</v>
      </c>
      <c r="I415" s="32" t="n">
        <v>29262.8</v>
      </c>
      <c r="J415" s="32" t="n">
        <v>0</v>
      </c>
      <c r="K415" s="32" t="n">
        <v>-2.92</v>
      </c>
      <c r="L415" s="32" t="n">
        <v>0</v>
      </c>
      <c r="M415" s="32"/>
      <c r="N415" s="6" t="s">
        <f>=I415+J415+K415+L415</f>
      </c>
      <c r="O415" s="30"/>
    </row>
    <row collapsed="false" customFormat="false" customHeight="false" hidden="false" ht="12.1" outlineLevel="0" r="416">
      <c r="A416" s="29" t="n">
        <v>44225.574513889</v>
      </c>
      <c r="B416" s="30" t="s">
        <v>147</v>
      </c>
      <c r="C416" s="30" t="s">
        <v>244</v>
      </c>
      <c r="D416" s="30" t="s">
        <v>116</v>
      </c>
      <c r="E416" s="30" t="s">
        <v>73</v>
      </c>
      <c r="F416" s="30" t="s">
        <v>47</v>
      </c>
      <c r="G416" s="31" t="n">
        <v>-2857</v>
      </c>
      <c r="H416" s="32" t="n">
        <v>1.0451</v>
      </c>
      <c r="I416" s="32" t="n">
        <v>2985.85</v>
      </c>
      <c r="J416" s="32" t="n">
        <v>0</v>
      </c>
      <c r="K416" s="32" t="n">
        <v>-0.3</v>
      </c>
      <c r="L416" s="32" t="n">
        <v>0</v>
      </c>
      <c r="M416" s="32"/>
      <c r="N416" s="6" t="s">
        <f>=I416+J416+K416+L416</f>
      </c>
      <c r="O416" s="30"/>
    </row>
    <row collapsed="false" customFormat="false" customHeight="false" hidden="false" ht="12.1" outlineLevel="0" r="417">
      <c r="A417" s="29" t="n">
        <v>44225.574710648</v>
      </c>
      <c r="B417" s="30" t="s">
        <v>147</v>
      </c>
      <c r="C417" s="30" t="s">
        <v>244</v>
      </c>
      <c r="D417" s="30" t="s">
        <v>116</v>
      </c>
      <c r="E417" s="30" t="s">
        <v>73</v>
      </c>
      <c r="F417" s="30" t="s">
        <v>47</v>
      </c>
      <c r="G417" s="31" t="n">
        <v>-3252</v>
      </c>
      <c r="H417" s="32" t="n">
        <v>1.0451</v>
      </c>
      <c r="I417" s="32" t="n">
        <v>3398.67</v>
      </c>
      <c r="J417" s="32" t="n">
        <v>0</v>
      </c>
      <c r="K417" s="32" t="n">
        <v>-0.34</v>
      </c>
      <c r="L417" s="32" t="n">
        <v>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9" t="n">
        <v>44225.574814815</v>
      </c>
      <c r="B418" s="30" t="s">
        <v>147</v>
      </c>
      <c r="C418" s="30" t="s">
        <v>244</v>
      </c>
      <c r="D418" s="30" t="s">
        <v>116</v>
      </c>
      <c r="E418" s="30" t="s">
        <v>73</v>
      </c>
      <c r="F418" s="30" t="s">
        <v>47</v>
      </c>
      <c r="G418" s="31" t="n">
        <v>-1</v>
      </c>
      <c r="H418" s="32" t="n">
        <v>1.0451</v>
      </c>
      <c r="I418" s="32" t="n">
        <v>1.05</v>
      </c>
      <c r="J418" s="32" t="n">
        <v>0</v>
      </c>
      <c r="K418" s="32" t="n">
        <v>-0.02</v>
      </c>
      <c r="L418" s="32" t="n">
        <v>0</v>
      </c>
      <c r="M418" s="32"/>
      <c r="N418" s="6" t="s">
        <f>=I418+J418+K418+L418</f>
      </c>
      <c r="O418" s="30"/>
    </row>
    <row collapsed="false" customFormat="false" customHeight="false" hidden="false" ht="12.1" outlineLevel="0" r="419">
      <c r="A419" s="29" t="n">
        <v>44225.574965278</v>
      </c>
      <c r="B419" s="30" t="s">
        <v>147</v>
      </c>
      <c r="C419" s="30" t="s">
        <v>244</v>
      </c>
      <c r="D419" s="30" t="s">
        <v>116</v>
      </c>
      <c r="E419" s="30" t="s">
        <v>73</v>
      </c>
      <c r="F419" s="30" t="s">
        <v>47</v>
      </c>
      <c r="G419" s="31" t="n">
        <v>-15</v>
      </c>
      <c r="H419" s="32" t="n">
        <v>1.0451</v>
      </c>
      <c r="I419" s="32" t="n">
        <v>15.68</v>
      </c>
      <c r="J419" s="32" t="n">
        <v>0</v>
      </c>
      <c r="K419" s="32" t="n">
        <v>-0.02</v>
      </c>
      <c r="L419" s="32" t="n">
        <v>0</v>
      </c>
      <c r="M419" s="32"/>
      <c r="N419" s="6" t="s">
        <f>=I419+J419+K419+L419</f>
      </c>
      <c r="O419" s="30"/>
    </row>
    <row collapsed="false" customFormat="false" customHeight="false" hidden="false" ht="12.1" outlineLevel="0" r="420">
      <c r="A420" s="29" t="n">
        <v>44225.575798611</v>
      </c>
      <c r="B420" s="30" t="s">
        <v>147</v>
      </c>
      <c r="C420" s="30" t="s">
        <v>244</v>
      </c>
      <c r="D420" s="30" t="s">
        <v>116</v>
      </c>
      <c r="E420" s="30" t="s">
        <v>73</v>
      </c>
      <c r="F420" s="30" t="s">
        <v>47</v>
      </c>
      <c r="G420" s="31" t="n">
        <v>-4000</v>
      </c>
      <c r="H420" s="32" t="n">
        <v>1.0451</v>
      </c>
      <c r="I420" s="32" t="n">
        <v>4180.4</v>
      </c>
      <c r="J420" s="32" t="n">
        <v>0</v>
      </c>
      <c r="K420" s="32" t="n">
        <v>-0.42</v>
      </c>
      <c r="L420" s="32" t="n">
        <v>0</v>
      </c>
      <c r="M420" s="32"/>
      <c r="N420" s="6" t="s">
        <f>=I420+J420+K420+L420</f>
      </c>
      <c r="O420" s="30"/>
    </row>
    <row collapsed="false" customFormat="false" customHeight="false" hidden="false" ht="12.1" outlineLevel="0" r="421">
      <c r="A421" s="29" t="n">
        <v>44225.575833333</v>
      </c>
      <c r="B421" s="30" t="s">
        <v>147</v>
      </c>
      <c r="C421" s="30" t="s">
        <v>244</v>
      </c>
      <c r="D421" s="30" t="s">
        <v>116</v>
      </c>
      <c r="E421" s="30" t="s">
        <v>73</v>
      </c>
      <c r="F421" s="30" t="s">
        <v>47</v>
      </c>
      <c r="G421" s="31" t="n">
        <v>-610</v>
      </c>
      <c r="H421" s="32" t="n">
        <v>1.0451</v>
      </c>
      <c r="I421" s="32" t="n">
        <v>637.51</v>
      </c>
      <c r="J421" s="32" t="n">
        <v>0</v>
      </c>
      <c r="K421" s="32" t="n">
        <v>-0.07</v>
      </c>
      <c r="L421" s="32" t="n">
        <v>0</v>
      </c>
      <c r="M421" s="32"/>
      <c r="N421" s="6" t="s">
        <f>=I421+J421+K421+L421</f>
      </c>
      <c r="O421" s="30"/>
    </row>
    <row collapsed="false" customFormat="false" customHeight="false" hidden="false" ht="12.1" outlineLevel="0" r="422">
      <c r="A422" s="29" t="n">
        <v>44225.575868056</v>
      </c>
      <c r="B422" s="30" t="s">
        <v>147</v>
      </c>
      <c r="C422" s="30" t="s">
        <v>244</v>
      </c>
      <c r="D422" s="30" t="s">
        <v>116</v>
      </c>
      <c r="E422" s="30" t="s">
        <v>73</v>
      </c>
      <c r="F422" s="30" t="s">
        <v>47</v>
      </c>
      <c r="G422" s="31" t="n">
        <v>-42</v>
      </c>
      <c r="H422" s="32" t="n">
        <v>1.0451</v>
      </c>
      <c r="I422" s="32" t="n">
        <v>43.89</v>
      </c>
      <c r="J422" s="32" t="n">
        <v>0</v>
      </c>
      <c r="K422" s="32" t="n">
        <v>-0.02</v>
      </c>
      <c r="L422" s="32" t="n">
        <v>0</v>
      </c>
      <c r="M422" s="32"/>
      <c r="N422" s="6" t="s">
        <f>=I422+J422+K422+L422</f>
      </c>
      <c r="O422" s="30"/>
    </row>
    <row collapsed="false" customFormat="false" customHeight="false" hidden="false" ht="12.1" outlineLevel="0" r="423">
      <c r="A423" s="29" t="n">
        <v>44225.576064815</v>
      </c>
      <c r="B423" s="30" t="s">
        <v>147</v>
      </c>
      <c r="C423" s="30" t="s">
        <v>244</v>
      </c>
      <c r="D423" s="30" t="s">
        <v>116</v>
      </c>
      <c r="E423" s="30" t="s">
        <v>73</v>
      </c>
      <c r="F423" s="30" t="s">
        <v>47</v>
      </c>
      <c r="G423" s="31" t="n">
        <v>-6</v>
      </c>
      <c r="H423" s="32" t="n">
        <v>1.0451</v>
      </c>
      <c r="I423" s="32" t="n">
        <v>6.27</v>
      </c>
      <c r="J423" s="32" t="n">
        <v>0</v>
      </c>
      <c r="K423" s="32" t="n">
        <v>-0.02</v>
      </c>
      <c r="L423" s="32" t="n">
        <v>0</v>
      </c>
      <c r="M423" s="32"/>
      <c r="N423" s="6" t="s">
        <f>=I423+J423+K423+L423</f>
      </c>
      <c r="O423" s="30"/>
    </row>
    <row collapsed="false" customFormat="false" customHeight="false" hidden="false" ht="12.1" outlineLevel="0" r="424">
      <c r="A424" s="29" t="n">
        <v>44225.576273148</v>
      </c>
      <c r="B424" s="30" t="s">
        <v>147</v>
      </c>
      <c r="C424" s="30" t="s">
        <v>244</v>
      </c>
      <c r="D424" s="30" t="s">
        <v>116</v>
      </c>
      <c r="E424" s="30" t="s">
        <v>73</v>
      </c>
      <c r="F424" s="30" t="s">
        <v>47</v>
      </c>
      <c r="G424" s="31" t="n">
        <v>-11009</v>
      </c>
      <c r="H424" s="32" t="n">
        <v>1.0451</v>
      </c>
      <c r="I424" s="32" t="n">
        <v>11505.51</v>
      </c>
      <c r="J424" s="32" t="n">
        <v>0</v>
      </c>
      <c r="K424" s="32" t="n">
        <v>-1.15</v>
      </c>
      <c r="L424" s="32" t="n">
        <v>0</v>
      </c>
      <c r="M424" s="32"/>
      <c r="N424" s="6" t="s">
        <f>=I424+J424+K424+L424</f>
      </c>
      <c r="O424" s="30"/>
    </row>
    <row collapsed="false" customFormat="false" customHeight="false" hidden="false" ht="12.1" outlineLevel="0" r="425">
      <c r="A425" s="25" t="n">
        <v>44225.706469907</v>
      </c>
      <c r="B425" s="26" t="s">
        <v>19</v>
      </c>
      <c r="C425" s="26" t="s">
        <v>210</v>
      </c>
      <c r="D425" s="26" t="s">
        <v>114</v>
      </c>
      <c r="E425" s="26" t="s">
        <v>114</v>
      </c>
      <c r="F425" s="26" t="s">
        <v>47</v>
      </c>
      <c r="G425" s="27" t="n">
        <v>2000</v>
      </c>
      <c r="H425" s="28" t="n">
        <v>75.35</v>
      </c>
      <c r="I425" s="28" t="n">
        <v>-150700</v>
      </c>
      <c r="J425" s="28" t="n">
        <v>0</v>
      </c>
      <c r="K425" s="28" t="n">
        <v>-125.35</v>
      </c>
      <c r="L425" s="28" t="n">
        <v>0</v>
      </c>
      <c r="M425" s="28"/>
      <c r="N425" s="6" t="s">
        <f>=I425+J425+K425+L425</f>
      </c>
      <c r="O425" s="26"/>
    </row>
    <row collapsed="false" customFormat="false" customHeight="false" hidden="false" ht="12.1" outlineLevel="0" r="426">
      <c r="A426" s="29" t="n">
        <v>44228.416342593</v>
      </c>
      <c r="B426" s="30" t="s">
        <v>120</v>
      </c>
      <c r="C426" s="30" t="s">
        <v>206</v>
      </c>
      <c r="D426" s="30" t="s">
        <v>116</v>
      </c>
      <c r="E426" s="30" t="s">
        <v>17</v>
      </c>
      <c r="F426" s="30" t="s">
        <v>47</v>
      </c>
      <c r="G426" s="31" t="n">
        <v>-50</v>
      </c>
      <c r="H426" s="32" t="n">
        <v>211.54</v>
      </c>
      <c r="I426" s="32" t="n">
        <v>10577</v>
      </c>
      <c r="J426" s="32" t="n">
        <v>0</v>
      </c>
      <c r="K426" s="32" t="n">
        <v>-6.35</v>
      </c>
      <c r="L426" s="32" t="n">
        <v>0</v>
      </c>
      <c r="M426" s="32"/>
      <c r="N426" s="6" t="s">
        <f>=I426+J426+K426+L426</f>
      </c>
      <c r="O426" s="30"/>
    </row>
    <row collapsed="false" customFormat="false" customHeight="false" hidden="false" ht="12.1" outlineLevel="0" r="427">
      <c r="A427" s="20" t="n">
        <v>44228.417488426</v>
      </c>
      <c r="B427" s="16" t="s">
        <v>120</v>
      </c>
      <c r="C427" s="16" t="s">
        <v>206</v>
      </c>
      <c r="D427" s="16" t="s">
        <v>114</v>
      </c>
      <c r="E427" s="16" t="s">
        <v>17</v>
      </c>
      <c r="F427" s="16" t="s">
        <v>47</v>
      </c>
      <c r="G427" s="7" t="n">
        <v>200</v>
      </c>
      <c r="H427" s="6" t="n">
        <v>211.08</v>
      </c>
      <c r="I427" s="6" t="n">
        <v>-42216</v>
      </c>
      <c r="J427" s="6" t="n">
        <v>0</v>
      </c>
      <c r="K427" s="6" t="n">
        <v>-25.33</v>
      </c>
      <c r="L427" s="6" t="n">
        <v>0</v>
      </c>
      <c r="M427" s="6"/>
      <c r="N427" s="6" t="s">
        <f>=I427+J427+K427+L427</f>
      </c>
      <c r="O427" s="16"/>
    </row>
    <row collapsed="false" customFormat="false" customHeight="false" hidden="false" ht="12.1" outlineLevel="0" r="428">
      <c r="A428" s="29" t="n">
        <v>44228.541087963</v>
      </c>
      <c r="B428" s="30" t="s">
        <v>158</v>
      </c>
      <c r="C428" s="30" t="s">
        <v>258</v>
      </c>
      <c r="D428" s="30" t="s">
        <v>116</v>
      </c>
      <c r="E428" s="30" t="s">
        <v>17</v>
      </c>
      <c r="F428" s="30" t="s">
        <v>47</v>
      </c>
      <c r="G428" s="31" t="n">
        <v>-1</v>
      </c>
      <c r="H428" s="32" t="n">
        <v>1756</v>
      </c>
      <c r="I428" s="32" t="n">
        <v>1756</v>
      </c>
      <c r="J428" s="32" t="n">
        <v>0</v>
      </c>
      <c r="K428" s="32" t="n">
        <v>-1.05</v>
      </c>
      <c r="L428" s="32" t="n">
        <v>0</v>
      </c>
      <c r="M428" s="32"/>
      <c r="N428" s="6" t="s">
        <f>=I428+J428+K428+L428</f>
      </c>
      <c r="O428" s="30"/>
    </row>
    <row collapsed="false" customFormat="false" customHeight="false" hidden="false" ht="12.1" outlineLevel="0" r="429">
      <c r="A429" s="20" t="n">
        <v>44228.562766204</v>
      </c>
      <c r="B429" s="16" t="s">
        <v>158</v>
      </c>
      <c r="C429" s="16" t="s">
        <v>258</v>
      </c>
      <c r="D429" s="16" t="s">
        <v>114</v>
      </c>
      <c r="E429" s="16" t="s">
        <v>17</v>
      </c>
      <c r="F429" s="16" t="s">
        <v>47</v>
      </c>
      <c r="G429" s="7" t="n">
        <v>1</v>
      </c>
      <c r="H429" s="6" t="n">
        <v>1757.8</v>
      </c>
      <c r="I429" s="6" t="n">
        <v>-1757.8</v>
      </c>
      <c r="J429" s="6" t="n">
        <v>0</v>
      </c>
      <c r="K429" s="6" t="n">
        <v>-1.05</v>
      </c>
      <c r="L429" s="6" t="n">
        <v>0</v>
      </c>
      <c r="M429" s="6"/>
      <c r="N429" s="6" t="s">
        <f>=I429+J429+K429+L429</f>
      </c>
      <c r="O429" s="16"/>
    </row>
    <row collapsed="false" customFormat="false" customHeight="false" hidden="false" ht="12.1" outlineLevel="0" r="430">
      <c r="A430" s="29" t="n">
        <v>44228.598472222</v>
      </c>
      <c r="B430" s="30" t="s">
        <v>157</v>
      </c>
      <c r="C430" s="30" t="s">
        <v>257</v>
      </c>
      <c r="D430" s="30" t="s">
        <v>116</v>
      </c>
      <c r="E430" s="30" t="s">
        <v>17</v>
      </c>
      <c r="F430" s="30" t="s">
        <v>47</v>
      </c>
      <c r="G430" s="31" t="n">
        <v>-10</v>
      </c>
      <c r="H430" s="32" t="n">
        <v>41.25</v>
      </c>
      <c r="I430" s="32" t="n">
        <v>412.5</v>
      </c>
      <c r="J430" s="32" t="n">
        <v>0</v>
      </c>
      <c r="K430" s="32" t="n">
        <v>-0.25</v>
      </c>
      <c r="L430" s="32" t="n">
        <v>0</v>
      </c>
      <c r="M430" s="32"/>
      <c r="N430" s="6" t="s">
        <f>=I430+J430+K430+L430</f>
      </c>
      <c r="O430" s="30"/>
    </row>
    <row collapsed="false" customFormat="false" customHeight="false" hidden="false" ht="12.1" outlineLevel="0" r="431">
      <c r="A431" s="25" t="n">
        <v>44228.684201389</v>
      </c>
      <c r="B431" s="26" t="s">
        <v>19</v>
      </c>
      <c r="C431" s="26" t="s">
        <v>210</v>
      </c>
      <c r="D431" s="26" t="s">
        <v>116</v>
      </c>
      <c r="E431" s="26" t="s">
        <v>116</v>
      </c>
      <c r="F431" s="26" t="s">
        <v>47</v>
      </c>
      <c r="G431" s="27" t="n">
        <v>-1000</v>
      </c>
      <c r="H431" s="28" t="n">
        <v>75.9</v>
      </c>
      <c r="I431" s="28" t="n">
        <v>75900</v>
      </c>
      <c r="J431" s="28" t="n">
        <v>0</v>
      </c>
      <c r="K431" s="28" t="n">
        <v>-87.95</v>
      </c>
      <c r="L431" s="28" t="n">
        <v>0</v>
      </c>
      <c r="M431" s="28"/>
      <c r="N431" s="6" t="s">
        <f>=I431+J431+K431+L431</f>
      </c>
      <c r="O431" s="26"/>
    </row>
    <row collapsed="false" customFormat="false" customHeight="false" hidden="false" ht="12.1" outlineLevel="0" r="432">
      <c r="A432" s="29" t="n">
        <v>44228.695196759</v>
      </c>
      <c r="B432" s="30" t="s">
        <v>119</v>
      </c>
      <c r="C432" s="30" t="s">
        <v>205</v>
      </c>
      <c r="D432" s="30" t="s">
        <v>116</v>
      </c>
      <c r="E432" s="30" t="s">
        <v>17</v>
      </c>
      <c r="F432" s="30" t="s">
        <v>47</v>
      </c>
      <c r="G432" s="31" t="n">
        <v>-1</v>
      </c>
      <c r="H432" s="32" t="n">
        <v>14892.5</v>
      </c>
      <c r="I432" s="32" t="n">
        <v>14892.5</v>
      </c>
      <c r="J432" s="32" t="n">
        <v>0</v>
      </c>
      <c r="K432" s="32" t="n">
        <v>-8.94</v>
      </c>
      <c r="L432" s="32" t="n">
        <v>0</v>
      </c>
      <c r="M432" s="32"/>
      <c r="N432" s="6" t="s">
        <f>=I432+J432+K432+L432</f>
      </c>
      <c r="O432" s="30"/>
    </row>
    <row collapsed="false" customFormat="false" customHeight="false" hidden="false" ht="12.1" outlineLevel="0" r="433">
      <c r="A433" s="29" t="n">
        <v>44228.695196759</v>
      </c>
      <c r="B433" s="30" t="s">
        <v>119</v>
      </c>
      <c r="C433" s="30" t="s">
        <v>205</v>
      </c>
      <c r="D433" s="30" t="s">
        <v>116</v>
      </c>
      <c r="E433" s="30" t="s">
        <v>17</v>
      </c>
      <c r="F433" s="30" t="s">
        <v>47</v>
      </c>
      <c r="G433" s="31" t="n">
        <v>-1</v>
      </c>
      <c r="H433" s="32" t="n">
        <v>14892.5</v>
      </c>
      <c r="I433" s="32" t="n">
        <v>14892.5</v>
      </c>
      <c r="J433" s="32" t="n">
        <v>0</v>
      </c>
      <c r="K433" s="32" t="n">
        <v>-8.94</v>
      </c>
      <c r="L433" s="32" t="n">
        <v>0</v>
      </c>
      <c r="M433" s="32"/>
      <c r="N433" s="6" t="s">
        <f>=I433+J433+K433+L433</f>
      </c>
      <c r="O433" s="30"/>
    </row>
    <row collapsed="false" customFormat="false" customHeight="false" hidden="false" ht="12.1" outlineLevel="0" r="434">
      <c r="A434" s="25" t="n">
        <v>44228.712800926</v>
      </c>
      <c r="B434" s="26" t="s">
        <v>19</v>
      </c>
      <c r="C434" s="26" t="s">
        <v>210</v>
      </c>
      <c r="D434" s="26" t="s">
        <v>116</v>
      </c>
      <c r="E434" s="26" t="s">
        <v>116</v>
      </c>
      <c r="F434" s="26" t="s">
        <v>47</v>
      </c>
      <c r="G434" s="27" t="n">
        <v>-1000</v>
      </c>
      <c r="H434" s="28" t="n">
        <v>76</v>
      </c>
      <c r="I434" s="28" t="n">
        <v>76000</v>
      </c>
      <c r="J434" s="28" t="n">
        <v>0</v>
      </c>
      <c r="K434" s="28" t="n">
        <v>-88</v>
      </c>
      <c r="L434" s="28" t="n">
        <v>0</v>
      </c>
      <c r="M434" s="28"/>
      <c r="N434" s="6" t="s">
        <f>=I434+J434+K434+L434</f>
      </c>
      <c r="O434" s="26"/>
    </row>
    <row collapsed="false" customFormat="false" customHeight="false" hidden="false" ht="12.1" outlineLevel="0" r="435">
      <c r="A435" s="25" t="n">
        <v>44228.883900463</v>
      </c>
      <c r="B435" s="26" t="s">
        <v>19</v>
      </c>
      <c r="C435" s="26" t="s">
        <v>210</v>
      </c>
      <c r="D435" s="26" t="s">
        <v>116</v>
      </c>
      <c r="E435" s="26" t="s">
        <v>116</v>
      </c>
      <c r="F435" s="26" t="s">
        <v>47</v>
      </c>
      <c r="G435" s="27" t="n">
        <v>-1000</v>
      </c>
      <c r="H435" s="28" t="n">
        <v>76.2</v>
      </c>
      <c r="I435" s="28" t="n">
        <v>76200</v>
      </c>
      <c r="J435" s="28" t="n">
        <v>0</v>
      </c>
      <c r="K435" s="28" t="n">
        <v>-88.1</v>
      </c>
      <c r="L435" s="28" t="n">
        <v>0</v>
      </c>
      <c r="M435" s="28"/>
      <c r="N435" s="6" t="s">
        <f>=I435+J435+K435+L435</f>
      </c>
      <c r="O435" s="26"/>
    </row>
    <row collapsed="false" customFormat="false" customHeight="false" hidden="false" ht="12.1" outlineLevel="0" r="436">
      <c r="A436" s="29" t="n">
        <v>44228.954143519</v>
      </c>
      <c r="B436" s="30" t="s">
        <v>120</v>
      </c>
      <c r="C436" s="30" t="s">
        <v>206</v>
      </c>
      <c r="D436" s="30" t="s">
        <v>116</v>
      </c>
      <c r="E436" s="30" t="s">
        <v>17</v>
      </c>
      <c r="F436" s="30" t="s">
        <v>47</v>
      </c>
      <c r="G436" s="31" t="n">
        <v>-150</v>
      </c>
      <c r="H436" s="32" t="n">
        <v>211.4</v>
      </c>
      <c r="I436" s="32" t="n">
        <v>31710</v>
      </c>
      <c r="J436" s="32" t="n">
        <v>0</v>
      </c>
      <c r="K436" s="32" t="n">
        <v>-19.03</v>
      </c>
      <c r="L436" s="32" t="n">
        <v>0</v>
      </c>
      <c r="M436" s="32"/>
      <c r="N436" s="6" t="s">
        <f>=I436+J436+K436+L436</f>
      </c>
      <c r="O436" s="30"/>
    </row>
    <row collapsed="false" customFormat="false" customHeight="false" hidden="false" ht="12.1" outlineLevel="0" r="437">
      <c r="A437" s="29" t="n">
        <v>44228.954583333</v>
      </c>
      <c r="B437" s="30" t="s">
        <v>36</v>
      </c>
      <c r="C437" s="30" t="s">
        <v>37</v>
      </c>
      <c r="D437" s="30" t="s">
        <v>116</v>
      </c>
      <c r="E437" s="30" t="s">
        <v>17</v>
      </c>
      <c r="F437" s="30" t="s">
        <v>19</v>
      </c>
      <c r="G437" s="31" t="n">
        <v>-1</v>
      </c>
      <c r="H437" s="32" t="n">
        <v>27.1</v>
      </c>
      <c r="I437" s="32" t="n">
        <v>27.1</v>
      </c>
      <c r="J437" s="32" t="n">
        <v>0</v>
      </c>
      <c r="K437" s="32" t="n">
        <v>-0.02</v>
      </c>
      <c r="L437" s="32" t="n">
        <v>0</v>
      </c>
      <c r="M437" s="6" t="s">
        <f>=I437+J437+K437+L437</f>
      </c>
      <c r="N437" s="32"/>
      <c r="O437" s="30"/>
    </row>
    <row collapsed="false" customFormat="false" customHeight="false" hidden="false" ht="12.1" outlineLevel="0" r="438">
      <c r="A438" s="29" t="n">
        <v>44228.95556713</v>
      </c>
      <c r="B438" s="30" t="s">
        <v>36</v>
      </c>
      <c r="C438" s="30" t="s">
        <v>37</v>
      </c>
      <c r="D438" s="30" t="s">
        <v>116</v>
      </c>
      <c r="E438" s="30" t="s">
        <v>17</v>
      </c>
      <c r="F438" s="30" t="s">
        <v>19</v>
      </c>
      <c r="G438" s="31" t="n">
        <v>-1</v>
      </c>
      <c r="H438" s="32" t="n">
        <v>27.1</v>
      </c>
      <c r="I438" s="32" t="n">
        <v>27.1</v>
      </c>
      <c r="J438" s="32" t="n">
        <v>0</v>
      </c>
      <c r="K438" s="32" t="n">
        <v>-0.02</v>
      </c>
      <c r="L438" s="32" t="n">
        <v>0</v>
      </c>
      <c r="M438" s="6" t="s">
        <f>=I438+J438+K438+L438</f>
      </c>
      <c r="N438" s="32"/>
      <c r="O438" s="30"/>
    </row>
    <row collapsed="false" customFormat="false" customHeight="false" hidden="false" ht="12.1" outlineLevel="0" r="439">
      <c r="A439" s="29" t="n">
        <v>44228.955729167</v>
      </c>
      <c r="B439" s="30" t="s">
        <v>36</v>
      </c>
      <c r="C439" s="30" t="s">
        <v>37</v>
      </c>
      <c r="D439" s="30" t="s">
        <v>116</v>
      </c>
      <c r="E439" s="30" t="s">
        <v>17</v>
      </c>
      <c r="F439" s="30" t="s">
        <v>19</v>
      </c>
      <c r="G439" s="31" t="n">
        <v>-2</v>
      </c>
      <c r="H439" s="32" t="n">
        <v>27.1</v>
      </c>
      <c r="I439" s="32" t="n">
        <v>54.2</v>
      </c>
      <c r="J439" s="32" t="n">
        <v>0</v>
      </c>
      <c r="K439" s="32" t="n">
        <v>-0.04</v>
      </c>
      <c r="L439" s="32" t="n">
        <v>0</v>
      </c>
      <c r="M439" s="6" t="s">
        <f>=I439+J439+K439+L439</f>
      </c>
      <c r="N439" s="32"/>
      <c r="O439" s="30"/>
    </row>
    <row collapsed="false" customFormat="false" customHeight="false" hidden="false" ht="12.1" outlineLevel="0" r="440">
      <c r="A440" s="29" t="n">
        <v>44228.955775463</v>
      </c>
      <c r="B440" s="30" t="s">
        <v>36</v>
      </c>
      <c r="C440" s="30" t="s">
        <v>37</v>
      </c>
      <c r="D440" s="30" t="s">
        <v>116</v>
      </c>
      <c r="E440" s="30" t="s">
        <v>17</v>
      </c>
      <c r="F440" s="30" t="s">
        <v>19</v>
      </c>
      <c r="G440" s="31" t="n">
        <v>-2</v>
      </c>
      <c r="H440" s="32" t="n">
        <v>27.1</v>
      </c>
      <c r="I440" s="32" t="n">
        <v>54.2</v>
      </c>
      <c r="J440" s="32" t="n">
        <v>0</v>
      </c>
      <c r="K440" s="32" t="n">
        <v>-0.04</v>
      </c>
      <c r="L440" s="32" t="n">
        <v>0</v>
      </c>
      <c r="M440" s="6" t="s">
        <f>=I440+J440+K440+L440</f>
      </c>
      <c r="N440" s="32"/>
      <c r="O440" s="30"/>
    </row>
    <row collapsed="false" customFormat="false" customHeight="false" hidden="false" ht="12.1" outlineLevel="0" r="441">
      <c r="A441" s="29" t="n">
        <v>44228.967719907</v>
      </c>
      <c r="B441" s="30" t="s">
        <v>36</v>
      </c>
      <c r="C441" s="30" t="s">
        <v>37</v>
      </c>
      <c r="D441" s="30" t="s">
        <v>116</v>
      </c>
      <c r="E441" s="30" t="s">
        <v>17</v>
      </c>
      <c r="F441" s="30" t="s">
        <v>19</v>
      </c>
      <c r="G441" s="31" t="n">
        <v>-1</v>
      </c>
      <c r="H441" s="32" t="n">
        <v>27.1</v>
      </c>
      <c r="I441" s="32" t="n">
        <v>27.1</v>
      </c>
      <c r="J441" s="32" t="n">
        <v>0</v>
      </c>
      <c r="K441" s="32" t="n">
        <v>-0.02</v>
      </c>
      <c r="L441" s="32" t="n">
        <v>0</v>
      </c>
      <c r="M441" s="6" t="s">
        <f>=I441+J441+K441+L441</f>
      </c>
      <c r="N441" s="32"/>
      <c r="O441" s="30"/>
    </row>
    <row collapsed="false" customFormat="false" customHeight="false" hidden="false" ht="12.1" outlineLevel="0" r="442">
      <c r="A442" s="29" t="n">
        <v>44228.967824074</v>
      </c>
      <c r="B442" s="30" t="s">
        <v>36</v>
      </c>
      <c r="C442" s="30" t="s">
        <v>37</v>
      </c>
      <c r="D442" s="30" t="s">
        <v>116</v>
      </c>
      <c r="E442" s="30" t="s">
        <v>17</v>
      </c>
      <c r="F442" s="30" t="s">
        <v>19</v>
      </c>
      <c r="G442" s="31" t="n">
        <v>-2</v>
      </c>
      <c r="H442" s="32" t="n">
        <v>27.1</v>
      </c>
      <c r="I442" s="32" t="n">
        <v>54.2</v>
      </c>
      <c r="J442" s="32" t="n">
        <v>0</v>
      </c>
      <c r="K442" s="32" t="n">
        <v>-0.04</v>
      </c>
      <c r="L442" s="32" t="n">
        <v>0</v>
      </c>
      <c r="M442" s="6" t="s">
        <f>=I442+J442+K442+L442</f>
      </c>
      <c r="N442" s="32"/>
      <c r="O442" s="30"/>
    </row>
    <row collapsed="false" customFormat="false" customHeight="false" hidden="false" ht="12.1" outlineLevel="0" r="443">
      <c r="A443" s="29" t="n">
        <v>44228.967974537</v>
      </c>
      <c r="B443" s="30" t="s">
        <v>36</v>
      </c>
      <c r="C443" s="30" t="s">
        <v>37</v>
      </c>
      <c r="D443" s="30" t="s">
        <v>116</v>
      </c>
      <c r="E443" s="30" t="s">
        <v>17</v>
      </c>
      <c r="F443" s="30" t="s">
        <v>19</v>
      </c>
      <c r="G443" s="31" t="n">
        <v>-4</v>
      </c>
      <c r="H443" s="32" t="n">
        <v>27.1</v>
      </c>
      <c r="I443" s="32" t="n">
        <v>108.4</v>
      </c>
      <c r="J443" s="32" t="n">
        <v>0</v>
      </c>
      <c r="K443" s="32" t="n">
        <v>-0.06</v>
      </c>
      <c r="L443" s="32" t="n">
        <v>0</v>
      </c>
      <c r="M443" s="6" t="s">
        <f>=I443+J443+K443+L443</f>
      </c>
      <c r="N443" s="32"/>
      <c r="O443" s="30"/>
    </row>
    <row collapsed="false" customFormat="false" customHeight="false" hidden="false" ht="12.1" outlineLevel="0" r="444">
      <c r="A444" s="29" t="n">
        <v>44228.967997685</v>
      </c>
      <c r="B444" s="30" t="s">
        <v>36</v>
      </c>
      <c r="C444" s="30" t="s">
        <v>37</v>
      </c>
      <c r="D444" s="30" t="s">
        <v>116</v>
      </c>
      <c r="E444" s="30" t="s">
        <v>17</v>
      </c>
      <c r="F444" s="30" t="s">
        <v>19</v>
      </c>
      <c r="G444" s="31" t="n">
        <v>-3</v>
      </c>
      <c r="H444" s="32" t="n">
        <v>27.1</v>
      </c>
      <c r="I444" s="32" t="n">
        <v>81.3</v>
      </c>
      <c r="J444" s="32" t="n">
        <v>0</v>
      </c>
      <c r="K444" s="32" t="n">
        <v>-0.05</v>
      </c>
      <c r="L444" s="32" t="n">
        <v>0</v>
      </c>
      <c r="M444" s="6" t="s">
        <f>=I444+J444+K444+L444</f>
      </c>
      <c r="N444" s="32"/>
      <c r="O444" s="30"/>
    </row>
    <row collapsed="false" customFormat="false" customHeight="false" hidden="false" ht="12.1" outlineLevel="0" r="445">
      <c r="A445" s="29" t="n">
        <v>44228.998611111</v>
      </c>
      <c r="B445" s="30" t="s">
        <v>57</v>
      </c>
      <c r="C445" s="30" t="s">
        <v>58</v>
      </c>
      <c r="D445" s="30" t="s">
        <v>116</v>
      </c>
      <c r="E445" s="30" t="s">
        <v>17</v>
      </c>
      <c r="F445" s="30" t="s">
        <v>19</v>
      </c>
      <c r="G445" s="31" t="n">
        <v>-30</v>
      </c>
      <c r="H445" s="32" t="n">
        <v>18.3</v>
      </c>
      <c r="I445" s="32" t="n">
        <v>549</v>
      </c>
      <c r="J445" s="32" t="n">
        <v>0</v>
      </c>
      <c r="K445" s="32" t="n">
        <v>-0.32</v>
      </c>
      <c r="L445" s="32" t="n">
        <v>0</v>
      </c>
      <c r="M445" s="6" t="s">
        <f>=I445+J445+K445+L445</f>
      </c>
      <c r="N445" s="32"/>
      <c r="O445" s="30"/>
    </row>
    <row collapsed="false" customFormat="false" customHeight="false" hidden="false" ht="12.1" outlineLevel="0" r="446">
      <c r="A446" s="33" t="n">
        <v>44229</v>
      </c>
      <c r="B446" s="34" t="s">
        <v>230</v>
      </c>
      <c r="C446" s="34" t="s">
        <v>234</v>
      </c>
      <c r="D446" s="34" t="s">
        <v>230</v>
      </c>
      <c r="E446" s="34" t="s">
        <v>230</v>
      </c>
      <c r="F446" s="34" t="s">
        <v>47</v>
      </c>
      <c r="G446" s="35" t="n">
        <v>1</v>
      </c>
      <c r="H446" s="36" t="n">
        <v>-46.58</v>
      </c>
      <c r="I446" s="36" t="n">
        <v>-46.58</v>
      </c>
      <c r="J446" s="36" t="n">
        <v>0</v>
      </c>
      <c r="K446" s="36" t="n">
        <v>0</v>
      </c>
      <c r="L446" s="36" t="n">
        <v>0</v>
      </c>
      <c r="M446" s="36"/>
      <c r="N446" s="6" t="s">
        <f>=I446+J446+K446+L446</f>
      </c>
      <c r="O446" s="34"/>
    </row>
    <row collapsed="false" customFormat="false" customHeight="false" hidden="false" ht="12.1" outlineLevel="0" r="447">
      <c r="A447" s="33" t="n">
        <v>44229</v>
      </c>
      <c r="B447" s="34" t="s">
        <v>230</v>
      </c>
      <c r="C447" s="34" t="s">
        <v>232</v>
      </c>
      <c r="D447" s="34" t="s">
        <v>230</v>
      </c>
      <c r="E447" s="34" t="s">
        <v>230</v>
      </c>
      <c r="F447" s="34" t="s">
        <v>19</v>
      </c>
      <c r="G447" s="35" t="n">
        <v>1</v>
      </c>
      <c r="H447" s="36" t="n">
        <v>-0.02</v>
      </c>
      <c r="I447" s="36" t="n">
        <v>-0.02</v>
      </c>
      <c r="J447" s="36" t="n">
        <v>0</v>
      </c>
      <c r="K447" s="36" t="n">
        <v>0</v>
      </c>
      <c r="L447" s="36" t="n">
        <v>0</v>
      </c>
      <c r="M447" s="6" t="s">
        <f>=I447+J447+K447+L447</f>
      </c>
      <c r="N447" s="36"/>
      <c r="O447" s="34"/>
    </row>
    <row collapsed="false" customFormat="false" customHeight="false" hidden="false" ht="12.1" outlineLevel="0" r="448">
      <c r="A448" s="33" t="n">
        <v>44229</v>
      </c>
      <c r="B448" s="34" t="s">
        <v>230</v>
      </c>
      <c r="C448" s="34" t="s">
        <v>235</v>
      </c>
      <c r="D448" s="34" t="s">
        <v>230</v>
      </c>
      <c r="E448" s="34" t="s">
        <v>230</v>
      </c>
      <c r="F448" s="34" t="s">
        <v>47</v>
      </c>
      <c r="G448" s="35" t="n">
        <v>1</v>
      </c>
      <c r="H448" s="36" t="n">
        <v>-20.7</v>
      </c>
      <c r="I448" s="36" t="n">
        <v>-20.7</v>
      </c>
      <c r="J448" s="36" t="n">
        <v>0</v>
      </c>
      <c r="K448" s="36" t="n">
        <v>0</v>
      </c>
      <c r="L448" s="36" t="n">
        <v>0</v>
      </c>
      <c r="M448" s="36"/>
      <c r="N448" s="6" t="s">
        <f>=I448+J448+K448+L448</f>
      </c>
      <c r="O448" s="34"/>
    </row>
    <row collapsed="false" customFormat="false" customHeight="false" hidden="false" ht="12.1" outlineLevel="0" r="449">
      <c r="A449" s="33" t="n">
        <v>44229</v>
      </c>
      <c r="B449" s="34" t="s">
        <v>230</v>
      </c>
      <c r="C449" s="34" t="s">
        <v>231</v>
      </c>
      <c r="D449" s="34" t="s">
        <v>230</v>
      </c>
      <c r="E449" s="34" t="s">
        <v>230</v>
      </c>
      <c r="F449" s="34" t="s">
        <v>19</v>
      </c>
      <c r="G449" s="35" t="n">
        <v>1</v>
      </c>
      <c r="H449" s="36" t="n">
        <v>-0.06</v>
      </c>
      <c r="I449" s="36" t="n">
        <v>-0.06</v>
      </c>
      <c r="J449" s="36" t="n">
        <v>0</v>
      </c>
      <c r="K449" s="36" t="n">
        <v>0</v>
      </c>
      <c r="L449" s="36" t="n">
        <v>0</v>
      </c>
      <c r="M449" s="6" t="s">
        <f>=I449+J449+K449+L449</f>
      </c>
      <c r="N449" s="36"/>
      <c r="O449" s="34"/>
    </row>
    <row collapsed="false" customFormat="false" customHeight="false" hidden="false" ht="12.1" outlineLevel="0" r="450">
      <c r="A450" s="20" t="n">
        <v>44229.417453704</v>
      </c>
      <c r="B450" s="16" t="s">
        <v>119</v>
      </c>
      <c r="C450" s="16" t="s">
        <v>205</v>
      </c>
      <c r="D450" s="16" t="s">
        <v>114</v>
      </c>
      <c r="E450" s="16" t="s">
        <v>17</v>
      </c>
      <c r="F450" s="16" t="s">
        <v>47</v>
      </c>
      <c r="G450" s="7" t="n">
        <v>1</v>
      </c>
      <c r="H450" s="6" t="n">
        <v>14656</v>
      </c>
      <c r="I450" s="6" t="n">
        <v>-14656</v>
      </c>
      <c r="J450" s="6" t="n">
        <v>0</v>
      </c>
      <c r="K450" s="6" t="n">
        <v>-8.79</v>
      </c>
      <c r="L450" s="6" t="n">
        <v>0</v>
      </c>
      <c r="M450" s="6"/>
      <c r="N450" s="6" t="s">
        <f>=I450+J450+K450+L450</f>
      </c>
      <c r="O450" s="16"/>
    </row>
    <row collapsed="false" customFormat="false" customHeight="false" hidden="false" ht="12.1" outlineLevel="0" r="451">
      <c r="A451" s="29" t="n">
        <v>44229.417789352</v>
      </c>
      <c r="B451" s="30" t="s">
        <v>119</v>
      </c>
      <c r="C451" s="30" t="s">
        <v>205</v>
      </c>
      <c r="D451" s="30" t="s">
        <v>116</v>
      </c>
      <c r="E451" s="30" t="s">
        <v>17</v>
      </c>
      <c r="F451" s="30" t="s">
        <v>47</v>
      </c>
      <c r="G451" s="31" t="n">
        <v>-1</v>
      </c>
      <c r="H451" s="32" t="n">
        <v>14684</v>
      </c>
      <c r="I451" s="32" t="n">
        <v>14684</v>
      </c>
      <c r="J451" s="32" t="n">
        <v>0</v>
      </c>
      <c r="K451" s="32" t="n">
        <v>-8.8</v>
      </c>
      <c r="L451" s="32" t="n">
        <v>0</v>
      </c>
      <c r="M451" s="32"/>
      <c r="N451" s="6" t="s">
        <f>=I451+J451+K451+L451</f>
      </c>
      <c r="O451" s="30"/>
    </row>
    <row collapsed="false" customFormat="false" customHeight="false" hidden="false" ht="12.1" outlineLevel="0" r="452">
      <c r="A452" s="25" t="n">
        <v>44229.491875</v>
      </c>
      <c r="B452" s="26" t="s">
        <v>19</v>
      </c>
      <c r="C452" s="26" t="s">
        <v>210</v>
      </c>
      <c r="D452" s="26" t="s">
        <v>114</v>
      </c>
      <c r="E452" s="26" t="s">
        <v>114</v>
      </c>
      <c r="F452" s="26" t="s">
        <v>47</v>
      </c>
      <c r="G452" s="27" t="n">
        <v>3000</v>
      </c>
      <c r="H452" s="28" t="n">
        <v>75.885</v>
      </c>
      <c r="I452" s="28" t="n">
        <v>-227655</v>
      </c>
      <c r="J452" s="28" t="n">
        <v>0</v>
      </c>
      <c r="K452" s="28" t="n">
        <v>-163.83</v>
      </c>
      <c r="L452" s="28" t="n">
        <v>0</v>
      </c>
      <c r="M452" s="28"/>
      <c r="N452" s="6" t="s">
        <f>=I452+J452+K452+L452</f>
      </c>
      <c r="O452" s="26"/>
    </row>
    <row collapsed="false" customFormat="false" customHeight="false" hidden="false" ht="12.1" outlineLevel="0" r="453">
      <c r="A453" s="20" t="n">
        <v>44229.532824074</v>
      </c>
      <c r="B453" s="16" t="s">
        <v>159</v>
      </c>
      <c r="C453" s="16" t="s">
        <v>259</v>
      </c>
      <c r="D453" s="16" t="s">
        <v>114</v>
      </c>
      <c r="E453" s="16" t="s">
        <v>17</v>
      </c>
      <c r="F453" s="16" t="s">
        <v>19</v>
      </c>
      <c r="G453" s="7" t="n">
        <v>1</v>
      </c>
      <c r="H453" s="6" t="n">
        <v>61.18</v>
      </c>
      <c r="I453" s="6" t="n">
        <v>-61.18</v>
      </c>
      <c r="J453" s="6" t="n">
        <v>0</v>
      </c>
      <c r="K453" s="6" t="n">
        <v>-0.04</v>
      </c>
      <c r="L453" s="6" t="n">
        <v>0</v>
      </c>
      <c r="M453" s="6" t="s">
        <f>=I453+J453+K453+L453</f>
      </c>
      <c r="N453" s="6"/>
      <c r="O453" s="16"/>
    </row>
    <row collapsed="false" customFormat="false" customHeight="false" hidden="false" ht="12.1" outlineLevel="0" r="454">
      <c r="A454" s="20" t="n">
        <v>44229.639456019</v>
      </c>
      <c r="B454" s="16" t="s">
        <v>160</v>
      </c>
      <c r="C454" s="16" t="s">
        <v>260</v>
      </c>
      <c r="D454" s="16" t="s">
        <v>114</v>
      </c>
      <c r="E454" s="16" t="s">
        <v>17</v>
      </c>
      <c r="F454" s="16" t="s">
        <v>19</v>
      </c>
      <c r="G454" s="7" t="n">
        <v>5</v>
      </c>
      <c r="H454" s="6" t="n">
        <v>63.26</v>
      </c>
      <c r="I454" s="6" t="n">
        <v>-316.3</v>
      </c>
      <c r="J454" s="6" t="n">
        <v>0</v>
      </c>
      <c r="K454" s="6" t="n">
        <v>-0.19</v>
      </c>
      <c r="L454" s="6" t="n">
        <v>0</v>
      </c>
      <c r="M454" s="6" t="s">
        <f>=I454+J454+K454+L454</f>
      </c>
      <c r="N454" s="6"/>
      <c r="O454" s="16"/>
    </row>
    <row collapsed="false" customFormat="false" customHeight="false" hidden="false" ht="12.1" outlineLevel="0" r="455">
      <c r="A455" s="29" t="n">
        <v>44229.64912037</v>
      </c>
      <c r="B455" s="30" t="s">
        <v>156</v>
      </c>
      <c r="C455" s="30" t="s">
        <v>256</v>
      </c>
      <c r="D455" s="30" t="s">
        <v>116</v>
      </c>
      <c r="E455" s="30" t="s">
        <v>17</v>
      </c>
      <c r="F455" s="30" t="s">
        <v>47</v>
      </c>
      <c r="G455" s="31" t="n">
        <v>-10</v>
      </c>
      <c r="H455" s="32" t="n">
        <v>3000</v>
      </c>
      <c r="I455" s="32" t="n">
        <v>30000</v>
      </c>
      <c r="J455" s="32" t="n">
        <v>0</v>
      </c>
      <c r="K455" s="32" t="n">
        <v>-18.01</v>
      </c>
      <c r="L455" s="32" t="n">
        <v>0</v>
      </c>
      <c r="M455" s="32"/>
      <c r="N455" s="6" t="s">
        <f>=I455+J455+K455+L455</f>
      </c>
      <c r="O455" s="30"/>
    </row>
    <row collapsed="false" customFormat="false" customHeight="false" hidden="false" ht="12.1" outlineLevel="0" r="456">
      <c r="A456" s="29" t="n">
        <v>44229.866678241</v>
      </c>
      <c r="B456" s="30" t="s">
        <v>138</v>
      </c>
      <c r="C456" s="30" t="s">
        <v>226</v>
      </c>
      <c r="D456" s="30" t="s">
        <v>116</v>
      </c>
      <c r="E456" s="30" t="s">
        <v>17</v>
      </c>
      <c r="F456" s="30" t="s">
        <v>47</v>
      </c>
      <c r="G456" s="31" t="n">
        <v>-120</v>
      </c>
      <c r="H456" s="32" t="n">
        <v>264.02</v>
      </c>
      <c r="I456" s="32" t="n">
        <v>31682.4</v>
      </c>
      <c r="J456" s="32" t="n">
        <v>0</v>
      </c>
      <c r="K456" s="32" t="n">
        <v>-19.01</v>
      </c>
      <c r="L456" s="32" t="n">
        <v>0</v>
      </c>
      <c r="M456" s="32"/>
      <c r="N456" s="6" t="s">
        <f>=I456+J456+K456+L456</f>
      </c>
      <c r="O456" s="30"/>
    </row>
    <row collapsed="false" customFormat="false" customHeight="false" hidden="false" ht="12.1" outlineLevel="0" r="457">
      <c r="A457" s="29" t="n">
        <v>44229.916921296</v>
      </c>
      <c r="B457" s="30" t="s">
        <v>160</v>
      </c>
      <c r="C457" s="30" t="s">
        <v>260</v>
      </c>
      <c r="D457" s="30" t="s">
        <v>116</v>
      </c>
      <c r="E457" s="30" t="s">
        <v>17</v>
      </c>
      <c r="F457" s="30" t="s">
        <v>19</v>
      </c>
      <c r="G457" s="31" t="n">
        <v>-2</v>
      </c>
      <c r="H457" s="32" t="n">
        <v>63.19</v>
      </c>
      <c r="I457" s="32" t="n">
        <v>126.38</v>
      </c>
      <c r="J457" s="32" t="n">
        <v>0</v>
      </c>
      <c r="K457" s="32" t="n">
        <v>-0.07</v>
      </c>
      <c r="L457" s="32" t="n">
        <v>0</v>
      </c>
      <c r="M457" s="6" t="s">
        <f>=I457+J457+K457+L457</f>
      </c>
      <c r="N457" s="32"/>
      <c r="O457" s="30"/>
    </row>
    <row collapsed="false" customFormat="false" customHeight="false" hidden="false" ht="12.1" outlineLevel="0" r="458">
      <c r="A458" s="29" t="n">
        <v>44229.916921296</v>
      </c>
      <c r="B458" s="30" t="s">
        <v>160</v>
      </c>
      <c r="C458" s="30" t="s">
        <v>260</v>
      </c>
      <c r="D458" s="30" t="s">
        <v>116</v>
      </c>
      <c r="E458" s="30" t="s">
        <v>17</v>
      </c>
      <c r="F458" s="30" t="s">
        <v>19</v>
      </c>
      <c r="G458" s="31" t="n">
        <v>-2</v>
      </c>
      <c r="H458" s="32" t="n">
        <v>63.19</v>
      </c>
      <c r="I458" s="32" t="n">
        <v>126.38</v>
      </c>
      <c r="J458" s="32" t="n">
        <v>0</v>
      </c>
      <c r="K458" s="32" t="n">
        <v>-0.07</v>
      </c>
      <c r="L458" s="32" t="n">
        <v>0</v>
      </c>
      <c r="M458" s="6" t="s">
        <f>=I458+J458+K458+L458</f>
      </c>
      <c r="N458" s="32"/>
      <c r="O458" s="30"/>
    </row>
    <row collapsed="false" customFormat="false" customHeight="false" hidden="false" ht="12.1" outlineLevel="0" r="459">
      <c r="A459" s="29" t="n">
        <v>44229.916921296</v>
      </c>
      <c r="B459" s="30" t="s">
        <v>160</v>
      </c>
      <c r="C459" s="30" t="s">
        <v>260</v>
      </c>
      <c r="D459" s="30" t="s">
        <v>116</v>
      </c>
      <c r="E459" s="30" t="s">
        <v>17</v>
      </c>
      <c r="F459" s="30" t="s">
        <v>19</v>
      </c>
      <c r="G459" s="31" t="n">
        <v>-1</v>
      </c>
      <c r="H459" s="32" t="n">
        <v>63.19</v>
      </c>
      <c r="I459" s="32" t="n">
        <v>63.19</v>
      </c>
      <c r="J459" s="32" t="n">
        <v>0</v>
      </c>
      <c r="K459" s="32" t="n">
        <v>-0.04</v>
      </c>
      <c r="L459" s="32" t="n">
        <v>0</v>
      </c>
      <c r="M459" s="6" t="s">
        <f>=I459+J459+K459+L459</f>
      </c>
      <c r="N459" s="32"/>
      <c r="O459" s="30"/>
    </row>
    <row collapsed="false" customFormat="false" customHeight="false" hidden="false" ht="12.1" outlineLevel="0" r="460">
      <c r="A460" s="29" t="n">
        <v>44229.917361111</v>
      </c>
      <c r="B460" s="30" t="s">
        <v>159</v>
      </c>
      <c r="C460" s="30" t="s">
        <v>259</v>
      </c>
      <c r="D460" s="30" t="s">
        <v>116</v>
      </c>
      <c r="E460" s="30" t="s">
        <v>17</v>
      </c>
      <c r="F460" s="30" t="s">
        <v>19</v>
      </c>
      <c r="G460" s="31" t="n">
        <v>-1</v>
      </c>
      <c r="H460" s="32" t="n">
        <v>61.4</v>
      </c>
      <c r="I460" s="32" t="n">
        <v>61.4</v>
      </c>
      <c r="J460" s="32" t="n">
        <v>0</v>
      </c>
      <c r="K460" s="32" t="n">
        <v>-0.04</v>
      </c>
      <c r="L460" s="32" t="n">
        <v>0</v>
      </c>
      <c r="M460" s="6" t="s">
        <f>=I460+J460+K460+L460</f>
      </c>
      <c r="N460" s="32"/>
      <c r="O460" s="30"/>
    </row>
    <row collapsed="false" customFormat="false" customHeight="false" hidden="false" ht="12.1" outlineLevel="0" r="461">
      <c r="A461" s="29" t="n">
        <v>44230.500115741</v>
      </c>
      <c r="B461" s="30" t="s">
        <v>152</v>
      </c>
      <c r="C461" s="30" t="s">
        <v>249</v>
      </c>
      <c r="D461" s="30" t="s">
        <v>116</v>
      </c>
      <c r="E461" s="30" t="s">
        <v>17</v>
      </c>
      <c r="F461" s="30" t="s">
        <v>47</v>
      </c>
      <c r="G461" s="31" t="n">
        <v>-10</v>
      </c>
      <c r="H461" s="32" t="n">
        <v>50.8</v>
      </c>
      <c r="I461" s="32" t="n">
        <v>508</v>
      </c>
      <c r="J461" s="32" t="n">
        <v>0</v>
      </c>
      <c r="K461" s="32" t="n">
        <v>-0.3</v>
      </c>
      <c r="L461" s="32" t="n">
        <v>0</v>
      </c>
      <c r="M461" s="32"/>
      <c r="N461" s="6" t="s">
        <f>=I461+J461+K461+L461</f>
      </c>
      <c r="O461" s="30"/>
    </row>
    <row collapsed="false" customFormat="false" customHeight="false" hidden="false" ht="12.1" outlineLevel="0" r="462">
      <c r="A462" s="20" t="n">
        <v>44230.729178241</v>
      </c>
      <c r="B462" s="16" t="s">
        <v>161</v>
      </c>
      <c r="C462" s="16" t="s">
        <v>261</v>
      </c>
      <c r="D462" s="16" t="s">
        <v>114</v>
      </c>
      <c r="E462" s="16" t="s">
        <v>17</v>
      </c>
      <c r="F462" s="16" t="s">
        <v>19</v>
      </c>
      <c r="G462" s="7" t="n">
        <v>1</v>
      </c>
      <c r="H462" s="6" t="n">
        <v>218</v>
      </c>
      <c r="I462" s="6" t="n">
        <v>-218</v>
      </c>
      <c r="J462" s="6" t="n">
        <v>0</v>
      </c>
      <c r="K462" s="6" t="n">
        <v>-0.13</v>
      </c>
      <c r="L462" s="6" t="n">
        <v>0</v>
      </c>
      <c r="M462" s="6" t="s">
        <f>=I462+J462+K462+L462</f>
      </c>
      <c r="N462" s="6"/>
      <c r="O462" s="16"/>
    </row>
    <row collapsed="false" customFormat="false" customHeight="false" hidden="false" ht="12.1" outlineLevel="0" r="463">
      <c r="A463" s="20" t="n">
        <v>44230.731030093</v>
      </c>
      <c r="B463" s="16" t="s">
        <v>161</v>
      </c>
      <c r="C463" s="16" t="s">
        <v>261</v>
      </c>
      <c r="D463" s="16" t="s">
        <v>114</v>
      </c>
      <c r="E463" s="16" t="s">
        <v>17</v>
      </c>
      <c r="F463" s="16" t="s">
        <v>19</v>
      </c>
      <c r="G463" s="7" t="n">
        <v>1</v>
      </c>
      <c r="H463" s="6" t="n">
        <v>218</v>
      </c>
      <c r="I463" s="6" t="n">
        <v>-218</v>
      </c>
      <c r="J463" s="6" t="n">
        <v>0</v>
      </c>
      <c r="K463" s="6" t="n">
        <v>-0.13</v>
      </c>
      <c r="L463" s="6" t="n">
        <v>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44230.743460648</v>
      </c>
      <c r="B464" s="16" t="s">
        <v>161</v>
      </c>
      <c r="C464" s="16" t="s">
        <v>261</v>
      </c>
      <c r="D464" s="16" t="s">
        <v>114</v>
      </c>
      <c r="E464" s="16" t="s">
        <v>17</v>
      </c>
      <c r="F464" s="16" t="s">
        <v>19</v>
      </c>
      <c r="G464" s="7" t="n">
        <v>2</v>
      </c>
      <c r="H464" s="6" t="n">
        <v>216</v>
      </c>
      <c r="I464" s="6" t="n">
        <v>-432</v>
      </c>
      <c r="J464" s="6" t="n">
        <v>0</v>
      </c>
      <c r="K464" s="6" t="n">
        <v>-0.26</v>
      </c>
      <c r="L464" s="6" t="n">
        <v>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0" t="n">
        <v>44230.780034722</v>
      </c>
      <c r="B465" s="16" t="s">
        <v>161</v>
      </c>
      <c r="C465" s="16" t="s">
        <v>261</v>
      </c>
      <c r="D465" s="16" t="s">
        <v>114</v>
      </c>
      <c r="E465" s="16" t="s">
        <v>17</v>
      </c>
      <c r="F465" s="16" t="s">
        <v>19</v>
      </c>
      <c r="G465" s="7" t="n">
        <v>4</v>
      </c>
      <c r="H465" s="6" t="n">
        <v>213.3</v>
      </c>
      <c r="I465" s="6" t="n">
        <v>-853.2</v>
      </c>
      <c r="J465" s="6" t="n">
        <v>0</v>
      </c>
      <c r="K465" s="6" t="n">
        <v>-0.52</v>
      </c>
      <c r="L465" s="6" t="n">
        <v>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9" t="n">
        <v>44230.786527778</v>
      </c>
      <c r="B466" s="30" t="s">
        <v>36</v>
      </c>
      <c r="C466" s="30" t="s">
        <v>37</v>
      </c>
      <c r="D466" s="30" t="s">
        <v>116</v>
      </c>
      <c r="E466" s="30" t="s">
        <v>17</v>
      </c>
      <c r="F466" s="30" t="s">
        <v>19</v>
      </c>
      <c r="G466" s="31" t="n">
        <v>-5</v>
      </c>
      <c r="H466" s="32" t="n">
        <v>28.96</v>
      </c>
      <c r="I466" s="32" t="n">
        <v>144.8</v>
      </c>
      <c r="J466" s="32" t="n">
        <v>0</v>
      </c>
      <c r="K466" s="32" t="n">
        <v>-0.08</v>
      </c>
      <c r="L466" s="32" t="n">
        <v>0</v>
      </c>
      <c r="M466" s="6" t="s">
        <f>=I466+J466+K466+L466</f>
      </c>
      <c r="N466" s="32"/>
      <c r="O466" s="30"/>
    </row>
    <row collapsed="false" customFormat="false" customHeight="false" hidden="false" ht="12.1" outlineLevel="0" r="467">
      <c r="A467" s="29" t="n">
        <v>44230.801631944</v>
      </c>
      <c r="B467" s="30" t="s">
        <v>161</v>
      </c>
      <c r="C467" s="30" t="s">
        <v>261</v>
      </c>
      <c r="D467" s="30" t="s">
        <v>116</v>
      </c>
      <c r="E467" s="30" t="s">
        <v>17</v>
      </c>
      <c r="F467" s="30" t="s">
        <v>19</v>
      </c>
      <c r="G467" s="31" t="n">
        <v>-4</v>
      </c>
      <c r="H467" s="32" t="n">
        <v>215.2</v>
      </c>
      <c r="I467" s="32" t="n">
        <v>860.8</v>
      </c>
      <c r="J467" s="32" t="n">
        <v>0</v>
      </c>
      <c r="K467" s="32" t="n">
        <v>-0.52</v>
      </c>
      <c r="L467" s="32" t="n">
        <v>0</v>
      </c>
      <c r="M467" s="6" t="s">
        <f>=I467+J467+K467+L467</f>
      </c>
      <c r="N467" s="32"/>
      <c r="O467" s="30"/>
    </row>
    <row collapsed="false" customFormat="false" customHeight="false" hidden="false" ht="12.1" outlineLevel="0" r="468">
      <c r="A468" s="20" t="n">
        <v>44230.805462963</v>
      </c>
      <c r="B468" s="16" t="s">
        <v>33</v>
      </c>
      <c r="C468" s="16" t="s">
        <v>34</v>
      </c>
      <c r="D468" s="16" t="s">
        <v>114</v>
      </c>
      <c r="E468" s="16" t="s">
        <v>17</v>
      </c>
      <c r="F468" s="16" t="s">
        <v>19</v>
      </c>
      <c r="G468" s="7" t="n">
        <v>1</v>
      </c>
      <c r="H468" s="6" t="n">
        <v>83.48</v>
      </c>
      <c r="I468" s="6" t="n">
        <v>-83.48</v>
      </c>
      <c r="J468" s="6" t="n">
        <v>0</v>
      </c>
      <c r="K468" s="6" t="n">
        <v>-0.05</v>
      </c>
      <c r="L468" s="6" t="n">
        <v>0</v>
      </c>
      <c r="M468" s="6" t="s">
        <f>=I468+J468+K468+L468</f>
      </c>
      <c r="N468" s="6"/>
      <c r="O468" s="16"/>
    </row>
    <row collapsed="false" customFormat="false" customHeight="false" hidden="false" ht="12.1" outlineLevel="0" r="469">
      <c r="A469" s="20" t="n">
        <v>44230.841793981</v>
      </c>
      <c r="B469" s="16" t="s">
        <v>161</v>
      </c>
      <c r="C469" s="16" t="s">
        <v>261</v>
      </c>
      <c r="D469" s="16" t="s">
        <v>114</v>
      </c>
      <c r="E469" s="16" t="s">
        <v>17</v>
      </c>
      <c r="F469" s="16" t="s">
        <v>19</v>
      </c>
      <c r="G469" s="7" t="n">
        <v>2</v>
      </c>
      <c r="H469" s="6" t="n">
        <v>213.1</v>
      </c>
      <c r="I469" s="6" t="n">
        <v>-426.2</v>
      </c>
      <c r="J469" s="6" t="n">
        <v>0</v>
      </c>
      <c r="K469" s="6" t="n">
        <v>-0.25</v>
      </c>
      <c r="L469" s="6" t="n">
        <v>0</v>
      </c>
      <c r="M469" s="6" t="s">
        <f>=I469+J469+K469+L469</f>
      </c>
      <c r="N469" s="6"/>
      <c r="O469" s="16"/>
    </row>
    <row collapsed="false" customFormat="false" customHeight="false" hidden="false" ht="12.1" outlineLevel="0" r="470">
      <c r="A470" s="20" t="n">
        <v>44230.847916667</v>
      </c>
      <c r="B470" s="16" t="s">
        <v>161</v>
      </c>
      <c r="C470" s="16" t="s">
        <v>261</v>
      </c>
      <c r="D470" s="16" t="s">
        <v>114</v>
      </c>
      <c r="E470" s="16" t="s">
        <v>17</v>
      </c>
      <c r="F470" s="16" t="s">
        <v>19</v>
      </c>
      <c r="G470" s="7" t="n">
        <v>2</v>
      </c>
      <c r="H470" s="6" t="n">
        <v>212.94</v>
      </c>
      <c r="I470" s="6" t="n">
        <v>-425.88</v>
      </c>
      <c r="J470" s="6" t="n">
        <v>0</v>
      </c>
      <c r="K470" s="6" t="n">
        <v>-0.25</v>
      </c>
      <c r="L470" s="6" t="n">
        <v>0</v>
      </c>
      <c r="M470" s="6" t="s">
        <f>=I470+J470+K470+L470</f>
      </c>
      <c r="N470" s="6"/>
      <c r="O470" s="16"/>
    </row>
    <row collapsed="false" customFormat="false" customHeight="false" hidden="false" ht="12.1" outlineLevel="0" r="471">
      <c r="A471" s="20" t="n">
        <v>44230.850625</v>
      </c>
      <c r="B471" s="16" t="s">
        <v>161</v>
      </c>
      <c r="C471" s="16" t="s">
        <v>261</v>
      </c>
      <c r="D471" s="16" t="s">
        <v>114</v>
      </c>
      <c r="E471" s="16" t="s">
        <v>17</v>
      </c>
      <c r="F471" s="16" t="s">
        <v>19</v>
      </c>
      <c r="G471" s="7" t="n">
        <v>2</v>
      </c>
      <c r="H471" s="6" t="n">
        <v>212.9</v>
      </c>
      <c r="I471" s="6" t="n">
        <v>-425.8</v>
      </c>
      <c r="J471" s="6" t="n">
        <v>0</v>
      </c>
      <c r="K471" s="6" t="n">
        <v>-0.25</v>
      </c>
      <c r="L471" s="6" t="n">
        <v>0</v>
      </c>
      <c r="M471" s="6" t="s">
        <f>=I471+J471+K471+L471</f>
      </c>
      <c r="N471" s="6"/>
      <c r="O471" s="16"/>
    </row>
    <row collapsed="false" customFormat="false" customHeight="false" hidden="false" ht="12.1" outlineLevel="0" r="472">
      <c r="A472" s="20" t="n">
        <v>44230.852511574</v>
      </c>
      <c r="B472" s="16" t="s">
        <v>161</v>
      </c>
      <c r="C472" s="16" t="s">
        <v>261</v>
      </c>
      <c r="D472" s="16" t="s">
        <v>114</v>
      </c>
      <c r="E472" s="16" t="s">
        <v>17</v>
      </c>
      <c r="F472" s="16" t="s">
        <v>19</v>
      </c>
      <c r="G472" s="7" t="n">
        <v>2</v>
      </c>
      <c r="H472" s="6" t="n">
        <v>212.6</v>
      </c>
      <c r="I472" s="6" t="n">
        <v>-425.2</v>
      </c>
      <c r="J472" s="6" t="n">
        <v>0</v>
      </c>
      <c r="K472" s="6" t="n">
        <v>-0.25</v>
      </c>
      <c r="L472" s="6" t="n">
        <v>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9" t="n">
        <v>44230.85619213</v>
      </c>
      <c r="B473" s="30" t="s">
        <v>20</v>
      </c>
      <c r="C473" s="30" t="s">
        <v>238</v>
      </c>
      <c r="D473" s="30" t="s">
        <v>116</v>
      </c>
      <c r="E473" s="30" t="s">
        <v>17</v>
      </c>
      <c r="F473" s="30" t="s">
        <v>19</v>
      </c>
      <c r="G473" s="31" t="n">
        <v>-3</v>
      </c>
      <c r="H473" s="32" t="n">
        <v>88.06</v>
      </c>
      <c r="I473" s="32" t="n">
        <v>264.18</v>
      </c>
      <c r="J473" s="32" t="n">
        <v>0</v>
      </c>
      <c r="K473" s="32" t="n">
        <v>-0.16</v>
      </c>
      <c r="L473" s="32" t="n">
        <v>0</v>
      </c>
      <c r="M473" s="6" t="s">
        <f>=I473+J473+K473+L473</f>
      </c>
      <c r="N473" s="32"/>
      <c r="O473" s="30"/>
    </row>
    <row collapsed="false" customFormat="false" customHeight="false" hidden="false" ht="12.1" outlineLevel="0" r="474">
      <c r="A474" s="29" t="n">
        <v>44230.85619213</v>
      </c>
      <c r="B474" s="30" t="s">
        <v>20</v>
      </c>
      <c r="C474" s="30" t="s">
        <v>238</v>
      </c>
      <c r="D474" s="30" t="s">
        <v>116</v>
      </c>
      <c r="E474" s="30" t="s">
        <v>17</v>
      </c>
      <c r="F474" s="30" t="s">
        <v>19</v>
      </c>
      <c r="G474" s="31" t="n">
        <v>-3</v>
      </c>
      <c r="H474" s="32" t="n">
        <v>88.06</v>
      </c>
      <c r="I474" s="32" t="n">
        <v>264.18</v>
      </c>
      <c r="J474" s="32" t="n">
        <v>0</v>
      </c>
      <c r="K474" s="32" t="n">
        <v>-0.16</v>
      </c>
      <c r="L474" s="32" t="n">
        <v>0</v>
      </c>
      <c r="M474" s="6" t="s">
        <f>=I474+J474+K474+L474</f>
      </c>
      <c r="N474" s="32"/>
      <c r="O474" s="30"/>
    </row>
    <row collapsed="false" customFormat="false" customHeight="false" hidden="false" ht="12.1" outlineLevel="0" r="475">
      <c r="A475" s="29" t="n">
        <v>44230.85619213</v>
      </c>
      <c r="B475" s="30" t="s">
        <v>20</v>
      </c>
      <c r="C475" s="30" t="s">
        <v>238</v>
      </c>
      <c r="D475" s="30" t="s">
        <v>116</v>
      </c>
      <c r="E475" s="30" t="s">
        <v>17</v>
      </c>
      <c r="F475" s="30" t="s">
        <v>19</v>
      </c>
      <c r="G475" s="31" t="n">
        <v>-4</v>
      </c>
      <c r="H475" s="32" t="n">
        <v>88.06</v>
      </c>
      <c r="I475" s="32" t="n">
        <v>352.24</v>
      </c>
      <c r="J475" s="32" t="n">
        <v>0</v>
      </c>
      <c r="K475" s="32" t="n">
        <v>-0.22</v>
      </c>
      <c r="L475" s="32" t="n">
        <v>0</v>
      </c>
      <c r="M475" s="6" t="s">
        <f>=I475+J475+K475+L475</f>
      </c>
      <c r="N475" s="32"/>
      <c r="O475" s="30"/>
    </row>
    <row collapsed="false" customFormat="false" customHeight="false" hidden="false" ht="12.1" outlineLevel="0" r="476">
      <c r="A476" s="29" t="n">
        <v>44230.862581019</v>
      </c>
      <c r="B476" s="30" t="s">
        <v>161</v>
      </c>
      <c r="C476" s="30" t="s">
        <v>261</v>
      </c>
      <c r="D476" s="30" t="s">
        <v>116</v>
      </c>
      <c r="E476" s="30" t="s">
        <v>17</v>
      </c>
      <c r="F476" s="30" t="s">
        <v>19</v>
      </c>
      <c r="G476" s="31" t="n">
        <v>-6</v>
      </c>
      <c r="H476" s="32" t="n">
        <v>213.75</v>
      </c>
      <c r="I476" s="32" t="n">
        <v>1282.5</v>
      </c>
      <c r="J476" s="32" t="n">
        <v>0</v>
      </c>
      <c r="K476" s="32" t="n">
        <v>-0.77</v>
      </c>
      <c r="L476" s="32" t="n">
        <v>0</v>
      </c>
      <c r="M476" s="6" t="s">
        <f>=I476+J476+K476+L476</f>
      </c>
      <c r="N476" s="32"/>
      <c r="O476" s="30"/>
    </row>
    <row collapsed="false" customFormat="false" customHeight="false" hidden="false" ht="12.1" outlineLevel="0" r="477">
      <c r="A477" s="29" t="n">
        <v>44230.8634375</v>
      </c>
      <c r="B477" s="30" t="s">
        <v>161</v>
      </c>
      <c r="C477" s="30" t="s">
        <v>261</v>
      </c>
      <c r="D477" s="30" t="s">
        <v>116</v>
      </c>
      <c r="E477" s="30" t="s">
        <v>17</v>
      </c>
      <c r="F477" s="30" t="s">
        <v>19</v>
      </c>
      <c r="G477" s="31" t="n">
        <v>-2</v>
      </c>
      <c r="H477" s="32" t="n">
        <v>213.91</v>
      </c>
      <c r="I477" s="32" t="n">
        <v>427.82</v>
      </c>
      <c r="J477" s="32" t="n">
        <v>0</v>
      </c>
      <c r="K477" s="32" t="n">
        <v>-0.25</v>
      </c>
      <c r="L477" s="32" t="n">
        <v>0</v>
      </c>
      <c r="M477" s="6" t="s">
        <f>=I477+J477+K477+L477</f>
      </c>
      <c r="N477" s="32"/>
      <c r="O477" s="30"/>
    </row>
    <row collapsed="false" customFormat="false" customHeight="false" hidden="false" ht="12.1" outlineLevel="0" r="478">
      <c r="A478" s="20" t="n">
        <v>44230.957719907</v>
      </c>
      <c r="B478" s="16" t="s">
        <v>161</v>
      </c>
      <c r="C478" s="16" t="s">
        <v>261</v>
      </c>
      <c r="D478" s="16" t="s">
        <v>114</v>
      </c>
      <c r="E478" s="16" t="s">
        <v>17</v>
      </c>
      <c r="F478" s="16" t="s">
        <v>19</v>
      </c>
      <c r="G478" s="7" t="n">
        <v>2</v>
      </c>
      <c r="H478" s="6" t="n">
        <v>212.7</v>
      </c>
      <c r="I478" s="6" t="n">
        <v>-425.4</v>
      </c>
      <c r="J478" s="6" t="n">
        <v>0</v>
      </c>
      <c r="K478" s="6" t="n">
        <v>-0.25</v>
      </c>
      <c r="L478" s="6" t="n">
        <v>0</v>
      </c>
      <c r="M478" s="6" t="s">
        <f>=I478+J478+K478+L478</f>
      </c>
      <c r="N478" s="6"/>
      <c r="O478" s="16"/>
    </row>
    <row collapsed="false" customFormat="false" customHeight="false" hidden="false" ht="12.1" outlineLevel="0" r="479">
      <c r="A479" s="20" t="n">
        <v>44230.957997685</v>
      </c>
      <c r="B479" s="16" t="s">
        <v>20</v>
      </c>
      <c r="C479" s="16" t="s">
        <v>238</v>
      </c>
      <c r="D479" s="16" t="s">
        <v>114</v>
      </c>
      <c r="E479" s="16" t="s">
        <v>17</v>
      </c>
      <c r="F479" s="16" t="s">
        <v>19</v>
      </c>
      <c r="G479" s="7" t="n">
        <v>4</v>
      </c>
      <c r="H479" s="6" t="n">
        <v>87.96</v>
      </c>
      <c r="I479" s="6" t="n">
        <v>-351.84</v>
      </c>
      <c r="J479" s="6" t="n">
        <v>0</v>
      </c>
      <c r="K479" s="6" t="n">
        <v>-0.22</v>
      </c>
      <c r="L479" s="6" t="n">
        <v>0</v>
      </c>
      <c r="M479" s="6" t="s">
        <f>=I479+J479+K479+L479</f>
      </c>
      <c r="N479" s="6"/>
      <c r="O479" s="16"/>
    </row>
    <row collapsed="false" customFormat="false" customHeight="false" hidden="false" ht="12.1" outlineLevel="0" r="480">
      <c r="A480" s="20" t="n">
        <v>44230.957997685</v>
      </c>
      <c r="B480" s="16" t="s">
        <v>20</v>
      </c>
      <c r="C480" s="16" t="s">
        <v>238</v>
      </c>
      <c r="D480" s="16" t="s">
        <v>114</v>
      </c>
      <c r="E480" s="16" t="s">
        <v>17</v>
      </c>
      <c r="F480" s="16" t="s">
        <v>19</v>
      </c>
      <c r="G480" s="7" t="n">
        <v>4</v>
      </c>
      <c r="H480" s="6" t="n">
        <v>87.96</v>
      </c>
      <c r="I480" s="6" t="n">
        <v>-351.84</v>
      </c>
      <c r="J480" s="6" t="n">
        <v>0</v>
      </c>
      <c r="K480" s="6" t="n">
        <v>-0.22</v>
      </c>
      <c r="L480" s="6" t="n">
        <v>0</v>
      </c>
      <c r="M480" s="6" t="s">
        <f>=I480+J480+K480+L480</f>
      </c>
      <c r="N480" s="6"/>
      <c r="O480" s="16"/>
    </row>
    <row collapsed="false" customFormat="false" customHeight="false" hidden="false" ht="12.1" outlineLevel="0" r="481">
      <c r="A481" s="20" t="n">
        <v>44230.984421296</v>
      </c>
      <c r="B481" s="16" t="s">
        <v>161</v>
      </c>
      <c r="C481" s="16" t="s">
        <v>261</v>
      </c>
      <c r="D481" s="16" t="s">
        <v>114</v>
      </c>
      <c r="E481" s="16" t="s">
        <v>17</v>
      </c>
      <c r="F481" s="16" t="s">
        <v>19</v>
      </c>
      <c r="G481" s="7" t="n">
        <v>1</v>
      </c>
      <c r="H481" s="6" t="n">
        <v>212.5</v>
      </c>
      <c r="I481" s="6" t="n">
        <v>-212.5</v>
      </c>
      <c r="J481" s="6" t="n">
        <v>0</v>
      </c>
      <c r="K481" s="6" t="n">
        <v>-0.13</v>
      </c>
      <c r="L481" s="6" t="n">
        <v>0</v>
      </c>
      <c r="M481" s="6" t="s">
        <f>=I481+J481+K481+L481</f>
      </c>
      <c r="N481" s="6"/>
      <c r="O481" s="16"/>
    </row>
    <row collapsed="false" customFormat="false" customHeight="false" hidden="false" ht="12.1" outlineLevel="0" r="482">
      <c r="A482" s="20" t="n">
        <v>44230.984641204</v>
      </c>
      <c r="B482" s="16" t="s">
        <v>161</v>
      </c>
      <c r="C482" s="16" t="s">
        <v>261</v>
      </c>
      <c r="D482" s="16" t="s">
        <v>114</v>
      </c>
      <c r="E482" s="16" t="s">
        <v>17</v>
      </c>
      <c r="F482" s="16" t="s">
        <v>19</v>
      </c>
      <c r="G482" s="7" t="n">
        <v>1</v>
      </c>
      <c r="H482" s="6" t="n">
        <v>212.5</v>
      </c>
      <c r="I482" s="6" t="n">
        <v>-212.5</v>
      </c>
      <c r="J482" s="6" t="n">
        <v>0</v>
      </c>
      <c r="K482" s="6" t="n">
        <v>-0.13</v>
      </c>
      <c r="L482" s="6" t="n">
        <v>0</v>
      </c>
      <c r="M482" s="6" t="s">
        <f>=I482+J482+K482+L482</f>
      </c>
      <c r="N482" s="6"/>
      <c r="O482" s="16"/>
    </row>
    <row collapsed="false" customFormat="false" customHeight="false" hidden="false" ht="12.1" outlineLevel="0" r="483">
      <c r="A483" s="25" t="n">
        <v>44230.988518519</v>
      </c>
      <c r="B483" s="26" t="s">
        <v>19</v>
      </c>
      <c r="C483" s="26" t="s">
        <v>210</v>
      </c>
      <c r="D483" s="26" t="s">
        <v>114</v>
      </c>
      <c r="E483" s="26" t="s">
        <v>114</v>
      </c>
      <c r="F483" s="26" t="s">
        <v>47</v>
      </c>
      <c r="G483" s="27" t="n">
        <v>2000</v>
      </c>
      <c r="H483" s="28" t="n">
        <v>75.9525</v>
      </c>
      <c r="I483" s="28" t="n">
        <v>-151905</v>
      </c>
      <c r="J483" s="28" t="n">
        <v>0</v>
      </c>
      <c r="K483" s="28" t="n">
        <v>-125.95</v>
      </c>
      <c r="L483" s="28" t="n">
        <v>0</v>
      </c>
      <c r="M483" s="28"/>
      <c r="N483" s="6" t="s">
        <f>=I483+J483+K483+L483</f>
      </c>
      <c r="O483" s="26"/>
    </row>
    <row collapsed="false" customFormat="false" customHeight="false" hidden="false" ht="12.1" outlineLevel="0" r="484">
      <c r="A484" s="20" t="n">
        <v>44230.988854167</v>
      </c>
      <c r="B484" s="16" t="s">
        <v>161</v>
      </c>
      <c r="C484" s="16" t="s">
        <v>261</v>
      </c>
      <c r="D484" s="16" t="s">
        <v>114</v>
      </c>
      <c r="E484" s="16" t="s">
        <v>17</v>
      </c>
      <c r="F484" s="16" t="s">
        <v>19</v>
      </c>
      <c r="G484" s="7" t="n">
        <v>2</v>
      </c>
      <c r="H484" s="6" t="n">
        <v>212.03</v>
      </c>
      <c r="I484" s="6" t="n">
        <v>-424.06</v>
      </c>
      <c r="J484" s="6" t="n">
        <v>0</v>
      </c>
      <c r="K484" s="6" t="n">
        <v>-0.25</v>
      </c>
      <c r="L484" s="6" t="n">
        <v>0</v>
      </c>
      <c r="M484" s="6" t="s">
        <f>=I484+J484+K484+L484</f>
      </c>
      <c r="N484" s="6"/>
      <c r="O484" s="16"/>
    </row>
    <row collapsed="false" customFormat="false" customHeight="false" hidden="false" ht="12.1" outlineLevel="0" r="485">
      <c r="A485" s="33" t="n">
        <v>44231</v>
      </c>
      <c r="B485" s="34" t="s">
        <v>230</v>
      </c>
      <c r="C485" s="34" t="s">
        <v>232</v>
      </c>
      <c r="D485" s="34" t="s">
        <v>230</v>
      </c>
      <c r="E485" s="34" t="s">
        <v>230</v>
      </c>
      <c r="F485" s="34" t="s">
        <v>47</v>
      </c>
      <c r="G485" s="35" t="n">
        <v>1</v>
      </c>
      <c r="H485" s="36" t="n">
        <v>-14.89</v>
      </c>
      <c r="I485" s="36" t="n">
        <v>-14.89</v>
      </c>
      <c r="J485" s="36" t="n">
        <v>0</v>
      </c>
      <c r="K485" s="36" t="n">
        <v>0</v>
      </c>
      <c r="L485" s="36" t="n">
        <v>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33" t="n">
        <v>44231</v>
      </c>
      <c r="B486" s="34" t="s">
        <v>230</v>
      </c>
      <c r="C486" s="34" t="s">
        <v>234</v>
      </c>
      <c r="D486" s="34" t="s">
        <v>230</v>
      </c>
      <c r="E486" s="34" t="s">
        <v>230</v>
      </c>
      <c r="F486" s="34" t="s">
        <v>47</v>
      </c>
      <c r="G486" s="35" t="n">
        <v>1</v>
      </c>
      <c r="H486" s="36" t="n">
        <v>-3.44</v>
      </c>
      <c r="I486" s="36" t="n">
        <v>-3.44</v>
      </c>
      <c r="J486" s="36" t="n">
        <v>0</v>
      </c>
      <c r="K486" s="36" t="n">
        <v>0</v>
      </c>
      <c r="L486" s="36" t="n">
        <v>0</v>
      </c>
      <c r="M486" s="36"/>
      <c r="N486" s="6" t="s">
        <f>=I486+J486+K486+L486</f>
      </c>
      <c r="O486" s="34"/>
    </row>
    <row collapsed="false" customFormat="false" customHeight="false" hidden="false" ht="12.1" outlineLevel="0" r="487">
      <c r="A487" s="33" t="n">
        <v>44231</v>
      </c>
      <c r="B487" s="34" t="s">
        <v>230</v>
      </c>
      <c r="C487" s="34" t="s">
        <v>235</v>
      </c>
      <c r="D487" s="34" t="s">
        <v>230</v>
      </c>
      <c r="E487" s="34" t="s">
        <v>230</v>
      </c>
      <c r="F487" s="34" t="s">
        <v>47</v>
      </c>
      <c r="G487" s="35" t="n">
        <v>1</v>
      </c>
      <c r="H487" s="36" t="n">
        <v>-1.08</v>
      </c>
      <c r="I487" s="36" t="n">
        <v>-1.08</v>
      </c>
      <c r="J487" s="36" t="n">
        <v>0</v>
      </c>
      <c r="K487" s="36" t="n">
        <v>0</v>
      </c>
      <c r="L487" s="36" t="n">
        <v>0</v>
      </c>
      <c r="M487" s="36"/>
      <c r="N487" s="6" t="s">
        <f>=I487+J487+K487+L487</f>
      </c>
      <c r="O487" s="34"/>
    </row>
    <row collapsed="false" customFormat="false" customHeight="false" hidden="false" ht="12.1" outlineLevel="0" r="488">
      <c r="A488" s="33" t="n">
        <v>44231</v>
      </c>
      <c r="B488" s="34" t="s">
        <v>230</v>
      </c>
      <c r="C488" s="34" t="s">
        <v>231</v>
      </c>
      <c r="D488" s="34" t="s">
        <v>230</v>
      </c>
      <c r="E488" s="34" t="s">
        <v>230</v>
      </c>
      <c r="F488" s="34" t="s">
        <v>47</v>
      </c>
      <c r="G488" s="35" t="n">
        <v>1</v>
      </c>
      <c r="H488" s="36" t="n">
        <v>-5.74</v>
      </c>
      <c r="I488" s="36" t="n">
        <v>-5.74</v>
      </c>
      <c r="J488" s="36" t="n">
        <v>0</v>
      </c>
      <c r="K488" s="36" t="n">
        <v>0</v>
      </c>
      <c r="L488" s="36" t="n">
        <v>0</v>
      </c>
      <c r="M488" s="36"/>
      <c r="N488" s="6" t="s">
        <f>=I488+J488+K488+L488</f>
      </c>
      <c r="O488" s="34"/>
    </row>
    <row collapsed="false" customFormat="false" customHeight="false" hidden="false" ht="12.1" outlineLevel="0" r="489">
      <c r="A489" s="20" t="n">
        <v>44231.030740741</v>
      </c>
      <c r="B489" s="16" t="s">
        <v>123</v>
      </c>
      <c r="C489" s="16" t="s">
        <v>211</v>
      </c>
      <c r="D489" s="16" t="s">
        <v>114</v>
      </c>
      <c r="E489" s="16" t="s">
        <v>17</v>
      </c>
      <c r="F489" s="16" t="s">
        <v>19</v>
      </c>
      <c r="G489" s="7" t="n">
        <v>1</v>
      </c>
      <c r="H489" s="6" t="n">
        <v>150</v>
      </c>
      <c r="I489" s="6" t="n">
        <v>-150</v>
      </c>
      <c r="J489" s="6" t="n">
        <v>0</v>
      </c>
      <c r="K489" s="6" t="n">
        <v>-0.09</v>
      </c>
      <c r="L489" s="6" t="n">
        <v>0</v>
      </c>
      <c r="M489" s="6" t="s">
        <f>=I489+J489+K489+L489</f>
      </c>
      <c r="N489" s="6"/>
      <c r="O489" s="16"/>
    </row>
    <row collapsed="false" customFormat="false" customHeight="false" hidden="false" ht="12.1" outlineLevel="0" r="490">
      <c r="A490" s="20" t="n">
        <v>44231.031076389</v>
      </c>
      <c r="B490" s="16" t="s">
        <v>123</v>
      </c>
      <c r="C490" s="16" t="s">
        <v>211</v>
      </c>
      <c r="D490" s="16" t="s">
        <v>114</v>
      </c>
      <c r="E490" s="16" t="s">
        <v>17</v>
      </c>
      <c r="F490" s="16" t="s">
        <v>19</v>
      </c>
      <c r="G490" s="7" t="n">
        <v>1</v>
      </c>
      <c r="H490" s="6" t="n">
        <v>150</v>
      </c>
      <c r="I490" s="6" t="n">
        <v>-150</v>
      </c>
      <c r="J490" s="6" t="n">
        <v>0</v>
      </c>
      <c r="K490" s="6" t="n">
        <v>-0.09</v>
      </c>
      <c r="L490" s="6" t="n">
        <v>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5" t="n">
        <v>44231.418402778</v>
      </c>
      <c r="B491" s="26" t="s">
        <v>19</v>
      </c>
      <c r="C491" s="26" t="s">
        <v>210</v>
      </c>
      <c r="D491" s="26" t="s">
        <v>116</v>
      </c>
      <c r="E491" s="26" t="s">
        <v>116</v>
      </c>
      <c r="F491" s="26" t="s">
        <v>47</v>
      </c>
      <c r="G491" s="27" t="n">
        <v>-1000</v>
      </c>
      <c r="H491" s="28" t="n">
        <v>76.0225</v>
      </c>
      <c r="I491" s="28" t="n">
        <v>76022.5</v>
      </c>
      <c r="J491" s="28" t="n">
        <v>0</v>
      </c>
      <c r="K491" s="28" t="n">
        <v>-88.01</v>
      </c>
      <c r="L491" s="28" t="n">
        <v>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25" t="n">
        <v>44231.423576389</v>
      </c>
      <c r="B492" s="26" t="s">
        <v>19</v>
      </c>
      <c r="C492" s="26" t="s">
        <v>210</v>
      </c>
      <c r="D492" s="26" t="s">
        <v>116</v>
      </c>
      <c r="E492" s="26" t="s">
        <v>116</v>
      </c>
      <c r="F492" s="26" t="s">
        <v>47</v>
      </c>
      <c r="G492" s="27" t="n">
        <v>-1000</v>
      </c>
      <c r="H492" s="28" t="n">
        <v>76</v>
      </c>
      <c r="I492" s="28" t="n">
        <v>76000</v>
      </c>
      <c r="J492" s="28" t="n">
        <v>0</v>
      </c>
      <c r="K492" s="28" t="n">
        <v>-88</v>
      </c>
      <c r="L492" s="28" t="n">
        <v>0</v>
      </c>
      <c r="M492" s="28"/>
      <c r="N492" s="6" t="s">
        <f>=I492+J492+K492+L492</f>
      </c>
      <c r="O492" s="26"/>
    </row>
    <row collapsed="false" customFormat="false" customHeight="false" hidden="false" ht="12.1" outlineLevel="0" r="493">
      <c r="A493" s="20" t="n">
        <v>44231.424594907</v>
      </c>
      <c r="B493" s="16" t="s">
        <v>162</v>
      </c>
      <c r="C493" s="16" t="s">
        <v>262</v>
      </c>
      <c r="D493" s="16" t="s">
        <v>114</v>
      </c>
      <c r="E493" s="16" t="s">
        <v>73</v>
      </c>
      <c r="F493" s="16" t="s">
        <v>47</v>
      </c>
      <c r="G493" s="7" t="n">
        <v>1</v>
      </c>
      <c r="H493" s="6" t="n">
        <v>1.1668</v>
      </c>
      <c r="I493" s="6" t="n">
        <v>-1.17</v>
      </c>
      <c r="J493" s="6" t="n">
        <v>0</v>
      </c>
      <c r="K493" s="6" t="n">
        <v>-0.02</v>
      </c>
      <c r="L493" s="6" t="n">
        <v>0</v>
      </c>
      <c r="M493" s="6"/>
      <c r="N493" s="6" t="s">
        <f>=I493+J493+K493+L493</f>
      </c>
      <c r="O493" s="16"/>
    </row>
    <row collapsed="false" customFormat="false" customHeight="false" hidden="false" ht="12.1" outlineLevel="0" r="494">
      <c r="A494" s="29" t="n">
        <v>44231.431909722</v>
      </c>
      <c r="B494" s="30" t="s">
        <v>161</v>
      </c>
      <c r="C494" s="30" t="s">
        <v>261</v>
      </c>
      <c r="D494" s="30" t="s">
        <v>116</v>
      </c>
      <c r="E494" s="30" t="s">
        <v>17</v>
      </c>
      <c r="F494" s="30" t="s">
        <v>19</v>
      </c>
      <c r="G494" s="31" t="n">
        <v>-3</v>
      </c>
      <c r="H494" s="32" t="n">
        <v>213.15</v>
      </c>
      <c r="I494" s="32" t="n">
        <v>639.45</v>
      </c>
      <c r="J494" s="32" t="n">
        <v>0</v>
      </c>
      <c r="K494" s="32" t="n">
        <v>-0.38</v>
      </c>
      <c r="L494" s="32" t="n">
        <v>0</v>
      </c>
      <c r="M494" s="6" t="s">
        <f>=I494+J494+K494+L494</f>
      </c>
      <c r="N494" s="32"/>
      <c r="O494" s="30"/>
    </row>
    <row collapsed="false" customFormat="false" customHeight="false" hidden="false" ht="12.1" outlineLevel="0" r="495">
      <c r="A495" s="29" t="n">
        <v>44231.432002315</v>
      </c>
      <c r="B495" s="30" t="s">
        <v>161</v>
      </c>
      <c r="C495" s="30" t="s">
        <v>261</v>
      </c>
      <c r="D495" s="30" t="s">
        <v>116</v>
      </c>
      <c r="E495" s="30" t="s">
        <v>17</v>
      </c>
      <c r="F495" s="30" t="s">
        <v>19</v>
      </c>
      <c r="G495" s="31" t="n">
        <v>-1</v>
      </c>
      <c r="H495" s="32" t="n">
        <v>213.15</v>
      </c>
      <c r="I495" s="32" t="n">
        <v>213.15</v>
      </c>
      <c r="J495" s="32" t="n">
        <v>0</v>
      </c>
      <c r="K495" s="32" t="n">
        <v>-0.13</v>
      </c>
      <c r="L495" s="32" t="n">
        <v>0</v>
      </c>
      <c r="M495" s="6" t="s">
        <f>=I495+J495+K495+L495</f>
      </c>
      <c r="N495" s="32"/>
      <c r="O495" s="30"/>
    </row>
    <row collapsed="false" customFormat="false" customHeight="false" hidden="false" ht="12.1" outlineLevel="0" r="496">
      <c r="A496" s="29" t="n">
        <v>44231.432291667</v>
      </c>
      <c r="B496" s="30" t="s">
        <v>161</v>
      </c>
      <c r="C496" s="30" t="s">
        <v>261</v>
      </c>
      <c r="D496" s="30" t="s">
        <v>116</v>
      </c>
      <c r="E496" s="30" t="s">
        <v>17</v>
      </c>
      <c r="F496" s="30" t="s">
        <v>19</v>
      </c>
      <c r="G496" s="31" t="n">
        <v>-1</v>
      </c>
      <c r="H496" s="32" t="n">
        <v>213.15</v>
      </c>
      <c r="I496" s="32" t="n">
        <v>213.15</v>
      </c>
      <c r="J496" s="32" t="n">
        <v>0</v>
      </c>
      <c r="K496" s="32" t="n">
        <v>-0.13</v>
      </c>
      <c r="L496" s="32" t="n">
        <v>0</v>
      </c>
      <c r="M496" s="6" t="s">
        <f>=I496+J496+K496+L496</f>
      </c>
      <c r="N496" s="32"/>
      <c r="O496" s="30"/>
    </row>
    <row collapsed="false" customFormat="false" customHeight="false" hidden="false" ht="12.1" outlineLevel="0" r="497">
      <c r="A497" s="29" t="n">
        <v>44231.432685185</v>
      </c>
      <c r="B497" s="30" t="s">
        <v>161</v>
      </c>
      <c r="C497" s="30" t="s">
        <v>261</v>
      </c>
      <c r="D497" s="30" t="s">
        <v>116</v>
      </c>
      <c r="E497" s="30" t="s">
        <v>17</v>
      </c>
      <c r="F497" s="30" t="s">
        <v>19</v>
      </c>
      <c r="G497" s="31" t="n">
        <v>-1</v>
      </c>
      <c r="H497" s="32" t="n">
        <v>213.12</v>
      </c>
      <c r="I497" s="32" t="n">
        <v>213.12</v>
      </c>
      <c r="J497" s="32" t="n">
        <v>0</v>
      </c>
      <c r="K497" s="32" t="n">
        <v>-0.13</v>
      </c>
      <c r="L497" s="32" t="n">
        <v>0</v>
      </c>
      <c r="M497" s="6" t="s">
        <f>=I497+J497+K497+L497</f>
      </c>
      <c r="N497" s="32"/>
      <c r="O497" s="30"/>
    </row>
    <row collapsed="false" customFormat="false" customHeight="false" hidden="false" ht="12.1" outlineLevel="0" r="498">
      <c r="A498" s="29" t="n">
        <v>44231.432916667</v>
      </c>
      <c r="B498" s="30" t="s">
        <v>161</v>
      </c>
      <c r="C498" s="30" t="s">
        <v>261</v>
      </c>
      <c r="D498" s="30" t="s">
        <v>116</v>
      </c>
      <c r="E498" s="30" t="s">
        <v>17</v>
      </c>
      <c r="F498" s="30" t="s">
        <v>19</v>
      </c>
      <c r="G498" s="31" t="n">
        <v>-1</v>
      </c>
      <c r="H498" s="32" t="n">
        <v>213.02</v>
      </c>
      <c r="I498" s="32" t="n">
        <v>213.02</v>
      </c>
      <c r="J498" s="32" t="n">
        <v>0</v>
      </c>
      <c r="K498" s="32" t="n">
        <v>-0.13</v>
      </c>
      <c r="L498" s="32" t="n">
        <v>0</v>
      </c>
      <c r="M498" s="6" t="s">
        <f>=I498+J498+K498+L498</f>
      </c>
      <c r="N498" s="32"/>
      <c r="O498" s="30"/>
    </row>
    <row collapsed="false" customFormat="false" customHeight="false" hidden="false" ht="12.1" outlineLevel="0" r="499">
      <c r="A499" s="20" t="n">
        <v>44231.539155093</v>
      </c>
      <c r="B499" s="16" t="s">
        <v>162</v>
      </c>
      <c r="C499" s="16" t="s">
        <v>262</v>
      </c>
      <c r="D499" s="16" t="s">
        <v>114</v>
      </c>
      <c r="E499" s="16" t="s">
        <v>73</v>
      </c>
      <c r="F499" s="16" t="s">
        <v>47</v>
      </c>
      <c r="G499" s="7" t="n">
        <v>1000</v>
      </c>
      <c r="H499" s="6" t="n">
        <v>1.1525</v>
      </c>
      <c r="I499" s="6" t="n">
        <v>-1152.5</v>
      </c>
      <c r="J499" s="6" t="n">
        <v>0</v>
      </c>
      <c r="K499" s="6" t="n">
        <v>-0.12</v>
      </c>
      <c r="L499" s="6" t="n">
        <v>0</v>
      </c>
      <c r="M499" s="6"/>
      <c r="N499" s="6" t="s">
        <f>=I499+J499+K499+L499</f>
      </c>
      <c r="O499" s="16"/>
    </row>
    <row collapsed="false" customFormat="false" customHeight="false" hidden="false" ht="12.1" outlineLevel="0" r="500">
      <c r="A500" s="20" t="n">
        <v>44231.729224537</v>
      </c>
      <c r="B500" s="16" t="s">
        <v>123</v>
      </c>
      <c r="C500" s="16" t="s">
        <v>211</v>
      </c>
      <c r="D500" s="16" t="s">
        <v>114</v>
      </c>
      <c r="E500" s="16" t="s">
        <v>17</v>
      </c>
      <c r="F500" s="16" t="s">
        <v>19</v>
      </c>
      <c r="G500" s="7" t="n">
        <v>1</v>
      </c>
      <c r="H500" s="6" t="n">
        <v>150</v>
      </c>
      <c r="I500" s="6" t="n">
        <v>-150</v>
      </c>
      <c r="J500" s="6" t="n">
        <v>0</v>
      </c>
      <c r="K500" s="6" t="n">
        <v>-0.09</v>
      </c>
      <c r="L500" s="6" t="n">
        <v>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0" t="n">
        <v>44231.754641204</v>
      </c>
      <c r="B501" s="16" t="s">
        <v>123</v>
      </c>
      <c r="C501" s="16" t="s">
        <v>211</v>
      </c>
      <c r="D501" s="16" t="s">
        <v>114</v>
      </c>
      <c r="E501" s="16" t="s">
        <v>17</v>
      </c>
      <c r="F501" s="16" t="s">
        <v>19</v>
      </c>
      <c r="G501" s="7" t="n">
        <v>2</v>
      </c>
      <c r="H501" s="6" t="n">
        <v>147.2</v>
      </c>
      <c r="I501" s="6" t="n">
        <v>-294.4</v>
      </c>
      <c r="J501" s="6" t="n">
        <v>0</v>
      </c>
      <c r="K501" s="6" t="n">
        <v>-0.18</v>
      </c>
      <c r="L501" s="6" t="n">
        <v>0</v>
      </c>
      <c r="M501" s="6" t="s">
        <f>=I501+J501+K501+L501</f>
      </c>
      <c r="N501" s="6"/>
      <c r="O501" s="16"/>
    </row>
    <row collapsed="false" customFormat="false" customHeight="false" hidden="false" ht="12.1" outlineLevel="0" r="502">
      <c r="A502" s="20" t="n">
        <v>44231.759525463</v>
      </c>
      <c r="B502" s="16" t="s">
        <v>123</v>
      </c>
      <c r="C502" s="16" t="s">
        <v>211</v>
      </c>
      <c r="D502" s="16" t="s">
        <v>114</v>
      </c>
      <c r="E502" s="16" t="s">
        <v>17</v>
      </c>
      <c r="F502" s="16" t="s">
        <v>19</v>
      </c>
      <c r="G502" s="7" t="n">
        <v>1</v>
      </c>
      <c r="H502" s="6" t="n">
        <v>147</v>
      </c>
      <c r="I502" s="6" t="n">
        <v>-147</v>
      </c>
      <c r="J502" s="6" t="n">
        <v>0</v>
      </c>
      <c r="K502" s="6" t="n">
        <v>-0.08</v>
      </c>
      <c r="L502" s="6" t="n">
        <v>0</v>
      </c>
      <c r="M502" s="6" t="s">
        <f>=I502+J502+K502+L502</f>
      </c>
      <c r="N502" s="6"/>
      <c r="O502" s="16"/>
    </row>
    <row collapsed="false" customFormat="false" customHeight="false" hidden="false" ht="12.1" outlineLevel="0" r="503">
      <c r="A503" s="20" t="n">
        <v>44231.759525463</v>
      </c>
      <c r="B503" s="16" t="s">
        <v>123</v>
      </c>
      <c r="C503" s="16" t="s">
        <v>211</v>
      </c>
      <c r="D503" s="16" t="s">
        <v>114</v>
      </c>
      <c r="E503" s="16" t="s">
        <v>17</v>
      </c>
      <c r="F503" s="16" t="s">
        <v>19</v>
      </c>
      <c r="G503" s="7" t="n">
        <v>1</v>
      </c>
      <c r="H503" s="6" t="n">
        <v>147</v>
      </c>
      <c r="I503" s="6" t="n">
        <v>-147</v>
      </c>
      <c r="J503" s="6" t="n">
        <v>0</v>
      </c>
      <c r="K503" s="6" t="n">
        <v>-0.08</v>
      </c>
      <c r="L503" s="6" t="n">
        <v>0</v>
      </c>
      <c r="M503" s="6" t="s">
        <f>=I503+J503+K503+L503</f>
      </c>
      <c r="N503" s="6"/>
      <c r="O503" s="16"/>
    </row>
    <row collapsed="false" customFormat="false" customHeight="false" hidden="false" ht="12.1" outlineLevel="0" r="504">
      <c r="A504" s="20" t="n">
        <v>44231.759675926</v>
      </c>
      <c r="B504" s="16" t="s">
        <v>123</v>
      </c>
      <c r="C504" s="16" t="s">
        <v>211</v>
      </c>
      <c r="D504" s="16" t="s">
        <v>114</v>
      </c>
      <c r="E504" s="16" t="s">
        <v>17</v>
      </c>
      <c r="F504" s="16" t="s">
        <v>19</v>
      </c>
      <c r="G504" s="7" t="n">
        <v>2</v>
      </c>
      <c r="H504" s="6" t="n">
        <v>146.8</v>
      </c>
      <c r="I504" s="6" t="n">
        <v>-293.6</v>
      </c>
      <c r="J504" s="6" t="n">
        <v>0</v>
      </c>
      <c r="K504" s="6" t="n">
        <v>-0.18</v>
      </c>
      <c r="L504" s="6" t="n">
        <v>0</v>
      </c>
      <c r="M504" s="6" t="s">
        <f>=I504+J504+K504+L504</f>
      </c>
      <c r="N504" s="6"/>
      <c r="O504" s="16"/>
    </row>
    <row collapsed="false" customFormat="false" customHeight="false" hidden="false" ht="12.1" outlineLevel="0" r="505">
      <c r="A505" s="20" t="n">
        <v>44231.768888889</v>
      </c>
      <c r="B505" s="16" t="s">
        <v>123</v>
      </c>
      <c r="C505" s="16" t="s">
        <v>211</v>
      </c>
      <c r="D505" s="16" t="s">
        <v>114</v>
      </c>
      <c r="E505" s="16" t="s">
        <v>17</v>
      </c>
      <c r="F505" s="16" t="s">
        <v>19</v>
      </c>
      <c r="G505" s="7" t="n">
        <v>1</v>
      </c>
      <c r="H505" s="6" t="n">
        <v>146.1</v>
      </c>
      <c r="I505" s="6" t="n">
        <v>-146.1</v>
      </c>
      <c r="J505" s="6" t="n">
        <v>0</v>
      </c>
      <c r="K505" s="6" t="n">
        <v>-0.08</v>
      </c>
      <c r="L505" s="6" t="n">
        <v>0</v>
      </c>
      <c r="M505" s="6" t="s">
        <f>=I505+J505+K505+L505</f>
      </c>
      <c r="N505" s="6"/>
      <c r="O505" s="16"/>
    </row>
    <row collapsed="false" customFormat="false" customHeight="false" hidden="false" ht="12.1" outlineLevel="0" r="506">
      <c r="A506" s="20" t="n">
        <v>44231.769375</v>
      </c>
      <c r="B506" s="16" t="s">
        <v>123</v>
      </c>
      <c r="C506" s="16" t="s">
        <v>211</v>
      </c>
      <c r="D506" s="16" t="s">
        <v>114</v>
      </c>
      <c r="E506" s="16" t="s">
        <v>17</v>
      </c>
      <c r="F506" s="16" t="s">
        <v>19</v>
      </c>
      <c r="G506" s="7" t="n">
        <v>2</v>
      </c>
      <c r="H506" s="6" t="n">
        <v>146.1</v>
      </c>
      <c r="I506" s="6" t="n">
        <v>-292.2</v>
      </c>
      <c r="J506" s="6" t="n">
        <v>0</v>
      </c>
      <c r="K506" s="6" t="n">
        <v>-0.18</v>
      </c>
      <c r="L506" s="6" t="n">
        <v>0</v>
      </c>
      <c r="M506" s="6" t="s">
        <f>=I506+J506+K506+L506</f>
      </c>
      <c r="N506" s="6"/>
      <c r="O506" s="16"/>
    </row>
    <row collapsed="false" customFormat="false" customHeight="false" hidden="false" ht="12.1" outlineLevel="0" r="507">
      <c r="A507" s="20" t="n">
        <v>44231.779641204</v>
      </c>
      <c r="B507" s="16" t="s">
        <v>123</v>
      </c>
      <c r="C507" s="16" t="s">
        <v>211</v>
      </c>
      <c r="D507" s="16" t="s">
        <v>114</v>
      </c>
      <c r="E507" s="16" t="s">
        <v>17</v>
      </c>
      <c r="F507" s="16" t="s">
        <v>19</v>
      </c>
      <c r="G507" s="7" t="n">
        <v>1</v>
      </c>
      <c r="H507" s="6" t="n">
        <v>145.8</v>
      </c>
      <c r="I507" s="6" t="n">
        <v>-145.8</v>
      </c>
      <c r="J507" s="6" t="n">
        <v>0</v>
      </c>
      <c r="K507" s="6" t="n">
        <v>-0.08</v>
      </c>
      <c r="L507" s="6" t="n">
        <v>0</v>
      </c>
      <c r="M507" s="6" t="s">
        <f>=I507+J507+K507+L507</f>
      </c>
      <c r="N507" s="6"/>
      <c r="O507" s="16"/>
    </row>
    <row collapsed="false" customFormat="false" customHeight="false" hidden="false" ht="12.1" outlineLevel="0" r="508">
      <c r="A508" s="20" t="n">
        <v>44231.781412037</v>
      </c>
      <c r="B508" s="16" t="s">
        <v>123</v>
      </c>
      <c r="C508" s="16" t="s">
        <v>211</v>
      </c>
      <c r="D508" s="16" t="s">
        <v>114</v>
      </c>
      <c r="E508" s="16" t="s">
        <v>17</v>
      </c>
      <c r="F508" s="16" t="s">
        <v>19</v>
      </c>
      <c r="G508" s="7" t="n">
        <v>1</v>
      </c>
      <c r="H508" s="6" t="n">
        <v>145.6</v>
      </c>
      <c r="I508" s="6" t="n">
        <v>-145.6</v>
      </c>
      <c r="J508" s="6" t="n">
        <v>0</v>
      </c>
      <c r="K508" s="6" t="n">
        <v>-0.08</v>
      </c>
      <c r="L508" s="6" t="n">
        <v>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29" t="n">
        <v>44231.824131944</v>
      </c>
      <c r="B509" s="30" t="s">
        <v>123</v>
      </c>
      <c r="C509" s="30" t="s">
        <v>211</v>
      </c>
      <c r="D509" s="30" t="s">
        <v>116</v>
      </c>
      <c r="E509" s="30" t="s">
        <v>17</v>
      </c>
      <c r="F509" s="30" t="s">
        <v>19</v>
      </c>
      <c r="G509" s="31" t="n">
        <v>-6</v>
      </c>
      <c r="H509" s="32" t="n">
        <v>147.3</v>
      </c>
      <c r="I509" s="32" t="n">
        <v>883.8</v>
      </c>
      <c r="J509" s="32" t="n">
        <v>0</v>
      </c>
      <c r="K509" s="32" t="n">
        <v>-0.53</v>
      </c>
      <c r="L509" s="32" t="n">
        <v>0</v>
      </c>
      <c r="M509" s="6" t="s">
        <f>=I509+J509+K509+L509</f>
      </c>
      <c r="N509" s="32"/>
      <c r="O509" s="30"/>
    </row>
    <row collapsed="false" customFormat="false" customHeight="false" hidden="false" ht="12.1" outlineLevel="0" r="510">
      <c r="A510" s="29" t="n">
        <v>44231.824351852</v>
      </c>
      <c r="B510" s="30" t="s">
        <v>123</v>
      </c>
      <c r="C510" s="30" t="s">
        <v>211</v>
      </c>
      <c r="D510" s="30" t="s">
        <v>116</v>
      </c>
      <c r="E510" s="30" t="s">
        <v>17</v>
      </c>
      <c r="F510" s="30" t="s">
        <v>19</v>
      </c>
      <c r="G510" s="31" t="n">
        <v>-1</v>
      </c>
      <c r="H510" s="32" t="n">
        <v>147.5</v>
      </c>
      <c r="I510" s="32" t="n">
        <v>147.5</v>
      </c>
      <c r="J510" s="32" t="n">
        <v>0</v>
      </c>
      <c r="K510" s="32" t="n">
        <v>-0.08</v>
      </c>
      <c r="L510" s="32" t="n">
        <v>0</v>
      </c>
      <c r="M510" s="6" t="s">
        <f>=I510+J510+K510+L510</f>
      </c>
      <c r="N510" s="32"/>
      <c r="O510" s="30"/>
    </row>
    <row collapsed="false" customFormat="false" customHeight="false" hidden="false" ht="12.1" outlineLevel="0" r="511">
      <c r="A511" s="29" t="n">
        <v>44231.824421296</v>
      </c>
      <c r="B511" s="30" t="s">
        <v>123</v>
      </c>
      <c r="C511" s="30" t="s">
        <v>211</v>
      </c>
      <c r="D511" s="30" t="s">
        <v>116</v>
      </c>
      <c r="E511" s="30" t="s">
        <v>17</v>
      </c>
      <c r="F511" s="30" t="s">
        <v>19</v>
      </c>
      <c r="G511" s="31" t="n">
        <v>-1</v>
      </c>
      <c r="H511" s="32" t="n">
        <v>147.5</v>
      </c>
      <c r="I511" s="32" t="n">
        <v>147.5</v>
      </c>
      <c r="J511" s="32" t="n">
        <v>0</v>
      </c>
      <c r="K511" s="32" t="n">
        <v>-0.08</v>
      </c>
      <c r="L511" s="32" t="n">
        <v>0</v>
      </c>
      <c r="M511" s="6" t="s">
        <f>=I511+J511+K511+L511</f>
      </c>
      <c r="N511" s="32"/>
      <c r="O511" s="30"/>
    </row>
    <row collapsed="false" customFormat="false" customHeight="false" hidden="false" ht="12.1" outlineLevel="0" r="512">
      <c r="A512" s="29" t="n">
        <v>44231.824467593</v>
      </c>
      <c r="B512" s="30" t="s">
        <v>123</v>
      </c>
      <c r="C512" s="30" t="s">
        <v>211</v>
      </c>
      <c r="D512" s="30" t="s">
        <v>116</v>
      </c>
      <c r="E512" s="30" t="s">
        <v>17</v>
      </c>
      <c r="F512" s="30" t="s">
        <v>19</v>
      </c>
      <c r="G512" s="31" t="n">
        <v>-2</v>
      </c>
      <c r="H512" s="32" t="n">
        <v>147.6</v>
      </c>
      <c r="I512" s="32" t="n">
        <v>295.2</v>
      </c>
      <c r="J512" s="32" t="n">
        <v>0</v>
      </c>
      <c r="K512" s="32" t="n">
        <v>-0.18</v>
      </c>
      <c r="L512" s="32" t="n">
        <v>0</v>
      </c>
      <c r="M512" s="6" t="s">
        <f>=I512+J512+K512+L512</f>
      </c>
      <c r="N512" s="32"/>
      <c r="O512" s="30"/>
    </row>
    <row collapsed="false" customFormat="false" customHeight="false" hidden="false" ht="12.1" outlineLevel="0" r="513">
      <c r="A513" s="33" t="n">
        <v>44232</v>
      </c>
      <c r="B513" s="34" t="s">
        <v>230</v>
      </c>
      <c r="C513" s="34" t="s">
        <v>235</v>
      </c>
      <c r="D513" s="34" t="s">
        <v>230</v>
      </c>
      <c r="E513" s="34" t="s">
        <v>230</v>
      </c>
      <c r="F513" s="34" t="s">
        <v>47</v>
      </c>
      <c r="G513" s="35" t="n">
        <v>1</v>
      </c>
      <c r="H513" s="36" t="n">
        <v>-27.13</v>
      </c>
      <c r="I513" s="36" t="n">
        <v>-27.13</v>
      </c>
      <c r="J513" s="36" t="n">
        <v>0</v>
      </c>
      <c r="K513" s="36" t="n">
        <v>0</v>
      </c>
      <c r="L513" s="36" t="n">
        <v>0</v>
      </c>
      <c r="M513" s="36"/>
      <c r="N513" s="6" t="s">
        <f>=I513+J513+K513+L513</f>
      </c>
      <c r="O513" s="34"/>
    </row>
    <row collapsed="false" customFormat="false" customHeight="false" hidden="false" ht="12.1" outlineLevel="0" r="514">
      <c r="A514" s="33" t="n">
        <v>44232</v>
      </c>
      <c r="B514" s="34" t="s">
        <v>230</v>
      </c>
      <c r="C514" s="34" t="s">
        <v>234</v>
      </c>
      <c r="D514" s="34" t="s">
        <v>230</v>
      </c>
      <c r="E514" s="34" t="s">
        <v>230</v>
      </c>
      <c r="F514" s="34" t="s">
        <v>47</v>
      </c>
      <c r="G514" s="35" t="n">
        <v>1</v>
      </c>
      <c r="H514" s="36" t="n">
        <v>-61.03</v>
      </c>
      <c r="I514" s="36" t="n">
        <v>-61.03</v>
      </c>
      <c r="J514" s="36" t="n">
        <v>0</v>
      </c>
      <c r="K514" s="36" t="n">
        <v>0</v>
      </c>
      <c r="L514" s="36" t="n">
        <v>0</v>
      </c>
      <c r="M514" s="36"/>
      <c r="N514" s="6" t="s">
        <f>=I514+J514+K514+L514</f>
      </c>
      <c r="O514" s="34"/>
    </row>
    <row collapsed="false" customFormat="false" customHeight="false" hidden="false" ht="12.1" outlineLevel="0" r="515">
      <c r="A515" s="29" t="n">
        <v>44232.598136574</v>
      </c>
      <c r="B515" s="30" t="s">
        <v>155</v>
      </c>
      <c r="C515" s="30" t="s">
        <v>254</v>
      </c>
      <c r="D515" s="30" t="s">
        <v>116</v>
      </c>
      <c r="E515" s="30" t="s">
        <v>17</v>
      </c>
      <c r="F515" s="30" t="s">
        <v>47</v>
      </c>
      <c r="G515" s="31" t="n">
        <v>-1</v>
      </c>
      <c r="H515" s="32" t="n">
        <v>25332</v>
      </c>
      <c r="I515" s="32" t="n">
        <v>25332</v>
      </c>
      <c r="J515" s="32" t="n">
        <v>0</v>
      </c>
      <c r="K515" s="32" t="n">
        <v>-15.21</v>
      </c>
      <c r="L515" s="32" t="n">
        <v>0</v>
      </c>
      <c r="M515" s="32"/>
      <c r="N515" s="6" t="s">
        <f>=I515+J515+K515+L515</f>
      </c>
      <c r="O515" s="30"/>
    </row>
    <row collapsed="false" customFormat="false" customHeight="false" hidden="false" ht="12.1" outlineLevel="0" r="516">
      <c r="A516" s="29" t="n">
        <v>44232.675555556</v>
      </c>
      <c r="B516" s="30" t="s">
        <v>120</v>
      </c>
      <c r="C516" s="30" t="s">
        <v>206</v>
      </c>
      <c r="D516" s="30" t="s">
        <v>116</v>
      </c>
      <c r="E516" s="30" t="s">
        <v>17</v>
      </c>
      <c r="F516" s="30" t="s">
        <v>47</v>
      </c>
      <c r="G516" s="31" t="n">
        <v>-210</v>
      </c>
      <c r="H516" s="32" t="n">
        <v>209.82</v>
      </c>
      <c r="I516" s="32" t="n">
        <v>44062.2</v>
      </c>
      <c r="J516" s="32" t="n">
        <v>0</v>
      </c>
      <c r="K516" s="32" t="n">
        <v>-26.43</v>
      </c>
      <c r="L516" s="32" t="n">
        <v>0</v>
      </c>
      <c r="M516" s="32"/>
      <c r="N516" s="6" t="s">
        <f>=I516+J516+K516+L516</f>
      </c>
      <c r="O516" s="30"/>
    </row>
    <row collapsed="false" customFormat="false" customHeight="false" hidden="false" ht="12.1" outlineLevel="0" r="517">
      <c r="A517" s="29" t="n">
        <v>44232.703784722</v>
      </c>
      <c r="B517" s="30" t="s">
        <v>20</v>
      </c>
      <c r="C517" s="30" t="s">
        <v>238</v>
      </c>
      <c r="D517" s="30" t="s">
        <v>116</v>
      </c>
      <c r="E517" s="30" t="s">
        <v>17</v>
      </c>
      <c r="F517" s="30" t="s">
        <v>19</v>
      </c>
      <c r="G517" s="31" t="n">
        <v>-4</v>
      </c>
      <c r="H517" s="32" t="n">
        <v>88.19</v>
      </c>
      <c r="I517" s="32" t="n">
        <v>352.76</v>
      </c>
      <c r="J517" s="32" t="n">
        <v>0</v>
      </c>
      <c r="K517" s="32" t="n">
        <v>-0.22</v>
      </c>
      <c r="L517" s="32" t="n">
        <v>0</v>
      </c>
      <c r="M517" s="6" t="s">
        <f>=I517+J517+K517+L517</f>
      </c>
      <c r="N517" s="32"/>
      <c r="O517" s="30"/>
    </row>
    <row collapsed="false" customFormat="false" customHeight="false" hidden="false" ht="12.1" outlineLevel="0" r="518">
      <c r="A518" s="20" t="n">
        <v>44232.713136574</v>
      </c>
      <c r="B518" s="16" t="s">
        <v>162</v>
      </c>
      <c r="C518" s="16" t="s">
        <v>262</v>
      </c>
      <c r="D518" s="16" t="s">
        <v>114</v>
      </c>
      <c r="E518" s="16" t="s">
        <v>73</v>
      </c>
      <c r="F518" s="16" t="s">
        <v>47</v>
      </c>
      <c r="G518" s="7" t="n">
        <v>3961</v>
      </c>
      <c r="H518" s="6" t="n">
        <v>1.1291</v>
      </c>
      <c r="I518" s="6" t="n">
        <v>-4472.37</v>
      </c>
      <c r="J518" s="6" t="n">
        <v>0</v>
      </c>
      <c r="K518" s="6" t="n">
        <v>-0.45</v>
      </c>
      <c r="L518" s="6" t="n">
        <v>0</v>
      </c>
      <c r="M518" s="6"/>
      <c r="N518" s="6" t="s">
        <f>=I518+J518+K518+L518</f>
      </c>
      <c r="O518" s="16"/>
    </row>
    <row collapsed="false" customFormat="false" customHeight="false" hidden="false" ht="12.1" outlineLevel="0" r="519">
      <c r="A519" s="20" t="n">
        <v>44232.713761574</v>
      </c>
      <c r="B519" s="16" t="s">
        <v>162</v>
      </c>
      <c r="C519" s="16" t="s">
        <v>262</v>
      </c>
      <c r="D519" s="16" t="s">
        <v>114</v>
      </c>
      <c r="E519" s="16" t="s">
        <v>73</v>
      </c>
      <c r="F519" s="16" t="s">
        <v>47</v>
      </c>
      <c r="G519" s="7" t="n">
        <v>20</v>
      </c>
      <c r="H519" s="6" t="n">
        <v>1.1291</v>
      </c>
      <c r="I519" s="6" t="n">
        <v>-22.58</v>
      </c>
      <c r="J519" s="6" t="n">
        <v>0</v>
      </c>
      <c r="K519" s="6" t="n">
        <v>-0.02</v>
      </c>
      <c r="L519" s="6" t="n">
        <v>0</v>
      </c>
      <c r="M519" s="6"/>
      <c r="N519" s="6" t="s">
        <f>=I519+J519+K519+L519</f>
      </c>
      <c r="O519" s="16"/>
    </row>
    <row collapsed="false" customFormat="false" customHeight="false" hidden="false" ht="12.1" outlineLevel="0" r="520">
      <c r="A520" s="20" t="n">
        <v>44232.713865741</v>
      </c>
      <c r="B520" s="16" t="s">
        <v>162</v>
      </c>
      <c r="C520" s="16" t="s">
        <v>262</v>
      </c>
      <c r="D520" s="16" t="s">
        <v>114</v>
      </c>
      <c r="E520" s="16" t="s">
        <v>73</v>
      </c>
      <c r="F520" s="16" t="s">
        <v>47</v>
      </c>
      <c r="G520" s="7" t="n">
        <v>10</v>
      </c>
      <c r="H520" s="6" t="n">
        <v>1.1291</v>
      </c>
      <c r="I520" s="6" t="n">
        <v>-11.29</v>
      </c>
      <c r="J520" s="6" t="n">
        <v>0</v>
      </c>
      <c r="K520" s="6" t="n">
        <v>-0.02</v>
      </c>
      <c r="L520" s="6" t="n">
        <v>0</v>
      </c>
      <c r="M520" s="6"/>
      <c r="N520" s="6" t="s">
        <f>=I520+J520+K520+L520</f>
      </c>
      <c r="O520" s="16"/>
    </row>
    <row collapsed="false" customFormat="false" customHeight="false" hidden="false" ht="12.1" outlineLevel="0" r="521">
      <c r="A521" s="20" t="n">
        <v>44232.714513889</v>
      </c>
      <c r="B521" s="16" t="s">
        <v>162</v>
      </c>
      <c r="C521" s="16" t="s">
        <v>262</v>
      </c>
      <c r="D521" s="16" t="s">
        <v>114</v>
      </c>
      <c r="E521" s="16" t="s">
        <v>73</v>
      </c>
      <c r="F521" s="16" t="s">
        <v>47</v>
      </c>
      <c r="G521" s="7" t="n">
        <v>6009</v>
      </c>
      <c r="H521" s="6" t="n">
        <v>1.1291</v>
      </c>
      <c r="I521" s="6" t="n">
        <v>-6784.76</v>
      </c>
      <c r="J521" s="6" t="n">
        <v>0</v>
      </c>
      <c r="K521" s="6" t="n">
        <v>-0.68</v>
      </c>
      <c r="L521" s="6" t="n">
        <v>0</v>
      </c>
      <c r="M521" s="6"/>
      <c r="N521" s="6" t="s">
        <f>=I521+J521+K521+L521</f>
      </c>
      <c r="O521" s="16"/>
    </row>
    <row collapsed="false" customFormat="false" customHeight="false" hidden="false" ht="12.1" outlineLevel="0" r="522">
      <c r="A522" s="29" t="n">
        <v>44232.720393519</v>
      </c>
      <c r="B522" s="30" t="s">
        <v>123</v>
      </c>
      <c r="C522" s="30" t="s">
        <v>211</v>
      </c>
      <c r="D522" s="30" t="s">
        <v>116</v>
      </c>
      <c r="E522" s="30" t="s">
        <v>17</v>
      </c>
      <c r="F522" s="30" t="s">
        <v>19</v>
      </c>
      <c r="G522" s="31" t="n">
        <v>-1</v>
      </c>
      <c r="H522" s="32" t="n">
        <v>148.55</v>
      </c>
      <c r="I522" s="32" t="n">
        <v>148.55</v>
      </c>
      <c r="J522" s="32" t="n">
        <v>0</v>
      </c>
      <c r="K522" s="32" t="n">
        <v>-0.08</v>
      </c>
      <c r="L522" s="32" t="n">
        <v>0</v>
      </c>
      <c r="M522" s="6" t="s">
        <f>=I522+J522+K522+L522</f>
      </c>
      <c r="N522" s="32"/>
      <c r="O522" s="30"/>
    </row>
    <row collapsed="false" customFormat="false" customHeight="false" hidden="false" ht="12.1" outlineLevel="0" r="523">
      <c r="A523" s="29" t="n">
        <v>44232.72099537</v>
      </c>
      <c r="B523" s="30" t="s">
        <v>161</v>
      </c>
      <c r="C523" s="30" t="s">
        <v>261</v>
      </c>
      <c r="D523" s="30" t="s">
        <v>116</v>
      </c>
      <c r="E523" s="30" t="s">
        <v>17</v>
      </c>
      <c r="F523" s="30" t="s">
        <v>19</v>
      </c>
      <c r="G523" s="31" t="n">
        <v>-1</v>
      </c>
      <c r="H523" s="32" t="n">
        <v>215.12</v>
      </c>
      <c r="I523" s="32" t="n">
        <v>215.12</v>
      </c>
      <c r="J523" s="32" t="n">
        <v>0</v>
      </c>
      <c r="K523" s="32" t="n">
        <v>-0.13</v>
      </c>
      <c r="L523" s="32" t="n">
        <v>0</v>
      </c>
      <c r="M523" s="6" t="s">
        <f>=I523+J523+K523+L523</f>
      </c>
      <c r="N523" s="32"/>
      <c r="O523" s="30"/>
    </row>
    <row collapsed="false" customFormat="false" customHeight="false" hidden="false" ht="12.1" outlineLevel="0" r="524">
      <c r="A524" s="29" t="n">
        <v>44232.724282407</v>
      </c>
      <c r="B524" s="30" t="s">
        <v>154</v>
      </c>
      <c r="C524" s="30" t="s">
        <v>251</v>
      </c>
      <c r="D524" s="30" t="s">
        <v>116</v>
      </c>
      <c r="E524" s="30" t="s">
        <v>17</v>
      </c>
      <c r="F524" s="30" t="s">
        <v>19</v>
      </c>
      <c r="G524" s="31" t="n">
        <v>-1</v>
      </c>
      <c r="H524" s="32" t="n">
        <v>46.66</v>
      </c>
      <c r="I524" s="32" t="n">
        <v>46.66</v>
      </c>
      <c r="J524" s="32" t="n">
        <v>0</v>
      </c>
      <c r="K524" s="32" t="n">
        <v>-0.03</v>
      </c>
      <c r="L524" s="32" t="n">
        <v>0</v>
      </c>
      <c r="M524" s="6" t="s">
        <f>=I524+J524+K524+L524</f>
      </c>
      <c r="N524" s="32"/>
      <c r="O524" s="30"/>
    </row>
    <row collapsed="false" customFormat="false" customHeight="false" hidden="false" ht="12.1" outlineLevel="0" r="525">
      <c r="A525" s="29" t="n">
        <v>44232.724733796</v>
      </c>
      <c r="B525" s="30" t="s">
        <v>154</v>
      </c>
      <c r="C525" s="30" t="s">
        <v>251</v>
      </c>
      <c r="D525" s="30" t="s">
        <v>116</v>
      </c>
      <c r="E525" s="30" t="s">
        <v>17</v>
      </c>
      <c r="F525" s="30" t="s">
        <v>19</v>
      </c>
      <c r="G525" s="31" t="n">
        <v>-6</v>
      </c>
      <c r="H525" s="32" t="n">
        <v>46.65</v>
      </c>
      <c r="I525" s="32" t="n">
        <v>279.9</v>
      </c>
      <c r="J525" s="32" t="n">
        <v>0</v>
      </c>
      <c r="K525" s="32" t="n">
        <v>-0.17</v>
      </c>
      <c r="L525" s="32" t="n">
        <v>0</v>
      </c>
      <c r="M525" s="6" t="s">
        <f>=I525+J525+K525+L525</f>
      </c>
      <c r="N525" s="32"/>
      <c r="O525" s="30"/>
    </row>
    <row collapsed="false" customFormat="false" customHeight="false" hidden="false" ht="12.1" outlineLevel="0" r="526">
      <c r="A526" s="20" t="n">
        <v>44232.762569444</v>
      </c>
      <c r="B526" s="16" t="s">
        <v>120</v>
      </c>
      <c r="C526" s="16" t="s">
        <v>206</v>
      </c>
      <c r="D526" s="16" t="s">
        <v>114</v>
      </c>
      <c r="E526" s="16" t="s">
        <v>17</v>
      </c>
      <c r="F526" s="16" t="s">
        <v>47</v>
      </c>
      <c r="G526" s="7" t="n">
        <v>10</v>
      </c>
      <c r="H526" s="6" t="n">
        <v>209.5</v>
      </c>
      <c r="I526" s="6" t="n">
        <v>-2095</v>
      </c>
      <c r="J526" s="6" t="n">
        <v>0</v>
      </c>
      <c r="K526" s="6" t="n">
        <v>-1.26</v>
      </c>
      <c r="L526" s="6" t="n">
        <v>0</v>
      </c>
      <c r="M526" s="6"/>
      <c r="N526" s="6" t="s">
        <f>=I526+J526+K526+L526</f>
      </c>
      <c r="O526" s="16"/>
    </row>
    <row collapsed="false" customFormat="false" customHeight="false" hidden="false" ht="12.1" outlineLevel="0" r="527">
      <c r="A527" s="20" t="n">
        <v>44232.788819444</v>
      </c>
      <c r="B527" s="16" t="s">
        <v>123</v>
      </c>
      <c r="C527" s="16" t="s">
        <v>211</v>
      </c>
      <c r="D527" s="16" t="s">
        <v>114</v>
      </c>
      <c r="E527" s="16" t="s">
        <v>17</v>
      </c>
      <c r="F527" s="16" t="s">
        <v>19</v>
      </c>
      <c r="G527" s="7" t="n">
        <v>2</v>
      </c>
      <c r="H527" s="6" t="n">
        <v>145.25</v>
      </c>
      <c r="I527" s="6" t="n">
        <v>-290.5</v>
      </c>
      <c r="J527" s="6" t="n">
        <v>0</v>
      </c>
      <c r="K527" s="6" t="n">
        <v>-0.18</v>
      </c>
      <c r="L527" s="6" t="n">
        <v>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0" t="n">
        <v>44232.793877315</v>
      </c>
      <c r="B528" s="16" t="s">
        <v>123</v>
      </c>
      <c r="C528" s="16" t="s">
        <v>211</v>
      </c>
      <c r="D528" s="16" t="s">
        <v>114</v>
      </c>
      <c r="E528" s="16" t="s">
        <v>17</v>
      </c>
      <c r="F528" s="16" t="s">
        <v>19</v>
      </c>
      <c r="G528" s="7" t="n">
        <v>2</v>
      </c>
      <c r="H528" s="6" t="n">
        <v>145</v>
      </c>
      <c r="I528" s="6" t="n">
        <v>-290</v>
      </c>
      <c r="J528" s="6" t="n">
        <v>0</v>
      </c>
      <c r="K528" s="6" t="n">
        <v>-0.18</v>
      </c>
      <c r="L528" s="6" t="n">
        <v>0</v>
      </c>
      <c r="M528" s="6" t="s">
        <f>=I528+J528+K528+L528</f>
      </c>
      <c r="N528" s="6"/>
      <c r="O528" s="16"/>
    </row>
    <row collapsed="false" customFormat="false" customHeight="false" hidden="false" ht="12.1" outlineLevel="0" r="529">
      <c r="A529" s="29" t="n">
        <v>44232.796342593</v>
      </c>
      <c r="B529" s="30" t="s">
        <v>20</v>
      </c>
      <c r="C529" s="30" t="s">
        <v>238</v>
      </c>
      <c r="D529" s="30" t="s">
        <v>116</v>
      </c>
      <c r="E529" s="30" t="s">
        <v>17</v>
      </c>
      <c r="F529" s="30" t="s">
        <v>19</v>
      </c>
      <c r="G529" s="31" t="n">
        <v>-1</v>
      </c>
      <c r="H529" s="32" t="n">
        <v>87.94</v>
      </c>
      <c r="I529" s="32" t="n">
        <v>87.94</v>
      </c>
      <c r="J529" s="32" t="n">
        <v>0</v>
      </c>
      <c r="K529" s="32" t="n">
        <v>-0.05</v>
      </c>
      <c r="L529" s="32" t="n">
        <v>0</v>
      </c>
      <c r="M529" s="6" t="s">
        <f>=I529+J529+K529+L529</f>
      </c>
      <c r="N529" s="32"/>
      <c r="O529" s="30"/>
    </row>
    <row collapsed="false" customFormat="false" customHeight="false" hidden="false" ht="12.1" outlineLevel="0" r="530">
      <c r="A530" s="29" t="n">
        <v>44232.796342593</v>
      </c>
      <c r="B530" s="30" t="s">
        <v>20</v>
      </c>
      <c r="C530" s="30" t="s">
        <v>238</v>
      </c>
      <c r="D530" s="30" t="s">
        <v>116</v>
      </c>
      <c r="E530" s="30" t="s">
        <v>17</v>
      </c>
      <c r="F530" s="30" t="s">
        <v>19</v>
      </c>
      <c r="G530" s="31" t="n">
        <v>-1</v>
      </c>
      <c r="H530" s="32" t="n">
        <v>87.94</v>
      </c>
      <c r="I530" s="32" t="n">
        <v>87.94</v>
      </c>
      <c r="J530" s="32" t="n">
        <v>0</v>
      </c>
      <c r="K530" s="32" t="n">
        <v>-0.05</v>
      </c>
      <c r="L530" s="32" t="n">
        <v>0</v>
      </c>
      <c r="M530" s="6" t="s">
        <f>=I530+J530+K530+L530</f>
      </c>
      <c r="N530" s="32"/>
      <c r="O530" s="30"/>
    </row>
    <row collapsed="false" customFormat="false" customHeight="false" hidden="false" ht="12.1" outlineLevel="0" r="531">
      <c r="A531" s="29" t="n">
        <v>44232.796342593</v>
      </c>
      <c r="B531" s="30" t="s">
        <v>20</v>
      </c>
      <c r="C531" s="30" t="s">
        <v>238</v>
      </c>
      <c r="D531" s="30" t="s">
        <v>116</v>
      </c>
      <c r="E531" s="30" t="s">
        <v>17</v>
      </c>
      <c r="F531" s="30" t="s">
        <v>19</v>
      </c>
      <c r="G531" s="31" t="n">
        <v>-1</v>
      </c>
      <c r="H531" s="32" t="n">
        <v>87.94</v>
      </c>
      <c r="I531" s="32" t="n">
        <v>87.94</v>
      </c>
      <c r="J531" s="32" t="n">
        <v>0</v>
      </c>
      <c r="K531" s="32" t="n">
        <v>-0.05</v>
      </c>
      <c r="L531" s="32" t="n">
        <v>0</v>
      </c>
      <c r="M531" s="6" t="s">
        <f>=I531+J531+K531+L531</f>
      </c>
      <c r="N531" s="32"/>
      <c r="O531" s="30"/>
    </row>
    <row collapsed="false" customFormat="false" customHeight="false" hidden="false" ht="12.1" outlineLevel="0" r="532">
      <c r="A532" s="20" t="n">
        <v>44232.798576389</v>
      </c>
      <c r="B532" s="16" t="s">
        <v>123</v>
      </c>
      <c r="C532" s="16" t="s">
        <v>211</v>
      </c>
      <c r="D532" s="16" t="s">
        <v>114</v>
      </c>
      <c r="E532" s="16" t="s">
        <v>17</v>
      </c>
      <c r="F532" s="16" t="s">
        <v>19</v>
      </c>
      <c r="G532" s="7" t="n">
        <v>2</v>
      </c>
      <c r="H532" s="6" t="n">
        <v>145</v>
      </c>
      <c r="I532" s="6" t="n">
        <v>-290</v>
      </c>
      <c r="J532" s="6" t="n">
        <v>0</v>
      </c>
      <c r="K532" s="6" t="n">
        <v>-0.18</v>
      </c>
      <c r="L532" s="6" t="n">
        <v>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0" t="n">
        <v>44232.819224537</v>
      </c>
      <c r="B533" s="16" t="s">
        <v>123</v>
      </c>
      <c r="C533" s="16" t="s">
        <v>211</v>
      </c>
      <c r="D533" s="16" t="s">
        <v>114</v>
      </c>
      <c r="E533" s="16" t="s">
        <v>17</v>
      </c>
      <c r="F533" s="16" t="s">
        <v>19</v>
      </c>
      <c r="G533" s="7" t="n">
        <v>1</v>
      </c>
      <c r="H533" s="6" t="n">
        <v>144.91</v>
      </c>
      <c r="I533" s="6" t="n">
        <v>-144.91</v>
      </c>
      <c r="J533" s="6" t="n">
        <v>0</v>
      </c>
      <c r="K533" s="6" t="n">
        <v>-0.08</v>
      </c>
      <c r="L533" s="6" t="n">
        <v>0</v>
      </c>
      <c r="M533" s="6" t="s">
        <f>=I533+J533+K533+L533</f>
      </c>
      <c r="N533" s="6"/>
      <c r="O533" s="16"/>
    </row>
    <row collapsed="false" customFormat="false" customHeight="false" hidden="false" ht="12.1" outlineLevel="0" r="534">
      <c r="A534" s="20" t="n">
        <v>44232.819224537</v>
      </c>
      <c r="B534" s="16" t="s">
        <v>123</v>
      </c>
      <c r="C534" s="16" t="s">
        <v>211</v>
      </c>
      <c r="D534" s="16" t="s">
        <v>114</v>
      </c>
      <c r="E534" s="16" t="s">
        <v>17</v>
      </c>
      <c r="F534" s="16" t="s">
        <v>19</v>
      </c>
      <c r="G534" s="7" t="n">
        <v>1</v>
      </c>
      <c r="H534" s="6" t="n">
        <v>144.91</v>
      </c>
      <c r="I534" s="6" t="n">
        <v>-144.91</v>
      </c>
      <c r="J534" s="6" t="n">
        <v>0</v>
      </c>
      <c r="K534" s="6" t="n">
        <v>-0.08</v>
      </c>
      <c r="L534" s="6" t="n">
        <v>0</v>
      </c>
      <c r="M534" s="6" t="s">
        <f>=I534+J534+K534+L534</f>
      </c>
      <c r="N534" s="6"/>
      <c r="O534" s="16"/>
    </row>
    <row collapsed="false" customFormat="false" customHeight="false" hidden="false" ht="12.1" outlineLevel="0" r="535">
      <c r="A535" s="20" t="n">
        <v>44232.819710648</v>
      </c>
      <c r="B535" s="16" t="s">
        <v>123</v>
      </c>
      <c r="C535" s="16" t="s">
        <v>211</v>
      </c>
      <c r="D535" s="16" t="s">
        <v>114</v>
      </c>
      <c r="E535" s="16" t="s">
        <v>17</v>
      </c>
      <c r="F535" s="16" t="s">
        <v>19</v>
      </c>
      <c r="G535" s="7" t="n">
        <v>2</v>
      </c>
      <c r="H535" s="6" t="n">
        <v>144.8</v>
      </c>
      <c r="I535" s="6" t="n">
        <v>-289.6</v>
      </c>
      <c r="J535" s="6" t="n">
        <v>0</v>
      </c>
      <c r="K535" s="6" t="n">
        <v>-0.17</v>
      </c>
      <c r="L535" s="6" t="n">
        <v>0</v>
      </c>
      <c r="M535" s="6" t="s">
        <f>=I535+J535+K535+L535</f>
      </c>
      <c r="N535" s="6"/>
      <c r="O535" s="16"/>
    </row>
    <row collapsed="false" customFormat="false" customHeight="false" hidden="false" ht="12.1" outlineLevel="0" r="536">
      <c r="A536" s="20" t="n">
        <v>44232.8321875</v>
      </c>
      <c r="B536" s="16" t="s">
        <v>123</v>
      </c>
      <c r="C536" s="16" t="s">
        <v>211</v>
      </c>
      <c r="D536" s="16" t="s">
        <v>114</v>
      </c>
      <c r="E536" s="16" t="s">
        <v>17</v>
      </c>
      <c r="F536" s="16" t="s">
        <v>19</v>
      </c>
      <c r="G536" s="7" t="n">
        <v>3</v>
      </c>
      <c r="H536" s="6" t="n">
        <v>144.86</v>
      </c>
      <c r="I536" s="6" t="n">
        <v>-434.58</v>
      </c>
      <c r="J536" s="6" t="n">
        <v>0</v>
      </c>
      <c r="K536" s="6" t="n">
        <v>-0.26</v>
      </c>
      <c r="L536" s="6" t="n">
        <v>0</v>
      </c>
      <c r="M536" s="6" t="s">
        <f>=I536+J536+K536+L536</f>
      </c>
      <c r="N536" s="6"/>
      <c r="O536" s="16"/>
    </row>
    <row collapsed="false" customFormat="false" customHeight="false" hidden="false" ht="12.1" outlineLevel="0" r="537">
      <c r="A537" s="29" t="n">
        <v>44232.843368056</v>
      </c>
      <c r="B537" s="30" t="s">
        <v>123</v>
      </c>
      <c r="C537" s="30" t="s">
        <v>211</v>
      </c>
      <c r="D537" s="30" t="s">
        <v>116</v>
      </c>
      <c r="E537" s="30" t="s">
        <v>17</v>
      </c>
      <c r="F537" s="30" t="s">
        <v>19</v>
      </c>
      <c r="G537" s="31" t="n">
        <v>-5</v>
      </c>
      <c r="H537" s="32" t="n">
        <v>145.94</v>
      </c>
      <c r="I537" s="32" t="n">
        <v>729.7</v>
      </c>
      <c r="J537" s="32" t="n">
        <v>0</v>
      </c>
      <c r="K537" s="32" t="n">
        <v>-0.43</v>
      </c>
      <c r="L537" s="32" t="n">
        <v>0</v>
      </c>
      <c r="M537" s="6" t="s">
        <f>=I537+J537+K537+L537</f>
      </c>
      <c r="N537" s="32"/>
      <c r="O537" s="30"/>
    </row>
    <row collapsed="false" customFormat="false" customHeight="false" hidden="false" ht="12.1" outlineLevel="0" r="538">
      <c r="A538" s="29" t="n">
        <v>44232.849351852</v>
      </c>
      <c r="B538" s="30" t="s">
        <v>123</v>
      </c>
      <c r="C538" s="30" t="s">
        <v>211</v>
      </c>
      <c r="D538" s="30" t="s">
        <v>116</v>
      </c>
      <c r="E538" s="30" t="s">
        <v>17</v>
      </c>
      <c r="F538" s="30" t="s">
        <v>19</v>
      </c>
      <c r="G538" s="31" t="n">
        <v>-2</v>
      </c>
      <c r="H538" s="32" t="n">
        <v>146.07</v>
      </c>
      <c r="I538" s="32" t="n">
        <v>292.14</v>
      </c>
      <c r="J538" s="32" t="n">
        <v>0</v>
      </c>
      <c r="K538" s="32" t="n">
        <v>-0.18</v>
      </c>
      <c r="L538" s="32" t="n">
        <v>0</v>
      </c>
      <c r="M538" s="6" t="s">
        <f>=I538+J538+K538+L538</f>
      </c>
      <c r="N538" s="32"/>
      <c r="O538" s="30"/>
    </row>
    <row collapsed="false" customFormat="false" customHeight="false" hidden="false" ht="12.1" outlineLevel="0" r="539">
      <c r="A539" s="29" t="n">
        <v>44232.849351852</v>
      </c>
      <c r="B539" s="30" t="s">
        <v>123</v>
      </c>
      <c r="C539" s="30" t="s">
        <v>211</v>
      </c>
      <c r="D539" s="30" t="s">
        <v>116</v>
      </c>
      <c r="E539" s="30" t="s">
        <v>17</v>
      </c>
      <c r="F539" s="30" t="s">
        <v>19</v>
      </c>
      <c r="G539" s="31" t="n">
        <v>-2</v>
      </c>
      <c r="H539" s="32" t="n">
        <v>146.07</v>
      </c>
      <c r="I539" s="32" t="n">
        <v>292.14</v>
      </c>
      <c r="J539" s="32" t="n">
        <v>0</v>
      </c>
      <c r="K539" s="32" t="n">
        <v>-0.18</v>
      </c>
      <c r="L539" s="32" t="n">
        <v>0</v>
      </c>
      <c r="M539" s="6" t="s">
        <f>=I539+J539+K539+L539</f>
      </c>
      <c r="N539" s="32"/>
      <c r="O539" s="30"/>
    </row>
    <row collapsed="false" customFormat="false" customHeight="false" hidden="false" ht="12.1" outlineLevel="0" r="540">
      <c r="A540" s="29" t="n">
        <v>44232.849351852</v>
      </c>
      <c r="B540" s="30" t="s">
        <v>123</v>
      </c>
      <c r="C540" s="30" t="s">
        <v>211</v>
      </c>
      <c r="D540" s="30" t="s">
        <v>116</v>
      </c>
      <c r="E540" s="30" t="s">
        <v>17</v>
      </c>
      <c r="F540" s="30" t="s">
        <v>19</v>
      </c>
      <c r="G540" s="31" t="n">
        <v>-2</v>
      </c>
      <c r="H540" s="32" t="n">
        <v>146.07</v>
      </c>
      <c r="I540" s="32" t="n">
        <v>292.14</v>
      </c>
      <c r="J540" s="32" t="n">
        <v>0</v>
      </c>
      <c r="K540" s="32" t="n">
        <v>-0.18</v>
      </c>
      <c r="L540" s="32" t="n">
        <v>0</v>
      </c>
      <c r="M540" s="6" t="s">
        <f>=I540+J540+K540+L540</f>
      </c>
      <c r="N540" s="32"/>
      <c r="O540" s="30"/>
    </row>
    <row collapsed="false" customFormat="false" customHeight="false" hidden="false" ht="12.1" outlineLevel="0" r="541">
      <c r="A541" s="29" t="n">
        <v>44232.849606481</v>
      </c>
      <c r="B541" s="30" t="s">
        <v>123</v>
      </c>
      <c r="C541" s="30" t="s">
        <v>211</v>
      </c>
      <c r="D541" s="30" t="s">
        <v>116</v>
      </c>
      <c r="E541" s="30" t="s">
        <v>17</v>
      </c>
      <c r="F541" s="30" t="s">
        <v>19</v>
      </c>
      <c r="G541" s="31" t="n">
        <v>-1</v>
      </c>
      <c r="H541" s="32" t="n">
        <v>146</v>
      </c>
      <c r="I541" s="32" t="n">
        <v>146</v>
      </c>
      <c r="J541" s="32" t="n">
        <v>0</v>
      </c>
      <c r="K541" s="32" t="n">
        <v>-0.08</v>
      </c>
      <c r="L541" s="32" t="n">
        <v>0</v>
      </c>
      <c r="M541" s="6" t="s">
        <f>=I541+J541+K541+L541</f>
      </c>
      <c r="N541" s="32"/>
      <c r="O541" s="30"/>
    </row>
    <row collapsed="false" customFormat="false" customHeight="false" hidden="false" ht="12.1" outlineLevel="0" r="542">
      <c r="A542" s="20" t="n">
        <v>44232.969143519</v>
      </c>
      <c r="B542" s="16" t="s">
        <v>160</v>
      </c>
      <c r="C542" s="16" t="s">
        <v>260</v>
      </c>
      <c r="D542" s="16" t="s">
        <v>114</v>
      </c>
      <c r="E542" s="16" t="s">
        <v>17</v>
      </c>
      <c r="F542" s="16" t="s">
        <v>19</v>
      </c>
      <c r="G542" s="7" t="n">
        <v>1</v>
      </c>
      <c r="H542" s="6" t="n">
        <v>61.08</v>
      </c>
      <c r="I542" s="6" t="n">
        <v>-61.08</v>
      </c>
      <c r="J542" s="6" t="n">
        <v>0</v>
      </c>
      <c r="K542" s="6" t="n">
        <v>-0.04</v>
      </c>
      <c r="L542" s="6" t="n">
        <v>0</v>
      </c>
      <c r="M542" s="6" t="s">
        <f>=I542+J542+K542+L542</f>
      </c>
      <c r="N542" s="6"/>
      <c r="O542" s="16"/>
    </row>
    <row collapsed="false" customFormat="false" customHeight="false" hidden="false" ht="12.1" outlineLevel="0" r="543">
      <c r="A543" s="20" t="n">
        <v>44232.969143519</v>
      </c>
      <c r="B543" s="16" t="s">
        <v>160</v>
      </c>
      <c r="C543" s="16" t="s">
        <v>260</v>
      </c>
      <c r="D543" s="16" t="s">
        <v>114</v>
      </c>
      <c r="E543" s="16" t="s">
        <v>17</v>
      </c>
      <c r="F543" s="16" t="s">
        <v>19</v>
      </c>
      <c r="G543" s="7" t="n">
        <v>1</v>
      </c>
      <c r="H543" s="6" t="n">
        <v>61.08</v>
      </c>
      <c r="I543" s="6" t="n">
        <v>-61.08</v>
      </c>
      <c r="J543" s="6" t="n">
        <v>0</v>
      </c>
      <c r="K543" s="6" t="n">
        <v>-0.04</v>
      </c>
      <c r="L543" s="6" t="n">
        <v>0</v>
      </c>
      <c r="M543" s="6" t="s">
        <f>=I543+J543+K543+L543</f>
      </c>
      <c r="N543" s="6"/>
      <c r="O543" s="16"/>
    </row>
    <row collapsed="false" customFormat="false" customHeight="false" hidden="false" ht="12.1" outlineLevel="0" r="544">
      <c r="A544" s="20" t="n">
        <v>44232.969143519</v>
      </c>
      <c r="B544" s="16" t="s">
        <v>160</v>
      </c>
      <c r="C544" s="16" t="s">
        <v>260</v>
      </c>
      <c r="D544" s="16" t="s">
        <v>114</v>
      </c>
      <c r="E544" s="16" t="s">
        <v>17</v>
      </c>
      <c r="F544" s="16" t="s">
        <v>19</v>
      </c>
      <c r="G544" s="7" t="n">
        <v>1</v>
      </c>
      <c r="H544" s="6" t="n">
        <v>61.08</v>
      </c>
      <c r="I544" s="6" t="n">
        <v>-61.08</v>
      </c>
      <c r="J544" s="6" t="n">
        <v>0</v>
      </c>
      <c r="K544" s="6" t="n">
        <v>-0.04</v>
      </c>
      <c r="L544" s="6" t="n">
        <v>0</v>
      </c>
      <c r="M544" s="6" t="s">
        <f>=I544+J544+K544+L544</f>
      </c>
      <c r="N544" s="6"/>
      <c r="O544" s="16"/>
    </row>
    <row collapsed="false" customFormat="false" customHeight="false" hidden="false" ht="12.1" outlineLevel="0" r="545">
      <c r="A545" s="20" t="n">
        <v>44232.969895833</v>
      </c>
      <c r="B545" s="16" t="s">
        <v>160</v>
      </c>
      <c r="C545" s="16" t="s">
        <v>260</v>
      </c>
      <c r="D545" s="16" t="s">
        <v>114</v>
      </c>
      <c r="E545" s="16" t="s">
        <v>17</v>
      </c>
      <c r="F545" s="16" t="s">
        <v>19</v>
      </c>
      <c r="G545" s="7" t="n">
        <v>1</v>
      </c>
      <c r="H545" s="6" t="n">
        <v>61.14</v>
      </c>
      <c r="I545" s="6" t="n">
        <v>-61.14</v>
      </c>
      <c r="J545" s="6" t="n">
        <v>0</v>
      </c>
      <c r="K545" s="6" t="n">
        <v>-0.04</v>
      </c>
      <c r="L545" s="6" t="n">
        <v>0</v>
      </c>
      <c r="M545" s="6" t="s">
        <f>=I545+J545+K545+L545</f>
      </c>
      <c r="N545" s="6"/>
      <c r="O545" s="16"/>
    </row>
    <row collapsed="false" customFormat="false" customHeight="false" hidden="false" ht="12.1" outlineLevel="0" r="546">
      <c r="A546" s="20" t="n">
        <v>44232.969895833</v>
      </c>
      <c r="B546" s="16" t="s">
        <v>160</v>
      </c>
      <c r="C546" s="16" t="s">
        <v>260</v>
      </c>
      <c r="D546" s="16" t="s">
        <v>114</v>
      </c>
      <c r="E546" s="16" t="s">
        <v>17</v>
      </c>
      <c r="F546" s="16" t="s">
        <v>19</v>
      </c>
      <c r="G546" s="7" t="n">
        <v>2</v>
      </c>
      <c r="H546" s="6" t="n">
        <v>61.14</v>
      </c>
      <c r="I546" s="6" t="n">
        <v>-122.28</v>
      </c>
      <c r="J546" s="6" t="n">
        <v>0</v>
      </c>
      <c r="K546" s="6" t="n">
        <v>-0.07</v>
      </c>
      <c r="L546" s="6" t="n">
        <v>0</v>
      </c>
      <c r="M546" s="6" t="s">
        <f>=I546+J546+K546+L546</f>
      </c>
      <c r="N546" s="6"/>
      <c r="O546" s="16"/>
    </row>
    <row collapsed="false" customFormat="false" customHeight="false" hidden="false" ht="12.1" outlineLevel="0" r="547">
      <c r="A547" s="20" t="n">
        <v>44232.969988426</v>
      </c>
      <c r="B547" s="16" t="s">
        <v>160</v>
      </c>
      <c r="C547" s="16" t="s">
        <v>260</v>
      </c>
      <c r="D547" s="16" t="s">
        <v>114</v>
      </c>
      <c r="E547" s="16" t="s">
        <v>17</v>
      </c>
      <c r="F547" s="16" t="s">
        <v>19</v>
      </c>
      <c r="G547" s="7" t="n">
        <v>1</v>
      </c>
      <c r="H547" s="6" t="n">
        <v>61.12</v>
      </c>
      <c r="I547" s="6" t="n">
        <v>-61.12</v>
      </c>
      <c r="J547" s="6" t="n">
        <v>0</v>
      </c>
      <c r="K547" s="6" t="n">
        <v>-0.04</v>
      </c>
      <c r="L547" s="6" t="n">
        <v>0</v>
      </c>
      <c r="M547" s="6" t="s">
        <f>=I547+J547+K547+L547</f>
      </c>
      <c r="N547" s="6"/>
      <c r="O547" s="16"/>
    </row>
    <row collapsed="false" customFormat="false" customHeight="false" hidden="false" ht="12.1" outlineLevel="0" r="548">
      <c r="A548" s="29" t="n">
        <v>44232.974525463</v>
      </c>
      <c r="B548" s="30" t="s">
        <v>160</v>
      </c>
      <c r="C548" s="30" t="s">
        <v>260</v>
      </c>
      <c r="D548" s="30" t="s">
        <v>116</v>
      </c>
      <c r="E548" s="30" t="s">
        <v>17</v>
      </c>
      <c r="F548" s="30" t="s">
        <v>19</v>
      </c>
      <c r="G548" s="31" t="n">
        <v>-2</v>
      </c>
      <c r="H548" s="32" t="n">
        <v>60.9</v>
      </c>
      <c r="I548" s="32" t="n">
        <v>121.8</v>
      </c>
      <c r="J548" s="32" t="n">
        <v>0</v>
      </c>
      <c r="K548" s="32" t="n">
        <v>-0.07</v>
      </c>
      <c r="L548" s="32" t="n">
        <v>0</v>
      </c>
      <c r="M548" s="6" t="s">
        <f>=I548+J548+K548+L548</f>
      </c>
      <c r="N548" s="32"/>
      <c r="O548" s="30"/>
    </row>
    <row collapsed="false" customFormat="false" customHeight="false" hidden="false" ht="12.1" outlineLevel="0" r="549">
      <c r="A549" s="29" t="n">
        <v>44232.974525463</v>
      </c>
      <c r="B549" s="30" t="s">
        <v>160</v>
      </c>
      <c r="C549" s="30" t="s">
        <v>260</v>
      </c>
      <c r="D549" s="30" t="s">
        <v>116</v>
      </c>
      <c r="E549" s="30" t="s">
        <v>17</v>
      </c>
      <c r="F549" s="30" t="s">
        <v>19</v>
      </c>
      <c r="G549" s="31" t="n">
        <v>-2</v>
      </c>
      <c r="H549" s="32" t="n">
        <v>60.9</v>
      </c>
      <c r="I549" s="32" t="n">
        <v>121.8</v>
      </c>
      <c r="J549" s="32" t="n">
        <v>0</v>
      </c>
      <c r="K549" s="32" t="n">
        <v>-0.07</v>
      </c>
      <c r="L549" s="32" t="n">
        <v>0</v>
      </c>
      <c r="M549" s="6" t="s">
        <f>=I549+J549+K549+L549</f>
      </c>
      <c r="N549" s="32"/>
      <c r="O549" s="30"/>
    </row>
    <row collapsed="false" customFormat="false" customHeight="false" hidden="false" ht="12.1" outlineLevel="0" r="550">
      <c r="A550" s="29" t="n">
        <v>44232.974525463</v>
      </c>
      <c r="B550" s="30" t="s">
        <v>160</v>
      </c>
      <c r="C550" s="30" t="s">
        <v>260</v>
      </c>
      <c r="D550" s="30" t="s">
        <v>116</v>
      </c>
      <c r="E550" s="30" t="s">
        <v>17</v>
      </c>
      <c r="F550" s="30" t="s">
        <v>19</v>
      </c>
      <c r="G550" s="31" t="n">
        <v>-3</v>
      </c>
      <c r="H550" s="32" t="n">
        <v>60.9</v>
      </c>
      <c r="I550" s="32" t="n">
        <v>182.7</v>
      </c>
      <c r="J550" s="32" t="n">
        <v>0</v>
      </c>
      <c r="K550" s="32" t="n">
        <v>-0.11</v>
      </c>
      <c r="L550" s="32" t="n">
        <v>0</v>
      </c>
      <c r="M550" s="6" t="s">
        <f>=I550+J550+K550+L550</f>
      </c>
      <c r="N550" s="32"/>
      <c r="O550" s="30"/>
    </row>
    <row collapsed="false" customFormat="false" customHeight="false" hidden="false" ht="12.1" outlineLevel="0" r="551">
      <c r="A551" s="20" t="n">
        <v>44232.978055556</v>
      </c>
      <c r="B551" s="16" t="s">
        <v>87</v>
      </c>
      <c r="C551" s="16" t="s">
        <v>88</v>
      </c>
      <c r="D551" s="16" t="s">
        <v>114</v>
      </c>
      <c r="E551" s="16" t="s">
        <v>73</v>
      </c>
      <c r="F551" s="16" t="s">
        <v>19</v>
      </c>
      <c r="G551" s="7" t="n">
        <v>1</v>
      </c>
      <c r="H551" s="6" t="n">
        <v>28.99</v>
      </c>
      <c r="I551" s="6" t="n">
        <v>-28.99</v>
      </c>
      <c r="J551" s="6" t="n">
        <v>0</v>
      </c>
      <c r="K551" s="6" t="n">
        <v>-0.02</v>
      </c>
      <c r="L551" s="6" t="n">
        <v>0</v>
      </c>
      <c r="M551" s="6" t="s">
        <f>=I551+J551+K551+L551</f>
      </c>
      <c r="N551" s="6"/>
      <c r="O551" s="16"/>
    </row>
    <row collapsed="false" customFormat="false" customHeight="false" hidden="false" ht="12.1" outlineLevel="0" r="552">
      <c r="A552" s="20" t="n">
        <v>44232.979201389</v>
      </c>
      <c r="B552" s="16" t="s">
        <v>163</v>
      </c>
      <c r="C552" s="16" t="s">
        <v>263</v>
      </c>
      <c r="D552" s="16" t="s">
        <v>114</v>
      </c>
      <c r="E552" s="16" t="s">
        <v>73</v>
      </c>
      <c r="F552" s="16" t="s">
        <v>19</v>
      </c>
      <c r="G552" s="7" t="n">
        <v>1</v>
      </c>
      <c r="H552" s="6" t="n">
        <v>44.14</v>
      </c>
      <c r="I552" s="6" t="n">
        <v>-44.14</v>
      </c>
      <c r="J552" s="6" t="n">
        <v>0</v>
      </c>
      <c r="K552" s="6" t="n">
        <v>-0.03</v>
      </c>
      <c r="L552" s="6" t="n">
        <v>0</v>
      </c>
      <c r="M552" s="6" t="s">
        <f>=I552+J552+K552+L552</f>
      </c>
      <c r="N552" s="6"/>
      <c r="O552" s="16"/>
    </row>
    <row collapsed="false" customFormat="false" customHeight="false" hidden="false" ht="12.1" outlineLevel="0" r="553">
      <c r="A553" s="20" t="n">
        <v>44232.979201389</v>
      </c>
      <c r="B553" s="16" t="s">
        <v>163</v>
      </c>
      <c r="C553" s="16" t="s">
        <v>263</v>
      </c>
      <c r="D553" s="16" t="s">
        <v>114</v>
      </c>
      <c r="E553" s="16" t="s">
        <v>73</v>
      </c>
      <c r="F553" s="16" t="s">
        <v>19</v>
      </c>
      <c r="G553" s="7" t="n">
        <v>1</v>
      </c>
      <c r="H553" s="6" t="n">
        <v>44.14</v>
      </c>
      <c r="I553" s="6" t="n">
        <v>-44.14</v>
      </c>
      <c r="J553" s="6" t="n">
        <v>0</v>
      </c>
      <c r="K553" s="6" t="n">
        <v>-0.03</v>
      </c>
      <c r="L553" s="6" t="n">
        <v>0</v>
      </c>
      <c r="M553" s="6" t="s">
        <f>=I553+J553+K553+L553</f>
      </c>
      <c r="N553" s="6"/>
      <c r="O553" s="16"/>
    </row>
    <row collapsed="false" customFormat="false" customHeight="false" hidden="false" ht="12.1" outlineLevel="0" r="554">
      <c r="A554" s="29" t="n">
        <v>44232.979918981</v>
      </c>
      <c r="B554" s="30" t="s">
        <v>163</v>
      </c>
      <c r="C554" s="30" t="s">
        <v>263</v>
      </c>
      <c r="D554" s="30" t="s">
        <v>116</v>
      </c>
      <c r="E554" s="30" t="s">
        <v>73</v>
      </c>
      <c r="F554" s="30" t="s">
        <v>19</v>
      </c>
      <c r="G554" s="31" t="n">
        <v>-1</v>
      </c>
      <c r="H554" s="32" t="n">
        <v>43.93</v>
      </c>
      <c r="I554" s="32" t="n">
        <v>43.93</v>
      </c>
      <c r="J554" s="32" t="n">
        <v>0</v>
      </c>
      <c r="K554" s="32" t="n">
        <v>-0.03</v>
      </c>
      <c r="L554" s="32" t="n">
        <v>0</v>
      </c>
      <c r="M554" s="6" t="s">
        <f>=I554+J554+K554+L554</f>
      </c>
      <c r="N554" s="32"/>
      <c r="O554" s="30"/>
    </row>
    <row collapsed="false" customFormat="false" customHeight="false" hidden="false" ht="12.1" outlineLevel="0" r="555">
      <c r="A555" s="20" t="n">
        <v>44233.01162037</v>
      </c>
      <c r="B555" s="16" t="s">
        <v>36</v>
      </c>
      <c r="C555" s="16" t="s">
        <v>37</v>
      </c>
      <c r="D555" s="16" t="s">
        <v>114</v>
      </c>
      <c r="E555" s="16" t="s">
        <v>17</v>
      </c>
      <c r="F555" s="16" t="s">
        <v>19</v>
      </c>
      <c r="G555" s="7" t="n">
        <v>15</v>
      </c>
      <c r="H555" s="6" t="n">
        <v>28.29</v>
      </c>
      <c r="I555" s="6" t="n">
        <v>-424.35</v>
      </c>
      <c r="J555" s="6" t="n">
        <v>0</v>
      </c>
      <c r="K555" s="6" t="n">
        <v>-0.25</v>
      </c>
      <c r="L555" s="6" t="n">
        <v>0</v>
      </c>
      <c r="M555" s="6" t="s">
        <f>=I555+J555+K555+L555</f>
      </c>
      <c r="N555" s="6"/>
      <c r="O555" s="16"/>
    </row>
    <row collapsed="false" customFormat="false" customHeight="false" hidden="false" ht="12.1" outlineLevel="0" r="556">
      <c r="A556" s="29" t="n">
        <v>44233.028321759</v>
      </c>
      <c r="B556" s="30" t="s">
        <v>36</v>
      </c>
      <c r="C556" s="30" t="s">
        <v>37</v>
      </c>
      <c r="D556" s="30" t="s">
        <v>116</v>
      </c>
      <c r="E556" s="30" t="s">
        <v>17</v>
      </c>
      <c r="F556" s="30" t="s">
        <v>19</v>
      </c>
      <c r="G556" s="31" t="n">
        <v>-9</v>
      </c>
      <c r="H556" s="32" t="n">
        <v>28.29</v>
      </c>
      <c r="I556" s="32" t="n">
        <v>254.61</v>
      </c>
      <c r="J556" s="32" t="n">
        <v>0</v>
      </c>
      <c r="K556" s="32" t="n">
        <v>-0.16</v>
      </c>
      <c r="L556" s="32" t="n">
        <v>0</v>
      </c>
      <c r="M556" s="6" t="s">
        <f>=I556+J556+K556+L556</f>
      </c>
      <c r="N556" s="32"/>
      <c r="O556" s="30"/>
    </row>
    <row collapsed="false" customFormat="false" customHeight="false" hidden="false" ht="12.1" outlineLevel="0" r="557">
      <c r="A557" s="29" t="n">
        <v>44233.028321759</v>
      </c>
      <c r="B557" s="30" t="s">
        <v>36</v>
      </c>
      <c r="C557" s="30" t="s">
        <v>37</v>
      </c>
      <c r="D557" s="30" t="s">
        <v>116</v>
      </c>
      <c r="E557" s="30" t="s">
        <v>17</v>
      </c>
      <c r="F557" s="30" t="s">
        <v>19</v>
      </c>
      <c r="G557" s="31" t="n">
        <v>-9</v>
      </c>
      <c r="H557" s="32" t="n">
        <v>28.29</v>
      </c>
      <c r="I557" s="32" t="n">
        <v>254.61</v>
      </c>
      <c r="J557" s="32" t="n">
        <v>0</v>
      </c>
      <c r="K557" s="32" t="n">
        <v>-0.16</v>
      </c>
      <c r="L557" s="32" t="n">
        <v>0</v>
      </c>
      <c r="M557" s="6" t="s">
        <f>=I557+J557+K557+L557</f>
      </c>
      <c r="N557" s="32"/>
      <c r="O557" s="30"/>
    </row>
    <row collapsed="false" customFormat="false" customHeight="false" hidden="false" ht="12.1" outlineLevel="0" r="558">
      <c r="A558" s="29" t="n">
        <v>44233.028321759</v>
      </c>
      <c r="B558" s="30" t="s">
        <v>36</v>
      </c>
      <c r="C558" s="30" t="s">
        <v>37</v>
      </c>
      <c r="D558" s="30" t="s">
        <v>116</v>
      </c>
      <c r="E558" s="30" t="s">
        <v>17</v>
      </c>
      <c r="F558" s="30" t="s">
        <v>19</v>
      </c>
      <c r="G558" s="31" t="n">
        <v>-2</v>
      </c>
      <c r="H558" s="32" t="n">
        <v>28.29</v>
      </c>
      <c r="I558" s="32" t="n">
        <v>56.58</v>
      </c>
      <c r="J558" s="32" t="n">
        <v>0</v>
      </c>
      <c r="K558" s="32" t="n">
        <v>-0.04</v>
      </c>
      <c r="L558" s="32" t="n">
        <v>0</v>
      </c>
      <c r="M558" s="6" t="s">
        <f>=I558+J558+K558+L558</f>
      </c>
      <c r="N558" s="32"/>
      <c r="O558" s="30"/>
    </row>
    <row collapsed="false" customFormat="false" customHeight="false" hidden="false" ht="12.1" outlineLevel="0" r="559">
      <c r="A559" s="29" t="n">
        <v>44235.433391204</v>
      </c>
      <c r="B559" s="30" t="s">
        <v>136</v>
      </c>
      <c r="C559" s="30" t="s">
        <v>224</v>
      </c>
      <c r="D559" s="30" t="s">
        <v>116</v>
      </c>
      <c r="E559" s="30" t="s">
        <v>17</v>
      </c>
      <c r="F559" s="30" t="s">
        <v>47</v>
      </c>
      <c r="G559" s="31" t="n">
        <v>-10</v>
      </c>
      <c r="H559" s="32" t="n">
        <v>225.3</v>
      </c>
      <c r="I559" s="32" t="n">
        <v>2253</v>
      </c>
      <c r="J559" s="32" t="n">
        <v>0</v>
      </c>
      <c r="K559" s="32" t="n">
        <v>-1.36</v>
      </c>
      <c r="L559" s="32" t="n">
        <v>0</v>
      </c>
      <c r="M559" s="32"/>
      <c r="N559" s="6" t="s">
        <f>=I559+J559+K559+L559</f>
      </c>
      <c r="O559" s="30"/>
    </row>
    <row collapsed="false" customFormat="false" customHeight="false" hidden="false" ht="12.1" outlineLevel="0" r="560">
      <c r="A560" s="29" t="n">
        <v>44235.43412037</v>
      </c>
      <c r="B560" s="30" t="s">
        <v>136</v>
      </c>
      <c r="C560" s="30" t="s">
        <v>224</v>
      </c>
      <c r="D560" s="30" t="s">
        <v>116</v>
      </c>
      <c r="E560" s="30" t="s">
        <v>17</v>
      </c>
      <c r="F560" s="30" t="s">
        <v>47</v>
      </c>
      <c r="G560" s="31" t="n">
        <v>-10</v>
      </c>
      <c r="H560" s="32" t="n">
        <v>225.4</v>
      </c>
      <c r="I560" s="32" t="n">
        <v>2254</v>
      </c>
      <c r="J560" s="32" t="n">
        <v>0</v>
      </c>
      <c r="K560" s="32" t="n">
        <v>-1.36</v>
      </c>
      <c r="L560" s="32" t="n">
        <v>0</v>
      </c>
      <c r="M560" s="32"/>
      <c r="N560" s="6" t="s">
        <f>=I560+J560+K560+L560</f>
      </c>
      <c r="O560" s="30"/>
    </row>
    <row collapsed="false" customFormat="false" customHeight="false" hidden="false" ht="12.1" outlineLevel="0" r="561">
      <c r="A561" s="29" t="n">
        <v>44235.434328704</v>
      </c>
      <c r="B561" s="30" t="s">
        <v>164</v>
      </c>
      <c r="C561" s="30" t="s">
        <v>264</v>
      </c>
      <c r="D561" s="30" t="s">
        <v>116</v>
      </c>
      <c r="E561" s="30" t="s">
        <v>17</v>
      </c>
      <c r="F561" s="30" t="s">
        <v>47</v>
      </c>
      <c r="G561" s="31" t="n">
        <v>-10</v>
      </c>
      <c r="H561" s="32" t="n">
        <v>498.95</v>
      </c>
      <c r="I561" s="32" t="n">
        <v>4989.5</v>
      </c>
      <c r="J561" s="32" t="n">
        <v>0</v>
      </c>
      <c r="K561" s="32" t="n">
        <v>-2.99</v>
      </c>
      <c r="L561" s="32" t="n">
        <v>0</v>
      </c>
      <c r="M561" s="32"/>
      <c r="N561" s="6" t="s">
        <f>=I561+J561+K561+L561</f>
      </c>
      <c r="O561" s="30"/>
    </row>
    <row collapsed="false" customFormat="false" customHeight="false" hidden="false" ht="12.1" outlineLevel="0" r="562">
      <c r="A562" s="29" t="n">
        <v>44235.434618056</v>
      </c>
      <c r="B562" s="30" t="s">
        <v>164</v>
      </c>
      <c r="C562" s="30" t="s">
        <v>264</v>
      </c>
      <c r="D562" s="30" t="s">
        <v>116</v>
      </c>
      <c r="E562" s="30" t="s">
        <v>17</v>
      </c>
      <c r="F562" s="30" t="s">
        <v>47</v>
      </c>
      <c r="G562" s="31" t="n">
        <v>-10</v>
      </c>
      <c r="H562" s="32" t="n">
        <v>498.9</v>
      </c>
      <c r="I562" s="32" t="n">
        <v>4989</v>
      </c>
      <c r="J562" s="32" t="n">
        <v>0</v>
      </c>
      <c r="K562" s="32" t="n">
        <v>-2.99</v>
      </c>
      <c r="L562" s="32" t="n">
        <v>0</v>
      </c>
      <c r="M562" s="32"/>
      <c r="N562" s="6" t="s">
        <f>=I562+J562+K562+L562</f>
      </c>
      <c r="O562" s="30"/>
    </row>
    <row collapsed="false" customFormat="false" customHeight="false" hidden="false" ht="12.1" outlineLevel="0" r="563">
      <c r="A563" s="29" t="n">
        <v>44235.435983796</v>
      </c>
      <c r="B563" s="30" t="s">
        <v>164</v>
      </c>
      <c r="C563" s="30" t="s">
        <v>264</v>
      </c>
      <c r="D563" s="30" t="s">
        <v>116</v>
      </c>
      <c r="E563" s="30" t="s">
        <v>17</v>
      </c>
      <c r="F563" s="30" t="s">
        <v>47</v>
      </c>
      <c r="G563" s="31" t="n">
        <v>-10</v>
      </c>
      <c r="H563" s="32" t="n">
        <v>499.25</v>
      </c>
      <c r="I563" s="32" t="n">
        <v>4992.5</v>
      </c>
      <c r="J563" s="32" t="n">
        <v>0</v>
      </c>
      <c r="K563" s="32" t="n">
        <v>-3</v>
      </c>
      <c r="L563" s="32" t="n">
        <v>0</v>
      </c>
      <c r="M563" s="32"/>
      <c r="N563" s="6" t="s">
        <f>=I563+J563+K563+L563</f>
      </c>
      <c r="O563" s="30"/>
    </row>
    <row collapsed="false" customFormat="false" customHeight="false" hidden="false" ht="12.1" outlineLevel="0" r="564">
      <c r="A564" s="29" t="n">
        <v>44235.437199074</v>
      </c>
      <c r="B564" s="30" t="s">
        <v>164</v>
      </c>
      <c r="C564" s="30" t="s">
        <v>264</v>
      </c>
      <c r="D564" s="30" t="s">
        <v>116</v>
      </c>
      <c r="E564" s="30" t="s">
        <v>17</v>
      </c>
      <c r="F564" s="30" t="s">
        <v>47</v>
      </c>
      <c r="G564" s="31" t="n">
        <v>-10</v>
      </c>
      <c r="H564" s="32" t="n">
        <v>499.6</v>
      </c>
      <c r="I564" s="32" t="n">
        <v>4996</v>
      </c>
      <c r="J564" s="32" t="n">
        <v>0</v>
      </c>
      <c r="K564" s="32" t="n">
        <v>-3</v>
      </c>
      <c r="L564" s="32" t="n">
        <v>0</v>
      </c>
      <c r="M564" s="32"/>
      <c r="N564" s="6" t="s">
        <f>=I564+J564+K564+L564</f>
      </c>
      <c r="O564" s="30"/>
    </row>
    <row collapsed="false" customFormat="false" customHeight="false" hidden="false" ht="12.1" outlineLevel="0" r="565">
      <c r="A565" s="29" t="n">
        <v>44235.437534722</v>
      </c>
      <c r="B565" s="30" t="s">
        <v>138</v>
      </c>
      <c r="C565" s="30" t="s">
        <v>226</v>
      </c>
      <c r="D565" s="30" t="s">
        <v>116</v>
      </c>
      <c r="E565" s="30" t="s">
        <v>17</v>
      </c>
      <c r="F565" s="30" t="s">
        <v>47</v>
      </c>
      <c r="G565" s="31" t="n">
        <v>-10</v>
      </c>
      <c r="H565" s="32" t="n">
        <v>274.2</v>
      </c>
      <c r="I565" s="32" t="n">
        <v>2742</v>
      </c>
      <c r="J565" s="32" t="n">
        <v>0</v>
      </c>
      <c r="K565" s="32" t="n">
        <v>-1.65</v>
      </c>
      <c r="L565" s="32" t="n">
        <v>0</v>
      </c>
      <c r="M565" s="32"/>
      <c r="N565" s="6" t="s">
        <f>=I565+J565+K565+L565</f>
      </c>
      <c r="O565" s="30"/>
    </row>
    <row collapsed="false" customFormat="false" customHeight="false" hidden="false" ht="12.1" outlineLevel="0" r="566">
      <c r="A566" s="29" t="n">
        <v>44235.438506944</v>
      </c>
      <c r="B566" s="30" t="s">
        <v>138</v>
      </c>
      <c r="C566" s="30" t="s">
        <v>226</v>
      </c>
      <c r="D566" s="30" t="s">
        <v>116</v>
      </c>
      <c r="E566" s="30" t="s">
        <v>17</v>
      </c>
      <c r="F566" s="30" t="s">
        <v>47</v>
      </c>
      <c r="G566" s="31" t="n">
        <v>-10</v>
      </c>
      <c r="H566" s="32" t="n">
        <v>274.7</v>
      </c>
      <c r="I566" s="32" t="n">
        <v>2747</v>
      </c>
      <c r="J566" s="32" t="n">
        <v>0</v>
      </c>
      <c r="K566" s="32" t="n">
        <v>-1.65</v>
      </c>
      <c r="L566" s="32" t="n">
        <v>0</v>
      </c>
      <c r="M566" s="32"/>
      <c r="N566" s="6" t="s">
        <f>=I566+J566+K566+L566</f>
      </c>
      <c r="O566" s="30"/>
    </row>
    <row collapsed="false" customFormat="false" customHeight="false" hidden="false" ht="12.1" outlineLevel="0" r="567">
      <c r="A567" s="29" t="n">
        <v>44235.438715278</v>
      </c>
      <c r="B567" s="30" t="s">
        <v>138</v>
      </c>
      <c r="C567" s="30" t="s">
        <v>226</v>
      </c>
      <c r="D567" s="30" t="s">
        <v>116</v>
      </c>
      <c r="E567" s="30" t="s">
        <v>17</v>
      </c>
      <c r="F567" s="30" t="s">
        <v>47</v>
      </c>
      <c r="G567" s="31" t="n">
        <v>-10</v>
      </c>
      <c r="H567" s="32" t="n">
        <v>274.8</v>
      </c>
      <c r="I567" s="32" t="n">
        <v>2748</v>
      </c>
      <c r="J567" s="32" t="n">
        <v>0</v>
      </c>
      <c r="K567" s="32" t="n">
        <v>-1.65</v>
      </c>
      <c r="L567" s="32" t="n">
        <v>0</v>
      </c>
      <c r="M567" s="32"/>
      <c r="N567" s="6" t="s">
        <f>=I567+J567+K567+L567</f>
      </c>
      <c r="O567" s="30"/>
    </row>
    <row collapsed="false" customFormat="false" customHeight="false" hidden="false" ht="12.1" outlineLevel="0" r="568">
      <c r="A568" s="29" t="n">
        <v>44235.440902778</v>
      </c>
      <c r="B568" s="30" t="s">
        <v>138</v>
      </c>
      <c r="C568" s="30" t="s">
        <v>226</v>
      </c>
      <c r="D568" s="30" t="s">
        <v>116</v>
      </c>
      <c r="E568" s="30" t="s">
        <v>17</v>
      </c>
      <c r="F568" s="30" t="s">
        <v>47</v>
      </c>
      <c r="G568" s="31" t="n">
        <v>-10</v>
      </c>
      <c r="H568" s="32" t="n">
        <v>274.7</v>
      </c>
      <c r="I568" s="32" t="n">
        <v>2747</v>
      </c>
      <c r="J568" s="32" t="n">
        <v>0</v>
      </c>
      <c r="K568" s="32" t="n">
        <v>-1.65</v>
      </c>
      <c r="L568" s="32" t="n">
        <v>0</v>
      </c>
      <c r="M568" s="32"/>
      <c r="N568" s="6" t="s">
        <f>=I568+J568+K568+L568</f>
      </c>
      <c r="O568" s="30"/>
    </row>
    <row collapsed="false" customFormat="false" customHeight="false" hidden="false" ht="12.1" outlineLevel="0" r="569">
      <c r="A569" s="29" t="n">
        <v>44235.441157407</v>
      </c>
      <c r="B569" s="30" t="s">
        <v>138</v>
      </c>
      <c r="C569" s="30" t="s">
        <v>226</v>
      </c>
      <c r="D569" s="30" t="s">
        <v>116</v>
      </c>
      <c r="E569" s="30" t="s">
        <v>17</v>
      </c>
      <c r="F569" s="30" t="s">
        <v>47</v>
      </c>
      <c r="G569" s="31" t="n">
        <v>-10</v>
      </c>
      <c r="H569" s="32" t="n">
        <v>274.8</v>
      </c>
      <c r="I569" s="32" t="n">
        <v>2748</v>
      </c>
      <c r="J569" s="32" t="n">
        <v>0</v>
      </c>
      <c r="K569" s="32" t="n">
        <v>-1.65</v>
      </c>
      <c r="L569" s="32" t="n">
        <v>0</v>
      </c>
      <c r="M569" s="32"/>
      <c r="N569" s="6" t="s">
        <f>=I569+J569+K569+L569</f>
      </c>
      <c r="O569" s="30"/>
    </row>
    <row collapsed="false" customFormat="false" customHeight="false" hidden="false" ht="12.1" outlineLevel="0" r="570">
      <c r="A570" s="29" t="n">
        <v>44235.450613426</v>
      </c>
      <c r="B570" s="30" t="s">
        <v>164</v>
      </c>
      <c r="C570" s="30" t="s">
        <v>264</v>
      </c>
      <c r="D570" s="30" t="s">
        <v>116</v>
      </c>
      <c r="E570" s="30" t="s">
        <v>17</v>
      </c>
      <c r="F570" s="30" t="s">
        <v>47</v>
      </c>
      <c r="G570" s="31" t="n">
        <v>-10</v>
      </c>
      <c r="H570" s="32" t="n">
        <v>502</v>
      </c>
      <c r="I570" s="32" t="n">
        <v>5020</v>
      </c>
      <c r="J570" s="32" t="n">
        <v>0</v>
      </c>
      <c r="K570" s="32" t="n">
        <v>-3.01</v>
      </c>
      <c r="L570" s="32" t="n">
        <v>0</v>
      </c>
      <c r="M570" s="32"/>
      <c r="N570" s="6" t="s">
        <f>=I570+J570+K570+L570</f>
      </c>
      <c r="O570" s="30"/>
    </row>
    <row collapsed="false" customFormat="false" customHeight="false" hidden="false" ht="12.1" outlineLevel="0" r="571">
      <c r="A571" s="29" t="n">
        <v>44235.451342593</v>
      </c>
      <c r="B571" s="30" t="s">
        <v>136</v>
      </c>
      <c r="C571" s="30" t="s">
        <v>224</v>
      </c>
      <c r="D571" s="30" t="s">
        <v>116</v>
      </c>
      <c r="E571" s="30" t="s">
        <v>17</v>
      </c>
      <c r="F571" s="30" t="s">
        <v>47</v>
      </c>
      <c r="G571" s="31" t="n">
        <v>-10</v>
      </c>
      <c r="H571" s="32" t="n">
        <v>227.45</v>
      </c>
      <c r="I571" s="32" t="n">
        <v>2274.5</v>
      </c>
      <c r="J571" s="32" t="n">
        <v>0</v>
      </c>
      <c r="K571" s="32" t="n">
        <v>-1.37</v>
      </c>
      <c r="L571" s="32" t="n">
        <v>0</v>
      </c>
      <c r="M571" s="32"/>
      <c r="N571" s="6" t="s">
        <f>=I571+J571+K571+L571</f>
      </c>
      <c r="O571" s="30"/>
    </row>
    <row collapsed="false" customFormat="false" customHeight="false" hidden="false" ht="12.1" outlineLevel="0" r="572">
      <c r="A572" s="29" t="n">
        <v>44235.452465278</v>
      </c>
      <c r="B572" s="30" t="s">
        <v>136</v>
      </c>
      <c r="C572" s="30" t="s">
        <v>224</v>
      </c>
      <c r="D572" s="30" t="s">
        <v>116</v>
      </c>
      <c r="E572" s="30" t="s">
        <v>17</v>
      </c>
      <c r="F572" s="30" t="s">
        <v>47</v>
      </c>
      <c r="G572" s="31" t="n">
        <v>-10</v>
      </c>
      <c r="H572" s="32" t="n">
        <v>227.4</v>
      </c>
      <c r="I572" s="32" t="n">
        <v>2274</v>
      </c>
      <c r="J572" s="32" t="n">
        <v>0</v>
      </c>
      <c r="K572" s="32" t="n">
        <v>-1.37</v>
      </c>
      <c r="L572" s="32" t="n">
        <v>0</v>
      </c>
      <c r="M572" s="32"/>
      <c r="N572" s="6" t="s">
        <f>=I572+J572+K572+L572</f>
      </c>
      <c r="O572" s="30"/>
    </row>
    <row collapsed="false" customFormat="false" customHeight="false" hidden="false" ht="12.1" outlineLevel="0" r="573">
      <c r="A573" s="20" t="n">
        <v>44236.416666667</v>
      </c>
      <c r="B573" s="16" t="s">
        <v>85</v>
      </c>
      <c r="C573" s="16" t="s">
        <v>209</v>
      </c>
      <c r="D573" s="16" t="s">
        <v>114</v>
      </c>
      <c r="E573" s="16" t="s">
        <v>73</v>
      </c>
      <c r="F573" s="16" t="s">
        <v>47</v>
      </c>
      <c r="G573" s="7" t="n">
        <v>5</v>
      </c>
      <c r="H573" s="6" t="n">
        <v>3194.9</v>
      </c>
      <c r="I573" s="6" t="n">
        <v>-15974.5</v>
      </c>
      <c r="J573" s="6" t="n">
        <v>0</v>
      </c>
      <c r="K573" s="6" t="n">
        <v>-9.59</v>
      </c>
      <c r="L573" s="6" t="n">
        <v>0</v>
      </c>
      <c r="M573" s="6"/>
      <c r="N573" s="6" t="s">
        <f>=I573+J573+K573+L573</f>
      </c>
      <c r="O573" s="16"/>
    </row>
    <row collapsed="false" customFormat="false" customHeight="false" hidden="false" ht="12.1" outlineLevel="0" r="574">
      <c r="A574" s="20" t="n">
        <v>44236.425810185</v>
      </c>
      <c r="B574" s="16" t="s">
        <v>138</v>
      </c>
      <c r="C574" s="16" t="s">
        <v>226</v>
      </c>
      <c r="D574" s="16" t="s">
        <v>114</v>
      </c>
      <c r="E574" s="16" t="s">
        <v>17</v>
      </c>
      <c r="F574" s="16" t="s">
        <v>47</v>
      </c>
      <c r="G574" s="7" t="n">
        <v>50</v>
      </c>
      <c r="H574" s="6" t="n">
        <v>275</v>
      </c>
      <c r="I574" s="6" t="n">
        <v>-13750</v>
      </c>
      <c r="J574" s="6" t="n">
        <v>0</v>
      </c>
      <c r="K574" s="6" t="n">
        <v>-8.25</v>
      </c>
      <c r="L574" s="6" t="n">
        <v>0</v>
      </c>
      <c r="M574" s="6"/>
      <c r="N574" s="6" t="s">
        <f>=I574+J574+K574+L574</f>
      </c>
      <c r="O574" s="16"/>
    </row>
    <row collapsed="false" customFormat="false" customHeight="false" hidden="false" ht="12.1" outlineLevel="0" r="575">
      <c r="A575" s="20" t="n">
        <v>44236.436446759</v>
      </c>
      <c r="B575" s="16" t="s">
        <v>164</v>
      </c>
      <c r="C575" s="16" t="s">
        <v>264</v>
      </c>
      <c r="D575" s="16" t="s">
        <v>114</v>
      </c>
      <c r="E575" s="16" t="s">
        <v>17</v>
      </c>
      <c r="F575" s="16" t="s">
        <v>47</v>
      </c>
      <c r="G575" s="7" t="n">
        <v>50</v>
      </c>
      <c r="H575" s="6" t="n">
        <v>500.65</v>
      </c>
      <c r="I575" s="6" t="n">
        <v>-25032.5</v>
      </c>
      <c r="J575" s="6" t="n">
        <v>0</v>
      </c>
      <c r="K575" s="6" t="n">
        <v>-15.02</v>
      </c>
      <c r="L575" s="6" t="n">
        <v>0</v>
      </c>
      <c r="M575" s="6"/>
      <c r="N575" s="6" t="s">
        <f>=I575+J575+K575+L575</f>
      </c>
      <c r="O575" s="16"/>
    </row>
    <row collapsed="false" customFormat="false" customHeight="false" hidden="false" ht="12.1" outlineLevel="0" r="576">
      <c r="A576" s="20" t="n">
        <v>44236.629826389</v>
      </c>
      <c r="B576" s="16" t="s">
        <v>87</v>
      </c>
      <c r="C576" s="16" t="s">
        <v>88</v>
      </c>
      <c r="D576" s="16" t="s">
        <v>114</v>
      </c>
      <c r="E576" s="16" t="s">
        <v>73</v>
      </c>
      <c r="F576" s="16" t="s">
        <v>19</v>
      </c>
      <c r="G576" s="7" t="n">
        <v>3</v>
      </c>
      <c r="H576" s="6" t="n">
        <v>28.06</v>
      </c>
      <c r="I576" s="6" t="n">
        <v>-84.18</v>
      </c>
      <c r="J576" s="6" t="n">
        <v>0</v>
      </c>
      <c r="K576" s="6" t="n">
        <v>-0.05</v>
      </c>
      <c r="L576" s="6" t="n">
        <v>0</v>
      </c>
      <c r="M576" s="6" t="s">
        <f>=I576+J576+K576+L576</f>
      </c>
      <c r="N576" s="6"/>
      <c r="O576" s="16"/>
    </row>
    <row collapsed="false" customFormat="false" customHeight="false" hidden="false" ht="12.1" outlineLevel="0" r="577">
      <c r="A577" s="20" t="n">
        <v>44236.630717593</v>
      </c>
      <c r="B577" s="16" t="s">
        <v>136</v>
      </c>
      <c r="C577" s="16" t="s">
        <v>224</v>
      </c>
      <c r="D577" s="16" t="s">
        <v>114</v>
      </c>
      <c r="E577" s="16" t="s">
        <v>17</v>
      </c>
      <c r="F577" s="16" t="s">
        <v>47</v>
      </c>
      <c r="G577" s="7" t="n">
        <v>40</v>
      </c>
      <c r="H577" s="6" t="n">
        <v>228.54</v>
      </c>
      <c r="I577" s="6" t="n">
        <v>-9141.6</v>
      </c>
      <c r="J577" s="6" t="n">
        <v>0</v>
      </c>
      <c r="K577" s="6" t="n">
        <v>-5.49</v>
      </c>
      <c r="L577" s="6" t="n">
        <v>0</v>
      </c>
      <c r="M577" s="6"/>
      <c r="N577" s="6" t="s">
        <f>=I577+J577+K577+L577</f>
      </c>
      <c r="O577" s="16"/>
    </row>
    <row collapsed="false" customFormat="false" customHeight="false" hidden="false" ht="12.1" outlineLevel="0" r="578">
      <c r="A578" s="20" t="n">
        <v>44236.638125</v>
      </c>
      <c r="B578" s="16" t="s">
        <v>87</v>
      </c>
      <c r="C578" s="16" t="s">
        <v>88</v>
      </c>
      <c r="D578" s="16" t="s">
        <v>114</v>
      </c>
      <c r="E578" s="16" t="s">
        <v>73</v>
      </c>
      <c r="F578" s="16" t="s">
        <v>19</v>
      </c>
      <c r="G578" s="7" t="n">
        <v>2</v>
      </c>
      <c r="H578" s="6" t="n">
        <v>27.8</v>
      </c>
      <c r="I578" s="6" t="n">
        <v>-55.6</v>
      </c>
      <c r="J578" s="6" t="n">
        <v>0</v>
      </c>
      <c r="K578" s="6" t="n">
        <v>-0.04</v>
      </c>
      <c r="L578" s="6" t="n">
        <v>0</v>
      </c>
      <c r="M578" s="6" t="s">
        <f>=I578+J578+K578+L578</f>
      </c>
      <c r="N578" s="6"/>
      <c r="O578" s="16"/>
    </row>
    <row collapsed="false" customFormat="false" customHeight="false" hidden="false" ht="12.1" outlineLevel="0" r="579">
      <c r="A579" s="20" t="n">
        <v>44236.693368056</v>
      </c>
      <c r="B579" s="16" t="s">
        <v>120</v>
      </c>
      <c r="C579" s="16" t="s">
        <v>206</v>
      </c>
      <c r="D579" s="16" t="s">
        <v>114</v>
      </c>
      <c r="E579" s="16" t="s">
        <v>17</v>
      </c>
      <c r="F579" s="16" t="s">
        <v>47</v>
      </c>
      <c r="G579" s="7" t="n">
        <v>110</v>
      </c>
      <c r="H579" s="6" t="n">
        <v>209</v>
      </c>
      <c r="I579" s="6" t="n">
        <v>-22990</v>
      </c>
      <c r="J579" s="6" t="n">
        <v>0</v>
      </c>
      <c r="K579" s="6" t="n">
        <v>-13.8</v>
      </c>
      <c r="L579" s="6" t="n">
        <v>0</v>
      </c>
      <c r="M579" s="6"/>
      <c r="N579" s="6" t="s">
        <f>=I579+J579+K579+L579</f>
      </c>
      <c r="O579" s="16"/>
    </row>
    <row collapsed="false" customFormat="false" customHeight="false" hidden="false" ht="12.1" outlineLevel="0" r="580">
      <c r="A580" s="33" t="n">
        <v>44237</v>
      </c>
      <c r="B580" s="34" t="s">
        <v>230</v>
      </c>
      <c r="C580" s="34" t="s">
        <v>232</v>
      </c>
      <c r="D580" s="34" t="s">
        <v>230</v>
      </c>
      <c r="E580" s="34" t="s">
        <v>230</v>
      </c>
      <c r="F580" s="34" t="s">
        <v>47</v>
      </c>
      <c r="G580" s="35" t="n">
        <v>1</v>
      </c>
      <c r="H580" s="36" t="n">
        <v>-10.74</v>
      </c>
      <c r="I580" s="36" t="n">
        <v>-10.74</v>
      </c>
      <c r="J580" s="36" t="n">
        <v>0</v>
      </c>
      <c r="K580" s="36" t="n">
        <v>0</v>
      </c>
      <c r="L580" s="36" t="n">
        <v>0</v>
      </c>
      <c r="M580" s="36"/>
      <c r="N580" s="6" t="s">
        <f>=I580+J580+K580+L580</f>
      </c>
      <c r="O580" s="34"/>
    </row>
    <row collapsed="false" customFormat="false" customHeight="false" hidden="false" ht="12.1" outlineLevel="0" r="581">
      <c r="A581" s="33" t="n">
        <v>44237</v>
      </c>
      <c r="B581" s="34" t="s">
        <v>230</v>
      </c>
      <c r="C581" s="34" t="s">
        <v>231</v>
      </c>
      <c r="D581" s="34" t="s">
        <v>230</v>
      </c>
      <c r="E581" s="34" t="s">
        <v>230</v>
      </c>
      <c r="F581" s="34" t="s">
        <v>47</v>
      </c>
      <c r="G581" s="35" t="n">
        <v>1</v>
      </c>
      <c r="H581" s="36" t="n">
        <v>-6.03</v>
      </c>
      <c r="I581" s="36" t="n">
        <v>-6.03</v>
      </c>
      <c r="J581" s="36" t="n">
        <v>0</v>
      </c>
      <c r="K581" s="36" t="n">
        <v>0</v>
      </c>
      <c r="L581" s="36" t="n">
        <v>0</v>
      </c>
      <c r="M581" s="36"/>
      <c r="N581" s="6" t="s">
        <f>=I581+J581+K581+L581</f>
      </c>
      <c r="O581" s="34"/>
    </row>
    <row collapsed="false" customFormat="false" customHeight="false" hidden="false" ht="12.1" outlineLevel="0" r="582">
      <c r="A582" s="20" t="n">
        <v>44237.043888889</v>
      </c>
      <c r="B582" s="16" t="s">
        <v>21</v>
      </c>
      <c r="C582" s="16" t="s">
        <v>22</v>
      </c>
      <c r="D582" s="16" t="s">
        <v>114</v>
      </c>
      <c r="E582" s="16" t="s">
        <v>17</v>
      </c>
      <c r="F582" s="16" t="s">
        <v>19</v>
      </c>
      <c r="G582" s="7" t="n">
        <v>1</v>
      </c>
      <c r="H582" s="6" t="n">
        <v>49.6</v>
      </c>
      <c r="I582" s="6" t="n">
        <v>-49.6</v>
      </c>
      <c r="J582" s="6" t="n">
        <v>0</v>
      </c>
      <c r="K582" s="6" t="n">
        <v>-0.03</v>
      </c>
      <c r="L582" s="6" t="n">
        <v>0</v>
      </c>
      <c r="M582" s="6" t="s">
        <f>=I582+J582+K582+L582</f>
      </c>
      <c r="N582" s="6"/>
      <c r="O582" s="16"/>
    </row>
    <row collapsed="false" customFormat="false" customHeight="false" hidden="false" ht="12.1" outlineLevel="0" r="583">
      <c r="A583" s="20" t="n">
        <v>44237.045983796</v>
      </c>
      <c r="B583" s="16" t="s">
        <v>30</v>
      </c>
      <c r="C583" s="16" t="s">
        <v>31</v>
      </c>
      <c r="D583" s="16" t="s">
        <v>114</v>
      </c>
      <c r="E583" s="16" t="s">
        <v>17</v>
      </c>
      <c r="F583" s="16" t="s">
        <v>19</v>
      </c>
      <c r="G583" s="7" t="n">
        <v>1</v>
      </c>
      <c r="H583" s="6" t="n">
        <v>17.22</v>
      </c>
      <c r="I583" s="6" t="n">
        <v>-17.22</v>
      </c>
      <c r="J583" s="6" t="n">
        <v>0</v>
      </c>
      <c r="K583" s="6" t="n">
        <v>-0.02</v>
      </c>
      <c r="L583" s="6" t="n">
        <v>0</v>
      </c>
      <c r="M583" s="6" t="s">
        <f>=I583+J583+K583+L583</f>
      </c>
      <c r="N583" s="6"/>
      <c r="O583" s="16"/>
    </row>
    <row collapsed="false" customFormat="false" customHeight="false" hidden="false" ht="12.1" outlineLevel="0" r="584">
      <c r="A584" s="20" t="n">
        <v>44237.048298611</v>
      </c>
      <c r="B584" s="16" t="s">
        <v>160</v>
      </c>
      <c r="C584" s="16" t="s">
        <v>260</v>
      </c>
      <c r="D584" s="16" t="s">
        <v>114</v>
      </c>
      <c r="E584" s="16" t="s">
        <v>17</v>
      </c>
      <c r="F584" s="16" t="s">
        <v>19</v>
      </c>
      <c r="G584" s="7" t="n">
        <v>2</v>
      </c>
      <c r="H584" s="6" t="n">
        <v>59.8</v>
      </c>
      <c r="I584" s="6" t="n">
        <v>-119.6</v>
      </c>
      <c r="J584" s="6" t="n">
        <v>0</v>
      </c>
      <c r="K584" s="6" t="n">
        <v>-0.07</v>
      </c>
      <c r="L584" s="6" t="n">
        <v>0</v>
      </c>
      <c r="M584" s="6" t="s">
        <f>=I584+J584+K584+L584</f>
      </c>
      <c r="N584" s="6"/>
      <c r="O584" s="16"/>
    </row>
    <row collapsed="false" customFormat="false" customHeight="false" hidden="false" ht="12.1" outlineLevel="0" r="585">
      <c r="A585" s="20" t="n">
        <v>44237.05</v>
      </c>
      <c r="B585" s="16" t="s">
        <v>21</v>
      </c>
      <c r="C585" s="16" t="s">
        <v>22</v>
      </c>
      <c r="D585" s="16" t="s">
        <v>114</v>
      </c>
      <c r="E585" s="16" t="s">
        <v>17</v>
      </c>
      <c r="F585" s="16" t="s">
        <v>19</v>
      </c>
      <c r="G585" s="7" t="n">
        <v>1</v>
      </c>
      <c r="H585" s="6" t="n">
        <v>49.62</v>
      </c>
      <c r="I585" s="6" t="n">
        <v>-49.62</v>
      </c>
      <c r="J585" s="6" t="n">
        <v>0</v>
      </c>
      <c r="K585" s="6" t="n">
        <v>-0.03</v>
      </c>
      <c r="L585" s="6" t="n">
        <v>0</v>
      </c>
      <c r="M585" s="6" t="s">
        <f>=I585+J585+K585+L585</f>
      </c>
      <c r="N585" s="6"/>
      <c r="O585" s="16"/>
    </row>
    <row collapsed="false" customFormat="false" customHeight="false" hidden="false" ht="12.1" outlineLevel="0" r="586">
      <c r="A586" s="20" t="n">
        <v>44237.05</v>
      </c>
      <c r="B586" s="16" t="s">
        <v>21</v>
      </c>
      <c r="C586" s="16" t="s">
        <v>22</v>
      </c>
      <c r="D586" s="16" t="s">
        <v>114</v>
      </c>
      <c r="E586" s="16" t="s">
        <v>17</v>
      </c>
      <c r="F586" s="16" t="s">
        <v>19</v>
      </c>
      <c r="G586" s="7" t="n">
        <v>1</v>
      </c>
      <c r="H586" s="6" t="n">
        <v>49.62</v>
      </c>
      <c r="I586" s="6" t="n">
        <v>-49.62</v>
      </c>
      <c r="J586" s="6" t="n">
        <v>0</v>
      </c>
      <c r="K586" s="6" t="n">
        <v>-0.03</v>
      </c>
      <c r="L586" s="6" t="n">
        <v>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0" t="n">
        <v>44237.05</v>
      </c>
      <c r="B587" s="16" t="s">
        <v>21</v>
      </c>
      <c r="C587" s="16" t="s">
        <v>22</v>
      </c>
      <c r="D587" s="16" t="s">
        <v>114</v>
      </c>
      <c r="E587" s="16" t="s">
        <v>17</v>
      </c>
      <c r="F587" s="16" t="s">
        <v>19</v>
      </c>
      <c r="G587" s="7" t="n">
        <v>1</v>
      </c>
      <c r="H587" s="6" t="n">
        <v>49.62</v>
      </c>
      <c r="I587" s="6" t="n">
        <v>-49.62</v>
      </c>
      <c r="J587" s="6" t="n">
        <v>0</v>
      </c>
      <c r="K587" s="6" t="n">
        <v>-0.03</v>
      </c>
      <c r="L587" s="6" t="n">
        <v>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0" t="n">
        <v>44237.053506944</v>
      </c>
      <c r="B588" s="16" t="s">
        <v>165</v>
      </c>
      <c r="C588" s="16" t="s">
        <v>265</v>
      </c>
      <c r="D588" s="16" t="s">
        <v>114</v>
      </c>
      <c r="E588" s="16" t="s">
        <v>17</v>
      </c>
      <c r="F588" s="16" t="s">
        <v>19</v>
      </c>
      <c r="G588" s="7" t="n">
        <v>1</v>
      </c>
      <c r="H588" s="6" t="n">
        <v>20.4</v>
      </c>
      <c r="I588" s="6" t="n">
        <v>-20.4</v>
      </c>
      <c r="J588" s="6" t="n">
        <v>0</v>
      </c>
      <c r="K588" s="6" t="n">
        <v>-0.02</v>
      </c>
      <c r="L588" s="6" t="n">
        <v>0</v>
      </c>
      <c r="M588" s="6" t="s">
        <f>=I588+J588+K588+L588</f>
      </c>
      <c r="N588" s="6"/>
      <c r="O588" s="16"/>
    </row>
    <row collapsed="false" customFormat="false" customHeight="false" hidden="false" ht="12.1" outlineLevel="0" r="589">
      <c r="A589" s="20" t="n">
        <v>44237.056527778</v>
      </c>
      <c r="B589" s="16" t="s">
        <v>54</v>
      </c>
      <c r="C589" s="16" t="s">
        <v>55</v>
      </c>
      <c r="D589" s="16" t="s">
        <v>114</v>
      </c>
      <c r="E589" s="16" t="s">
        <v>17</v>
      </c>
      <c r="F589" s="16" t="s">
        <v>19</v>
      </c>
      <c r="G589" s="7" t="n">
        <v>6</v>
      </c>
      <c r="H589" s="6" t="n">
        <v>34.29</v>
      </c>
      <c r="I589" s="6" t="n">
        <v>-205.74</v>
      </c>
      <c r="J589" s="6" t="n">
        <v>0</v>
      </c>
      <c r="K589" s="6" t="n">
        <v>-0.12</v>
      </c>
      <c r="L589" s="6" t="n">
        <v>0</v>
      </c>
      <c r="M589" s="6" t="s">
        <f>=I589+J589+K589+L589</f>
      </c>
      <c r="N589" s="6"/>
      <c r="O589" s="16"/>
    </row>
    <row collapsed="false" customFormat="false" customHeight="false" hidden="false" ht="12.1" outlineLevel="0" r="590">
      <c r="A590" s="20" t="n">
        <v>44237.06474537</v>
      </c>
      <c r="B590" s="16" t="s">
        <v>166</v>
      </c>
      <c r="C590" s="16" t="s">
        <v>266</v>
      </c>
      <c r="D590" s="16" t="s">
        <v>114</v>
      </c>
      <c r="E590" s="16" t="s">
        <v>17</v>
      </c>
      <c r="F590" s="16" t="s">
        <v>19</v>
      </c>
      <c r="G590" s="7" t="n">
        <v>1</v>
      </c>
      <c r="H590" s="6" t="n">
        <v>492</v>
      </c>
      <c r="I590" s="6" t="n">
        <v>-492</v>
      </c>
      <c r="J590" s="6" t="n">
        <v>0</v>
      </c>
      <c r="K590" s="6" t="n">
        <v>-0.3</v>
      </c>
      <c r="L590" s="6" t="n">
        <v>0</v>
      </c>
      <c r="M590" s="6" t="s">
        <f>=I590+J590+K590+L590</f>
      </c>
      <c r="N590" s="6"/>
      <c r="O590" s="16"/>
    </row>
    <row collapsed="false" customFormat="false" customHeight="false" hidden="false" ht="12.1" outlineLevel="0" r="591">
      <c r="A591" s="25" t="n">
        <v>44237.438020833</v>
      </c>
      <c r="B591" s="26" t="s">
        <v>19</v>
      </c>
      <c r="C591" s="26" t="s">
        <v>210</v>
      </c>
      <c r="D591" s="26" t="s">
        <v>114</v>
      </c>
      <c r="E591" s="26" t="s">
        <v>114</v>
      </c>
      <c r="F591" s="26" t="s">
        <v>47</v>
      </c>
      <c r="G591" s="27" t="n">
        <v>1000</v>
      </c>
      <c r="H591" s="28" t="n">
        <v>73.795</v>
      </c>
      <c r="I591" s="28" t="n">
        <v>-73795</v>
      </c>
      <c r="J591" s="28" t="n">
        <v>0</v>
      </c>
      <c r="K591" s="28" t="n">
        <v>-86.9</v>
      </c>
      <c r="L591" s="28" t="n">
        <v>0</v>
      </c>
      <c r="M591" s="28"/>
      <c r="N591" s="6" t="s">
        <f>=I591+J591+K591+L591</f>
      </c>
      <c r="O591" s="26"/>
    </row>
    <row collapsed="false" customFormat="false" customHeight="false" hidden="false" ht="12.1" outlineLevel="0" r="592">
      <c r="A592" s="20" t="n">
        <v>44237.441388889</v>
      </c>
      <c r="B592" s="16" t="s">
        <v>81</v>
      </c>
      <c r="C592" s="16" t="s">
        <v>252</v>
      </c>
      <c r="D592" s="16" t="s">
        <v>114</v>
      </c>
      <c r="E592" s="16" t="s">
        <v>73</v>
      </c>
      <c r="F592" s="16" t="s">
        <v>19</v>
      </c>
      <c r="G592" s="7" t="n">
        <v>1</v>
      </c>
      <c r="H592" s="6" t="n">
        <v>0.1106</v>
      </c>
      <c r="I592" s="6" t="n">
        <v>-0.11</v>
      </c>
      <c r="J592" s="6" t="n">
        <v>0</v>
      </c>
      <c r="K592" s="6" t="n">
        <v>-0.02</v>
      </c>
      <c r="L592" s="6" t="n">
        <v>0</v>
      </c>
      <c r="M592" s="6" t="s">
        <f>=I592+J592+K592+L592</f>
      </c>
      <c r="N592" s="6"/>
      <c r="O592" s="16"/>
    </row>
    <row collapsed="false" customFormat="false" customHeight="false" hidden="false" ht="12.1" outlineLevel="0" r="593">
      <c r="A593" s="20" t="n">
        <v>44237.441388889</v>
      </c>
      <c r="B593" s="16" t="s">
        <v>81</v>
      </c>
      <c r="C593" s="16" t="s">
        <v>252</v>
      </c>
      <c r="D593" s="16" t="s">
        <v>114</v>
      </c>
      <c r="E593" s="16" t="s">
        <v>73</v>
      </c>
      <c r="F593" s="16" t="s">
        <v>19</v>
      </c>
      <c r="G593" s="7" t="n">
        <v>998</v>
      </c>
      <c r="H593" s="6" t="n">
        <v>0.1106</v>
      </c>
      <c r="I593" s="6" t="n">
        <v>-110.38</v>
      </c>
      <c r="J593" s="6" t="n">
        <v>0</v>
      </c>
      <c r="K593" s="6" t="n">
        <v>-0.08</v>
      </c>
      <c r="L593" s="6" t="n">
        <v>0</v>
      </c>
      <c r="M593" s="6" t="s">
        <f>=I593+J593+K593+L593</f>
      </c>
      <c r="N593" s="6"/>
      <c r="O593" s="16"/>
    </row>
    <row collapsed="false" customFormat="false" customHeight="false" hidden="false" ht="12.1" outlineLevel="0" r="594">
      <c r="A594" s="20" t="n">
        <v>44237.441631944</v>
      </c>
      <c r="B594" s="16" t="s">
        <v>77</v>
      </c>
      <c r="C594" s="16" t="s">
        <v>253</v>
      </c>
      <c r="D594" s="16" t="s">
        <v>114</v>
      </c>
      <c r="E594" s="16" t="s">
        <v>73</v>
      </c>
      <c r="F594" s="16" t="s">
        <v>19</v>
      </c>
      <c r="G594" s="7" t="n">
        <v>1000</v>
      </c>
      <c r="H594" s="6" t="n">
        <v>0.1103</v>
      </c>
      <c r="I594" s="6" t="n">
        <v>-110.3</v>
      </c>
      <c r="J594" s="6" t="n">
        <v>0</v>
      </c>
      <c r="K594" s="6" t="n">
        <v>-0.08</v>
      </c>
      <c r="L594" s="6" t="n">
        <v>0</v>
      </c>
      <c r="M594" s="6" t="s">
        <f>=I594+J594+K594+L594</f>
      </c>
      <c r="N594" s="6"/>
      <c r="O594" s="16"/>
    </row>
    <row collapsed="false" customFormat="false" customHeight="false" hidden="false" ht="12.1" outlineLevel="0" r="595">
      <c r="A595" s="20" t="n">
        <v>44237.481770833</v>
      </c>
      <c r="B595" s="16" t="s">
        <v>85</v>
      </c>
      <c r="C595" s="16" t="s">
        <v>209</v>
      </c>
      <c r="D595" s="16" t="s">
        <v>114</v>
      </c>
      <c r="E595" s="16" t="s">
        <v>73</v>
      </c>
      <c r="F595" s="16" t="s">
        <v>47</v>
      </c>
      <c r="G595" s="7" t="n">
        <v>1</v>
      </c>
      <c r="H595" s="6" t="n">
        <v>3350</v>
      </c>
      <c r="I595" s="6" t="n">
        <v>-3350</v>
      </c>
      <c r="J595" s="6" t="n">
        <v>0</v>
      </c>
      <c r="K595" s="6" t="n">
        <v>-2.01</v>
      </c>
      <c r="L595" s="6" t="n">
        <v>0</v>
      </c>
      <c r="M595" s="6"/>
      <c r="N595" s="6" t="s">
        <f>=I595+J595+K595+L595</f>
      </c>
      <c r="O595" s="16"/>
    </row>
    <row collapsed="false" customFormat="false" customHeight="false" hidden="false" ht="12.1" outlineLevel="0" r="596">
      <c r="A596" s="20" t="n">
        <v>44237.591678241</v>
      </c>
      <c r="B596" s="16" t="s">
        <v>79</v>
      </c>
      <c r="C596" s="16" t="s">
        <v>80</v>
      </c>
      <c r="D596" s="16" t="s">
        <v>114</v>
      </c>
      <c r="E596" s="16" t="s">
        <v>73</v>
      </c>
      <c r="F596" s="16" t="s">
        <v>19</v>
      </c>
      <c r="G596" s="7" t="n">
        <v>2</v>
      </c>
      <c r="H596" s="6" t="n">
        <v>51.48</v>
      </c>
      <c r="I596" s="6" t="n">
        <v>-102.96</v>
      </c>
      <c r="J596" s="6" t="n">
        <v>0</v>
      </c>
      <c r="K596" s="6" t="n">
        <v>-0.06</v>
      </c>
      <c r="L596" s="6" t="n">
        <v>0</v>
      </c>
      <c r="M596" s="6" t="s">
        <f>=I596+J596+K596+L596</f>
      </c>
      <c r="N596" s="6"/>
      <c r="O596" s="16"/>
    </row>
    <row collapsed="false" customFormat="false" customHeight="false" hidden="false" ht="12.1" outlineLevel="0" r="597">
      <c r="A597" s="20" t="n">
        <v>44237.902847222</v>
      </c>
      <c r="B597" s="16" t="s">
        <v>27</v>
      </c>
      <c r="C597" s="16" t="s">
        <v>28</v>
      </c>
      <c r="D597" s="16" t="s">
        <v>114</v>
      </c>
      <c r="E597" s="16" t="s">
        <v>17</v>
      </c>
      <c r="F597" s="16" t="s">
        <v>19</v>
      </c>
      <c r="G597" s="7" t="n">
        <v>1</v>
      </c>
      <c r="H597" s="6" t="n">
        <v>118.29</v>
      </c>
      <c r="I597" s="6" t="n">
        <v>-118.29</v>
      </c>
      <c r="J597" s="6" t="n">
        <v>0</v>
      </c>
      <c r="K597" s="6" t="n">
        <v>-0.07</v>
      </c>
      <c r="L597" s="6" t="n">
        <v>0</v>
      </c>
      <c r="M597" s="6" t="s">
        <f>=I597+J597+K597+L597</f>
      </c>
      <c r="N597" s="6"/>
      <c r="O597" s="16"/>
    </row>
    <row collapsed="false" customFormat="false" customHeight="false" hidden="false" ht="12.1" outlineLevel="0" r="598">
      <c r="A598" s="20" t="n">
        <v>44238.496516204</v>
      </c>
      <c r="B598" s="16" t="s">
        <v>146</v>
      </c>
      <c r="C598" s="16" t="s">
        <v>243</v>
      </c>
      <c r="D598" s="16" t="s">
        <v>114</v>
      </c>
      <c r="E598" s="16" t="s">
        <v>17</v>
      </c>
      <c r="F598" s="16" t="s">
        <v>47</v>
      </c>
      <c r="G598" s="7" t="n">
        <v>10000</v>
      </c>
      <c r="H598" s="6" t="n">
        <v>0.03743</v>
      </c>
      <c r="I598" s="6" t="n">
        <v>-374.3</v>
      </c>
      <c r="J598" s="6" t="n">
        <v>0</v>
      </c>
      <c r="K598" s="6" t="n">
        <v>-0.23</v>
      </c>
      <c r="L598" s="6" t="n">
        <v>0</v>
      </c>
      <c r="M598" s="6"/>
      <c r="N598" s="6" t="s">
        <f>=I598+J598+K598+L598</f>
      </c>
      <c r="O598" s="16"/>
    </row>
    <row collapsed="false" customFormat="false" customHeight="false" hidden="false" ht="12.1" outlineLevel="0" r="599">
      <c r="A599" s="20" t="n">
        <v>44238.732615741</v>
      </c>
      <c r="B599" s="16" t="s">
        <v>165</v>
      </c>
      <c r="C599" s="16" t="s">
        <v>265</v>
      </c>
      <c r="D599" s="16" t="s">
        <v>114</v>
      </c>
      <c r="E599" s="16" t="s">
        <v>17</v>
      </c>
      <c r="F599" s="16" t="s">
        <v>19</v>
      </c>
      <c r="G599" s="7" t="n">
        <v>10</v>
      </c>
      <c r="H599" s="6" t="n">
        <v>21.82</v>
      </c>
      <c r="I599" s="6" t="n">
        <v>-218.2</v>
      </c>
      <c r="J599" s="6" t="n">
        <v>0</v>
      </c>
      <c r="K599" s="6" t="n">
        <v>-0.13</v>
      </c>
      <c r="L599" s="6" t="n">
        <v>0</v>
      </c>
      <c r="M599" s="6" t="s">
        <f>=I599+J599+K599+L599</f>
      </c>
      <c r="N599" s="6"/>
      <c r="O599" s="16"/>
    </row>
    <row collapsed="false" customFormat="false" customHeight="false" hidden="false" ht="12.1" outlineLevel="0" r="600">
      <c r="A600" s="29" t="n">
        <v>44239.423553241</v>
      </c>
      <c r="B600" s="30" t="s">
        <v>20</v>
      </c>
      <c r="C600" s="30" t="s">
        <v>238</v>
      </c>
      <c r="D600" s="30" t="s">
        <v>116</v>
      </c>
      <c r="E600" s="30" t="s">
        <v>17</v>
      </c>
      <c r="F600" s="30" t="s">
        <v>19</v>
      </c>
      <c r="G600" s="31" t="n">
        <v>-1</v>
      </c>
      <c r="H600" s="32" t="n">
        <v>92.21</v>
      </c>
      <c r="I600" s="32" t="n">
        <v>92.21</v>
      </c>
      <c r="J600" s="32" t="n">
        <v>0</v>
      </c>
      <c r="K600" s="32" t="n">
        <v>-0.06</v>
      </c>
      <c r="L600" s="32" t="n">
        <v>0</v>
      </c>
      <c r="M600" s="6" t="s">
        <f>=I600+J600+K600+L600</f>
      </c>
      <c r="N600" s="32"/>
      <c r="O600" s="30"/>
    </row>
    <row collapsed="false" customFormat="false" customHeight="false" hidden="false" ht="12.1" outlineLevel="0" r="601">
      <c r="A601" s="29" t="n">
        <v>44239.42462963</v>
      </c>
      <c r="B601" s="30" t="s">
        <v>160</v>
      </c>
      <c r="C601" s="30" t="s">
        <v>260</v>
      </c>
      <c r="D601" s="30" t="s">
        <v>116</v>
      </c>
      <c r="E601" s="30" t="s">
        <v>17</v>
      </c>
      <c r="F601" s="30" t="s">
        <v>19</v>
      </c>
      <c r="G601" s="31" t="n">
        <v>-2</v>
      </c>
      <c r="H601" s="32" t="n">
        <v>59.93</v>
      </c>
      <c r="I601" s="32" t="n">
        <v>119.86</v>
      </c>
      <c r="J601" s="32" t="n">
        <v>0</v>
      </c>
      <c r="K601" s="32" t="n">
        <v>-0.07</v>
      </c>
      <c r="L601" s="32" t="n">
        <v>0</v>
      </c>
      <c r="M601" s="6" t="s">
        <f>=I601+J601+K601+L601</f>
      </c>
      <c r="N601" s="32"/>
      <c r="O601" s="30"/>
    </row>
    <row collapsed="false" customFormat="false" customHeight="false" hidden="false" ht="12.1" outlineLevel="0" r="602">
      <c r="A602" s="29" t="n">
        <v>44239.426597222</v>
      </c>
      <c r="B602" s="30" t="s">
        <v>148</v>
      </c>
      <c r="C602" s="30" t="s">
        <v>245</v>
      </c>
      <c r="D602" s="30" t="s">
        <v>116</v>
      </c>
      <c r="E602" s="30" t="s">
        <v>17</v>
      </c>
      <c r="F602" s="30" t="s">
        <v>19</v>
      </c>
      <c r="G602" s="31" t="n">
        <v>-1</v>
      </c>
      <c r="H602" s="32" t="n">
        <v>342.07</v>
      </c>
      <c r="I602" s="32" t="n">
        <v>342.07</v>
      </c>
      <c r="J602" s="32" t="n">
        <v>0</v>
      </c>
      <c r="K602" s="32" t="n">
        <v>-0.2</v>
      </c>
      <c r="L602" s="32" t="n">
        <v>0</v>
      </c>
      <c r="M602" s="6" t="s">
        <f>=I602+J602+K602+L602</f>
      </c>
      <c r="N602" s="32"/>
      <c r="O602" s="30"/>
    </row>
    <row collapsed="false" customFormat="false" customHeight="false" hidden="false" ht="12.1" outlineLevel="0" r="603">
      <c r="A603" s="29" t="n">
        <v>44239.427048611</v>
      </c>
      <c r="B603" s="30" t="s">
        <v>166</v>
      </c>
      <c r="C603" s="30" t="s">
        <v>266</v>
      </c>
      <c r="D603" s="30" t="s">
        <v>116</v>
      </c>
      <c r="E603" s="30" t="s">
        <v>17</v>
      </c>
      <c r="F603" s="30" t="s">
        <v>19</v>
      </c>
      <c r="G603" s="31" t="n">
        <v>-1</v>
      </c>
      <c r="H603" s="32" t="n">
        <v>492.76</v>
      </c>
      <c r="I603" s="32" t="n">
        <v>492.76</v>
      </c>
      <c r="J603" s="32" t="n">
        <v>0</v>
      </c>
      <c r="K603" s="32" t="n">
        <v>-0.3</v>
      </c>
      <c r="L603" s="32" t="n">
        <v>0</v>
      </c>
      <c r="M603" s="6" t="s">
        <f>=I603+J603+K603+L603</f>
      </c>
      <c r="N603" s="32"/>
      <c r="O603" s="30"/>
    </row>
    <row collapsed="false" customFormat="false" customHeight="false" hidden="false" ht="12.1" outlineLevel="0" r="604">
      <c r="A604" s="29" t="n">
        <v>44239.427881944</v>
      </c>
      <c r="B604" s="30" t="s">
        <v>33</v>
      </c>
      <c r="C604" s="30" t="s">
        <v>34</v>
      </c>
      <c r="D604" s="30" t="s">
        <v>116</v>
      </c>
      <c r="E604" s="30" t="s">
        <v>17</v>
      </c>
      <c r="F604" s="30" t="s">
        <v>19</v>
      </c>
      <c r="G604" s="31" t="n">
        <v>-1</v>
      </c>
      <c r="H604" s="32" t="n">
        <v>86.6</v>
      </c>
      <c r="I604" s="32" t="n">
        <v>86.6</v>
      </c>
      <c r="J604" s="32" t="n">
        <v>0</v>
      </c>
      <c r="K604" s="32" t="n">
        <v>-0.05</v>
      </c>
      <c r="L604" s="32" t="n">
        <v>0</v>
      </c>
      <c r="M604" s="6" t="s">
        <f>=I604+J604+K604+L604</f>
      </c>
      <c r="N604" s="32"/>
      <c r="O604" s="30"/>
    </row>
    <row collapsed="false" customFormat="false" customHeight="false" hidden="false" ht="12.1" outlineLevel="0" r="605">
      <c r="A605" s="20" t="n">
        <v>44239.466712963</v>
      </c>
      <c r="B605" s="16" t="s">
        <v>33</v>
      </c>
      <c r="C605" s="16" t="s">
        <v>34</v>
      </c>
      <c r="D605" s="16" t="s">
        <v>114</v>
      </c>
      <c r="E605" s="16" t="s">
        <v>17</v>
      </c>
      <c r="F605" s="16" t="s">
        <v>19</v>
      </c>
      <c r="G605" s="7" t="n">
        <v>1</v>
      </c>
      <c r="H605" s="6" t="n">
        <v>86.5</v>
      </c>
      <c r="I605" s="6" t="n">
        <v>-86.5</v>
      </c>
      <c r="J605" s="6" t="n">
        <v>0</v>
      </c>
      <c r="K605" s="6" t="n">
        <v>-0.05</v>
      </c>
      <c r="L605" s="6" t="n">
        <v>0</v>
      </c>
      <c r="M605" s="6" t="s">
        <f>=I605+J605+K605+L605</f>
      </c>
      <c r="N605" s="6"/>
      <c r="O605" s="16"/>
    </row>
    <row collapsed="false" customFormat="false" customHeight="false" hidden="false" ht="12.1" outlineLevel="0" r="606">
      <c r="A606" s="21" t="n">
        <v>44243</v>
      </c>
      <c r="B606" s="22" t="s">
        <v>240</v>
      </c>
      <c r="C606" s="22" t="s">
        <v>267</v>
      </c>
      <c r="D606" s="22" t="s">
        <v>240</v>
      </c>
      <c r="E606" s="22" t="s">
        <v>240</v>
      </c>
      <c r="F606" s="22" t="s">
        <v>19</v>
      </c>
      <c r="G606" s="23" t="n">
        <v>1</v>
      </c>
      <c r="H606" s="24" t="n">
        <v>1.74</v>
      </c>
      <c r="I606" s="24" t="n">
        <v>1.74</v>
      </c>
      <c r="J606" s="24" t="n">
        <v>0</v>
      </c>
      <c r="K606" s="24" t="n">
        <v>0</v>
      </c>
      <c r="L606" s="24" t="n">
        <v>0</v>
      </c>
      <c r="M606" s="6" t="s">
        <f>=I606+J606+K606+L606</f>
      </c>
      <c r="N606" s="24"/>
      <c r="O606" s="22"/>
    </row>
    <row collapsed="false" customFormat="false" customHeight="false" hidden="false" ht="12.1" outlineLevel="0" r="607">
      <c r="A607" s="29" t="n">
        <v>44243.418402778</v>
      </c>
      <c r="B607" s="30" t="s">
        <v>154</v>
      </c>
      <c r="C607" s="30" t="s">
        <v>251</v>
      </c>
      <c r="D607" s="30" t="s">
        <v>116</v>
      </c>
      <c r="E607" s="30" t="s">
        <v>17</v>
      </c>
      <c r="F607" s="30" t="s">
        <v>19</v>
      </c>
      <c r="G607" s="31" t="n">
        <v>-1</v>
      </c>
      <c r="H607" s="32" t="n">
        <v>47.75</v>
      </c>
      <c r="I607" s="32" t="n">
        <v>47.75</v>
      </c>
      <c r="J607" s="32" t="n">
        <v>0</v>
      </c>
      <c r="K607" s="32" t="n">
        <v>-0.03</v>
      </c>
      <c r="L607" s="32" t="n">
        <v>0</v>
      </c>
      <c r="M607" s="6" t="s">
        <f>=I607+J607+K607+L607</f>
      </c>
      <c r="N607" s="32"/>
      <c r="O607" s="30"/>
    </row>
    <row collapsed="false" customFormat="false" customHeight="false" hidden="false" ht="12.1" outlineLevel="0" r="608">
      <c r="A608" s="29" t="n">
        <v>44243.420578704</v>
      </c>
      <c r="B608" s="30" t="s">
        <v>123</v>
      </c>
      <c r="C608" s="30" t="s">
        <v>211</v>
      </c>
      <c r="D608" s="30" t="s">
        <v>116</v>
      </c>
      <c r="E608" s="30" t="s">
        <v>17</v>
      </c>
      <c r="F608" s="30" t="s">
        <v>19</v>
      </c>
      <c r="G608" s="31" t="n">
        <v>-1</v>
      </c>
      <c r="H608" s="32" t="n">
        <v>148.61</v>
      </c>
      <c r="I608" s="32" t="n">
        <v>148.61</v>
      </c>
      <c r="J608" s="32" t="n">
        <v>0</v>
      </c>
      <c r="K608" s="32" t="n">
        <v>-0.08</v>
      </c>
      <c r="L608" s="32" t="n">
        <v>0</v>
      </c>
      <c r="M608" s="6" t="s">
        <f>=I608+J608+K608+L608</f>
      </c>
      <c r="N608" s="32"/>
      <c r="O608" s="30"/>
    </row>
    <row collapsed="false" customFormat="false" customHeight="false" hidden="false" ht="12.1" outlineLevel="0" r="609">
      <c r="A609" s="29" t="n">
        <v>44243.422638889</v>
      </c>
      <c r="B609" s="30" t="s">
        <v>146</v>
      </c>
      <c r="C609" s="30" t="s">
        <v>243</v>
      </c>
      <c r="D609" s="30" t="s">
        <v>116</v>
      </c>
      <c r="E609" s="30" t="s">
        <v>17</v>
      </c>
      <c r="F609" s="30" t="s">
        <v>47</v>
      </c>
      <c r="G609" s="31" t="n">
        <v>-10000</v>
      </c>
      <c r="H609" s="32" t="n">
        <v>0.03793</v>
      </c>
      <c r="I609" s="32" t="n">
        <v>379.3</v>
      </c>
      <c r="J609" s="32" t="n">
        <v>0</v>
      </c>
      <c r="K609" s="32" t="n">
        <v>-0.23</v>
      </c>
      <c r="L609" s="32" t="n">
        <v>0</v>
      </c>
      <c r="M609" s="32"/>
      <c r="N609" s="6" t="s">
        <f>=I609+J609+K609+L609</f>
      </c>
      <c r="O609" s="30"/>
    </row>
    <row collapsed="false" customFormat="false" customHeight="false" hidden="false" ht="12.1" outlineLevel="0" r="610">
      <c r="A610" s="20" t="n">
        <v>44243.429479167</v>
      </c>
      <c r="B610" s="16" t="s">
        <v>75</v>
      </c>
      <c r="C610" s="16" t="s">
        <v>76</v>
      </c>
      <c r="D610" s="16" t="s">
        <v>114</v>
      </c>
      <c r="E610" s="16" t="s">
        <v>73</v>
      </c>
      <c r="F610" s="16" t="s">
        <v>19</v>
      </c>
      <c r="G610" s="7" t="n">
        <v>1</v>
      </c>
      <c r="H610" s="6" t="n">
        <v>31.96</v>
      </c>
      <c r="I610" s="6" t="n">
        <v>-31.96</v>
      </c>
      <c r="J610" s="6" t="n">
        <v>0</v>
      </c>
      <c r="K610" s="6" t="n">
        <v>-0.03</v>
      </c>
      <c r="L610" s="6" t="n">
        <v>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0" t="n">
        <v>44243.430416667</v>
      </c>
      <c r="B611" s="16" t="s">
        <v>69</v>
      </c>
      <c r="C611" s="16" t="s">
        <v>70</v>
      </c>
      <c r="D611" s="16" t="s">
        <v>114</v>
      </c>
      <c r="E611" s="16" t="s">
        <v>17</v>
      </c>
      <c r="F611" s="16" t="s">
        <v>19</v>
      </c>
      <c r="G611" s="7" t="n">
        <v>1</v>
      </c>
      <c r="H611" s="6" t="n">
        <v>55.18</v>
      </c>
      <c r="I611" s="6" t="n">
        <v>-55.18</v>
      </c>
      <c r="J611" s="6" t="n">
        <v>0</v>
      </c>
      <c r="K611" s="6" t="n">
        <v>-0.04</v>
      </c>
      <c r="L611" s="6" t="n">
        <v>0</v>
      </c>
      <c r="M611" s="6" t="s">
        <f>=I611+J611+K611+L611</f>
      </c>
      <c r="N611" s="6"/>
      <c r="O611" s="16"/>
    </row>
    <row collapsed="false" customFormat="false" customHeight="false" hidden="false" ht="12.1" outlineLevel="0" r="612">
      <c r="A612" s="20" t="n">
        <v>44243.838622685</v>
      </c>
      <c r="B612" s="16" t="s">
        <v>75</v>
      </c>
      <c r="C612" s="16" t="s">
        <v>76</v>
      </c>
      <c r="D612" s="16" t="s">
        <v>114</v>
      </c>
      <c r="E612" s="16" t="s">
        <v>73</v>
      </c>
      <c r="F612" s="16" t="s">
        <v>19</v>
      </c>
      <c r="G612" s="7" t="n">
        <v>1</v>
      </c>
      <c r="H612" s="6" t="n">
        <v>30.32</v>
      </c>
      <c r="I612" s="6" t="n">
        <v>-30.32</v>
      </c>
      <c r="J612" s="6" t="n">
        <v>0</v>
      </c>
      <c r="K612" s="6" t="n">
        <v>-0.03</v>
      </c>
      <c r="L612" s="6" t="n">
        <v>0</v>
      </c>
      <c r="M612" s="6" t="s">
        <f>=I612+J612+K612+L612</f>
      </c>
      <c r="N612" s="6"/>
      <c r="O612" s="16"/>
    </row>
    <row collapsed="false" customFormat="false" customHeight="false" hidden="false" ht="12.1" outlineLevel="0" r="613">
      <c r="A613" s="20" t="n">
        <v>44243.838796296</v>
      </c>
      <c r="B613" s="16" t="s">
        <v>75</v>
      </c>
      <c r="C613" s="16" t="s">
        <v>76</v>
      </c>
      <c r="D613" s="16" t="s">
        <v>114</v>
      </c>
      <c r="E613" s="16" t="s">
        <v>73</v>
      </c>
      <c r="F613" s="16" t="s">
        <v>19</v>
      </c>
      <c r="G613" s="7" t="n">
        <v>3</v>
      </c>
      <c r="H613" s="6" t="n">
        <v>30.32</v>
      </c>
      <c r="I613" s="6" t="n">
        <v>-90.96</v>
      </c>
      <c r="J613" s="6" t="n">
        <v>0</v>
      </c>
      <c r="K613" s="6" t="n">
        <v>-0.06</v>
      </c>
      <c r="L613" s="6" t="n">
        <v>0</v>
      </c>
      <c r="M613" s="6" t="s">
        <f>=I613+J613+K613+L613</f>
      </c>
      <c r="N613" s="6"/>
      <c r="O613" s="16"/>
    </row>
    <row collapsed="false" customFormat="false" customHeight="false" hidden="false" ht="12.1" outlineLevel="0" r="614">
      <c r="A614" s="29" t="n">
        <v>44243.839583333</v>
      </c>
      <c r="B614" s="30" t="s">
        <v>153</v>
      </c>
      <c r="C614" s="30" t="s">
        <v>250</v>
      </c>
      <c r="D614" s="30" t="s">
        <v>116</v>
      </c>
      <c r="E614" s="30" t="s">
        <v>17</v>
      </c>
      <c r="F614" s="30" t="s">
        <v>19</v>
      </c>
      <c r="G614" s="31" t="n">
        <v>-8</v>
      </c>
      <c r="H614" s="32" t="n">
        <v>43.03</v>
      </c>
      <c r="I614" s="32" t="n">
        <v>344.24</v>
      </c>
      <c r="J614" s="32" t="n">
        <v>0</v>
      </c>
      <c r="K614" s="32" t="n">
        <v>-0.2</v>
      </c>
      <c r="L614" s="32" t="n">
        <v>0</v>
      </c>
      <c r="M614" s="6" t="s">
        <f>=I614+J614+K614+L614</f>
      </c>
      <c r="N614" s="32"/>
      <c r="O614" s="30"/>
    </row>
    <row collapsed="false" customFormat="false" customHeight="false" hidden="false" ht="12.1" outlineLevel="0" r="615">
      <c r="A615" s="20" t="n">
        <v>44243.842592593</v>
      </c>
      <c r="B615" s="16" t="s">
        <v>163</v>
      </c>
      <c r="C615" s="16" t="s">
        <v>263</v>
      </c>
      <c r="D615" s="16" t="s">
        <v>114</v>
      </c>
      <c r="E615" s="16" t="s">
        <v>73</v>
      </c>
      <c r="F615" s="16" t="s">
        <v>19</v>
      </c>
      <c r="G615" s="7" t="n">
        <v>1</v>
      </c>
      <c r="H615" s="6" t="n">
        <v>31.79</v>
      </c>
      <c r="I615" s="6" t="n">
        <v>-31.79</v>
      </c>
      <c r="J615" s="6" t="n">
        <v>0</v>
      </c>
      <c r="K615" s="6" t="n">
        <v>-0.03</v>
      </c>
      <c r="L615" s="6" t="n">
        <v>0</v>
      </c>
      <c r="M615" s="6" t="s">
        <f>=I615+J615+K615+L615</f>
      </c>
      <c r="N615" s="6"/>
      <c r="O615" s="16"/>
    </row>
    <row collapsed="false" customFormat="false" customHeight="false" hidden="false" ht="12.1" outlineLevel="0" r="616">
      <c r="A616" s="20" t="n">
        <v>44243.84287037</v>
      </c>
      <c r="B616" s="16" t="s">
        <v>163</v>
      </c>
      <c r="C616" s="16" t="s">
        <v>263</v>
      </c>
      <c r="D616" s="16" t="s">
        <v>114</v>
      </c>
      <c r="E616" s="16" t="s">
        <v>73</v>
      </c>
      <c r="F616" s="16" t="s">
        <v>19</v>
      </c>
      <c r="G616" s="7" t="n">
        <v>1</v>
      </c>
      <c r="H616" s="6" t="n">
        <v>31.7</v>
      </c>
      <c r="I616" s="6" t="n">
        <v>-31.7</v>
      </c>
      <c r="J616" s="6" t="n">
        <v>0</v>
      </c>
      <c r="K616" s="6" t="n">
        <v>-0.03</v>
      </c>
      <c r="L616" s="6" t="n">
        <v>0</v>
      </c>
      <c r="M616" s="6" t="s">
        <f>=I616+J616+K616+L616</f>
      </c>
      <c r="N616" s="6"/>
      <c r="O616" s="16"/>
    </row>
    <row collapsed="false" customFormat="false" customHeight="false" hidden="false" ht="12.1" outlineLevel="0" r="617">
      <c r="A617" s="20" t="n">
        <v>44243.843333333</v>
      </c>
      <c r="B617" s="16" t="s">
        <v>36</v>
      </c>
      <c r="C617" s="16" t="s">
        <v>37</v>
      </c>
      <c r="D617" s="16" t="s">
        <v>114</v>
      </c>
      <c r="E617" s="16" t="s">
        <v>17</v>
      </c>
      <c r="F617" s="16" t="s">
        <v>19</v>
      </c>
      <c r="G617" s="7" t="n">
        <v>10</v>
      </c>
      <c r="H617" s="6" t="n">
        <v>28.4</v>
      </c>
      <c r="I617" s="6" t="n">
        <v>-284</v>
      </c>
      <c r="J617" s="6" t="n">
        <v>0</v>
      </c>
      <c r="K617" s="6" t="n">
        <v>-0.17</v>
      </c>
      <c r="L617" s="6" t="n">
        <v>0</v>
      </c>
      <c r="M617" s="6" t="s">
        <f>=I617+J617+K617+L617</f>
      </c>
      <c r="N617" s="6"/>
      <c r="O617" s="16"/>
    </row>
    <row collapsed="false" customFormat="false" customHeight="false" hidden="false" ht="12.1" outlineLevel="0" r="618">
      <c r="A618" s="20" t="n">
        <v>44243.844641204</v>
      </c>
      <c r="B618" s="16" t="s">
        <v>163</v>
      </c>
      <c r="C618" s="16" t="s">
        <v>263</v>
      </c>
      <c r="D618" s="16" t="s">
        <v>114</v>
      </c>
      <c r="E618" s="16" t="s">
        <v>73</v>
      </c>
      <c r="F618" s="16" t="s">
        <v>19</v>
      </c>
      <c r="G618" s="7" t="n">
        <v>1</v>
      </c>
      <c r="H618" s="6" t="n">
        <v>31.7</v>
      </c>
      <c r="I618" s="6" t="n">
        <v>-31.7</v>
      </c>
      <c r="J618" s="6" t="n">
        <v>0</v>
      </c>
      <c r="K618" s="6" t="n">
        <v>-0.03</v>
      </c>
      <c r="L618" s="6" t="n">
        <v>0</v>
      </c>
      <c r="M618" s="6" t="s">
        <f>=I618+J618+K618+L618</f>
      </c>
      <c r="N618" s="6"/>
      <c r="O618" s="16"/>
    </row>
    <row collapsed="false" customFormat="false" customHeight="false" hidden="false" ht="12.1" outlineLevel="0" r="619">
      <c r="A619" s="20" t="n">
        <v>44243.844641204</v>
      </c>
      <c r="B619" s="16" t="s">
        <v>163</v>
      </c>
      <c r="C619" s="16" t="s">
        <v>263</v>
      </c>
      <c r="D619" s="16" t="s">
        <v>114</v>
      </c>
      <c r="E619" s="16" t="s">
        <v>73</v>
      </c>
      <c r="F619" s="16" t="s">
        <v>19</v>
      </c>
      <c r="G619" s="7" t="n">
        <v>1</v>
      </c>
      <c r="H619" s="6" t="n">
        <v>31.7</v>
      </c>
      <c r="I619" s="6" t="n">
        <v>-31.7</v>
      </c>
      <c r="J619" s="6" t="n">
        <v>0</v>
      </c>
      <c r="K619" s="6" t="n">
        <v>-0.03</v>
      </c>
      <c r="L619" s="6" t="n">
        <v>0</v>
      </c>
      <c r="M619" s="6" t="s">
        <f>=I619+J619+K619+L619</f>
      </c>
      <c r="N619" s="6"/>
      <c r="O619" s="16"/>
    </row>
    <row collapsed="false" customFormat="false" customHeight="false" hidden="false" ht="12.1" outlineLevel="0" r="620">
      <c r="A620" s="20" t="n">
        <v>44243.845127315</v>
      </c>
      <c r="B620" s="16" t="s">
        <v>163</v>
      </c>
      <c r="C620" s="16" t="s">
        <v>263</v>
      </c>
      <c r="D620" s="16" t="s">
        <v>114</v>
      </c>
      <c r="E620" s="16" t="s">
        <v>73</v>
      </c>
      <c r="F620" s="16" t="s">
        <v>19</v>
      </c>
      <c r="G620" s="7" t="n">
        <v>1</v>
      </c>
      <c r="H620" s="6" t="n">
        <v>31.7</v>
      </c>
      <c r="I620" s="6" t="n">
        <v>-31.7</v>
      </c>
      <c r="J620" s="6" t="n">
        <v>0</v>
      </c>
      <c r="K620" s="6" t="n">
        <v>-0.03</v>
      </c>
      <c r="L620" s="6" t="n">
        <v>0</v>
      </c>
      <c r="M620" s="6" t="s">
        <f>=I620+J620+K620+L620</f>
      </c>
      <c r="N620" s="6"/>
      <c r="O620" s="16"/>
    </row>
    <row collapsed="false" customFormat="false" customHeight="false" hidden="false" ht="12.1" outlineLevel="0" r="621">
      <c r="A621" s="20" t="n">
        <v>44243.845127315</v>
      </c>
      <c r="B621" s="16" t="s">
        <v>163</v>
      </c>
      <c r="C621" s="16" t="s">
        <v>263</v>
      </c>
      <c r="D621" s="16" t="s">
        <v>114</v>
      </c>
      <c r="E621" s="16" t="s">
        <v>73</v>
      </c>
      <c r="F621" s="16" t="s">
        <v>19</v>
      </c>
      <c r="G621" s="7" t="n">
        <v>1</v>
      </c>
      <c r="H621" s="6" t="n">
        <v>31.7</v>
      </c>
      <c r="I621" s="6" t="n">
        <v>-31.7</v>
      </c>
      <c r="J621" s="6" t="n">
        <v>0</v>
      </c>
      <c r="K621" s="6" t="n">
        <v>-0.03</v>
      </c>
      <c r="L621" s="6" t="n">
        <v>0</v>
      </c>
      <c r="M621" s="6" t="s">
        <f>=I621+J621+K621+L621</f>
      </c>
      <c r="N621" s="6"/>
      <c r="O621" s="16"/>
    </row>
    <row collapsed="false" customFormat="false" customHeight="false" hidden="false" ht="12.1" outlineLevel="0" r="622">
      <c r="A622" s="20" t="n">
        <v>44243.845520833</v>
      </c>
      <c r="B622" s="16" t="s">
        <v>163</v>
      </c>
      <c r="C622" s="16" t="s">
        <v>263</v>
      </c>
      <c r="D622" s="16" t="s">
        <v>114</v>
      </c>
      <c r="E622" s="16" t="s">
        <v>73</v>
      </c>
      <c r="F622" s="16" t="s">
        <v>19</v>
      </c>
      <c r="G622" s="7" t="n">
        <v>1</v>
      </c>
      <c r="H622" s="6" t="n">
        <v>31.7</v>
      </c>
      <c r="I622" s="6" t="n">
        <v>-31.7</v>
      </c>
      <c r="J622" s="6" t="n">
        <v>0</v>
      </c>
      <c r="K622" s="6" t="n">
        <v>-0.03</v>
      </c>
      <c r="L622" s="6" t="n">
        <v>0</v>
      </c>
      <c r="M622" s="6" t="s">
        <f>=I622+J622+K622+L622</f>
      </c>
      <c r="N622" s="6"/>
      <c r="O622" s="16"/>
    </row>
    <row collapsed="false" customFormat="false" customHeight="false" hidden="false" ht="12.1" outlineLevel="0" r="623">
      <c r="A623" s="20" t="n">
        <v>44243.845520833</v>
      </c>
      <c r="B623" s="16" t="s">
        <v>163</v>
      </c>
      <c r="C623" s="16" t="s">
        <v>263</v>
      </c>
      <c r="D623" s="16" t="s">
        <v>114</v>
      </c>
      <c r="E623" s="16" t="s">
        <v>73</v>
      </c>
      <c r="F623" s="16" t="s">
        <v>19</v>
      </c>
      <c r="G623" s="7" t="n">
        <v>1</v>
      </c>
      <c r="H623" s="6" t="n">
        <v>31.7</v>
      </c>
      <c r="I623" s="6" t="n">
        <v>-31.7</v>
      </c>
      <c r="J623" s="6" t="n">
        <v>0</v>
      </c>
      <c r="K623" s="6" t="n">
        <v>-0.03</v>
      </c>
      <c r="L623" s="6" t="n">
        <v>0</v>
      </c>
      <c r="M623" s="6" t="s">
        <f>=I623+J623+K623+L623</f>
      </c>
      <c r="N623" s="6"/>
      <c r="O623" s="16"/>
    </row>
    <row collapsed="false" customFormat="false" customHeight="false" hidden="false" ht="12.1" outlineLevel="0" r="624">
      <c r="A624" s="20" t="n">
        <v>44243.845520833</v>
      </c>
      <c r="B624" s="16" t="s">
        <v>163</v>
      </c>
      <c r="C624" s="16" t="s">
        <v>263</v>
      </c>
      <c r="D624" s="16" t="s">
        <v>114</v>
      </c>
      <c r="E624" s="16" t="s">
        <v>73</v>
      </c>
      <c r="F624" s="16" t="s">
        <v>19</v>
      </c>
      <c r="G624" s="7" t="n">
        <v>1</v>
      </c>
      <c r="H624" s="6" t="n">
        <v>31.7</v>
      </c>
      <c r="I624" s="6" t="n">
        <v>-31.7</v>
      </c>
      <c r="J624" s="6" t="n">
        <v>0</v>
      </c>
      <c r="K624" s="6" t="n">
        <v>-0.03</v>
      </c>
      <c r="L624" s="6" t="n">
        <v>0</v>
      </c>
      <c r="M624" s="6" t="s">
        <f>=I624+J624+K624+L624</f>
      </c>
      <c r="N624" s="6"/>
      <c r="O624" s="16"/>
    </row>
    <row collapsed="false" customFormat="false" customHeight="false" hidden="false" ht="12.1" outlineLevel="0" r="625">
      <c r="A625" s="29" t="n">
        <v>44243.847071759</v>
      </c>
      <c r="B625" s="30" t="s">
        <v>123</v>
      </c>
      <c r="C625" s="30" t="s">
        <v>211</v>
      </c>
      <c r="D625" s="30" t="s">
        <v>116</v>
      </c>
      <c r="E625" s="30" t="s">
        <v>17</v>
      </c>
      <c r="F625" s="30" t="s">
        <v>19</v>
      </c>
      <c r="G625" s="31" t="n">
        <v>-1</v>
      </c>
      <c r="H625" s="32" t="n">
        <v>147.09</v>
      </c>
      <c r="I625" s="32" t="n">
        <v>147.09</v>
      </c>
      <c r="J625" s="32" t="n">
        <v>0</v>
      </c>
      <c r="K625" s="32" t="n">
        <v>-0.08</v>
      </c>
      <c r="L625" s="32" t="n">
        <v>0</v>
      </c>
      <c r="M625" s="6" t="s">
        <f>=I625+J625+K625+L625</f>
      </c>
      <c r="N625" s="32"/>
      <c r="O625" s="30"/>
    </row>
    <row collapsed="false" customFormat="false" customHeight="false" hidden="false" ht="12.1" outlineLevel="0" r="626">
      <c r="A626" s="20" t="n">
        <v>44243.847719907</v>
      </c>
      <c r="B626" s="16" t="s">
        <v>33</v>
      </c>
      <c r="C626" s="16" t="s">
        <v>34</v>
      </c>
      <c r="D626" s="16" t="s">
        <v>114</v>
      </c>
      <c r="E626" s="16" t="s">
        <v>17</v>
      </c>
      <c r="F626" s="16" t="s">
        <v>19</v>
      </c>
      <c r="G626" s="7" t="n">
        <v>1</v>
      </c>
      <c r="H626" s="6" t="n">
        <v>84.65</v>
      </c>
      <c r="I626" s="6" t="n">
        <v>-84.65</v>
      </c>
      <c r="J626" s="6" t="n">
        <v>0</v>
      </c>
      <c r="K626" s="6" t="n">
        <v>-0.05</v>
      </c>
      <c r="L626" s="6" t="n">
        <v>0</v>
      </c>
      <c r="M626" s="6" t="s">
        <f>=I626+J626+K626+L626</f>
      </c>
      <c r="N626" s="6"/>
      <c r="O626" s="16"/>
    </row>
    <row collapsed="false" customFormat="false" customHeight="false" hidden="false" ht="12.1" outlineLevel="0" r="627">
      <c r="A627" s="20" t="n">
        <v>44243.848969907</v>
      </c>
      <c r="B627" s="16" t="s">
        <v>75</v>
      </c>
      <c r="C627" s="16" t="s">
        <v>76</v>
      </c>
      <c r="D627" s="16" t="s">
        <v>114</v>
      </c>
      <c r="E627" s="16" t="s">
        <v>73</v>
      </c>
      <c r="F627" s="16" t="s">
        <v>19</v>
      </c>
      <c r="G627" s="7" t="n">
        <v>1</v>
      </c>
      <c r="H627" s="6" t="n">
        <v>30.59</v>
      </c>
      <c r="I627" s="6" t="n">
        <v>-30.59</v>
      </c>
      <c r="J627" s="6" t="n">
        <v>0</v>
      </c>
      <c r="K627" s="6" t="n">
        <v>-0.03</v>
      </c>
      <c r="L627" s="6" t="n">
        <v>0</v>
      </c>
      <c r="M627" s="6" t="s">
        <f>=I627+J627+K627+L627</f>
      </c>
      <c r="N627" s="6"/>
      <c r="O627" s="16"/>
    </row>
    <row collapsed="false" customFormat="false" customHeight="false" hidden="false" ht="12.1" outlineLevel="0" r="628">
      <c r="A628" s="20" t="n">
        <v>44243.850578704</v>
      </c>
      <c r="B628" s="16" t="s">
        <v>163</v>
      </c>
      <c r="C628" s="16" t="s">
        <v>263</v>
      </c>
      <c r="D628" s="16" t="s">
        <v>114</v>
      </c>
      <c r="E628" s="16" t="s">
        <v>73</v>
      </c>
      <c r="F628" s="16" t="s">
        <v>19</v>
      </c>
      <c r="G628" s="7" t="n">
        <v>5</v>
      </c>
      <c r="H628" s="6" t="n">
        <v>31.7</v>
      </c>
      <c r="I628" s="6" t="n">
        <v>-158.5</v>
      </c>
      <c r="J628" s="6" t="n">
        <v>0</v>
      </c>
      <c r="K628" s="6" t="n">
        <v>-0.1</v>
      </c>
      <c r="L628" s="6" t="n">
        <v>0</v>
      </c>
      <c r="M628" s="6" t="s">
        <f>=I628+J628+K628+L628</f>
      </c>
      <c r="N628" s="6"/>
      <c r="O628" s="16"/>
    </row>
    <row collapsed="false" customFormat="false" customHeight="false" hidden="false" ht="12.1" outlineLevel="0" r="629">
      <c r="A629" s="20" t="n">
        <v>44243.851342593</v>
      </c>
      <c r="B629" s="16" t="s">
        <v>163</v>
      </c>
      <c r="C629" s="16" t="s">
        <v>263</v>
      </c>
      <c r="D629" s="16" t="s">
        <v>114</v>
      </c>
      <c r="E629" s="16" t="s">
        <v>73</v>
      </c>
      <c r="F629" s="16" t="s">
        <v>19</v>
      </c>
      <c r="G629" s="7" t="n">
        <v>5</v>
      </c>
      <c r="H629" s="6" t="n">
        <v>31.69</v>
      </c>
      <c r="I629" s="6" t="n">
        <v>-158.45</v>
      </c>
      <c r="J629" s="6" t="n">
        <v>0</v>
      </c>
      <c r="K629" s="6" t="n">
        <v>-0.1</v>
      </c>
      <c r="L629" s="6" t="n">
        <v>0</v>
      </c>
      <c r="M629" s="6" t="s">
        <f>=I629+J629+K629+L629</f>
      </c>
      <c r="N629" s="6"/>
      <c r="O629" s="16"/>
    </row>
    <row collapsed="false" customFormat="false" customHeight="false" hidden="false" ht="12.1" outlineLevel="0" r="630">
      <c r="A630" s="20" t="n">
        <v>44243.879594907</v>
      </c>
      <c r="B630" s="16" t="s">
        <v>163</v>
      </c>
      <c r="C630" s="16" t="s">
        <v>263</v>
      </c>
      <c r="D630" s="16" t="s">
        <v>114</v>
      </c>
      <c r="E630" s="16" t="s">
        <v>73</v>
      </c>
      <c r="F630" s="16" t="s">
        <v>19</v>
      </c>
      <c r="G630" s="7" t="n">
        <v>5</v>
      </c>
      <c r="H630" s="6" t="n">
        <v>30.54</v>
      </c>
      <c r="I630" s="6" t="n">
        <v>-152.7</v>
      </c>
      <c r="J630" s="6" t="n">
        <v>0</v>
      </c>
      <c r="K630" s="6" t="n">
        <v>-0.1</v>
      </c>
      <c r="L630" s="6" t="n">
        <v>0</v>
      </c>
      <c r="M630" s="6" t="s">
        <f>=I630+J630+K630+L630</f>
      </c>
      <c r="N630" s="6"/>
      <c r="O630" s="16"/>
    </row>
    <row collapsed="false" customFormat="false" customHeight="false" hidden="false" ht="12.1" outlineLevel="0" r="631">
      <c r="A631" s="20" t="n">
        <v>44243.880520833</v>
      </c>
      <c r="B631" s="16" t="s">
        <v>163</v>
      </c>
      <c r="C631" s="16" t="s">
        <v>263</v>
      </c>
      <c r="D631" s="16" t="s">
        <v>114</v>
      </c>
      <c r="E631" s="16" t="s">
        <v>73</v>
      </c>
      <c r="F631" s="16" t="s">
        <v>19</v>
      </c>
      <c r="G631" s="7" t="n">
        <v>10</v>
      </c>
      <c r="H631" s="6" t="n">
        <v>30.3</v>
      </c>
      <c r="I631" s="6" t="n">
        <v>-303</v>
      </c>
      <c r="J631" s="6" t="n">
        <v>0</v>
      </c>
      <c r="K631" s="6" t="n">
        <v>-0.18</v>
      </c>
      <c r="L631" s="6" t="n">
        <v>0</v>
      </c>
      <c r="M631" s="6" t="s">
        <f>=I631+J631+K631+L631</f>
      </c>
      <c r="N631" s="6"/>
      <c r="O631" s="16"/>
    </row>
    <row collapsed="false" customFormat="false" customHeight="false" hidden="false" ht="12.1" outlineLevel="0" r="632">
      <c r="A632" s="20" t="n">
        <v>44243.899618056</v>
      </c>
      <c r="B632" s="16" t="s">
        <v>27</v>
      </c>
      <c r="C632" s="16" t="s">
        <v>28</v>
      </c>
      <c r="D632" s="16" t="s">
        <v>114</v>
      </c>
      <c r="E632" s="16" t="s">
        <v>17</v>
      </c>
      <c r="F632" s="16" t="s">
        <v>19</v>
      </c>
      <c r="G632" s="7" t="n">
        <v>1</v>
      </c>
      <c r="H632" s="6" t="n">
        <v>114.7</v>
      </c>
      <c r="I632" s="6" t="n">
        <v>-114.7</v>
      </c>
      <c r="J632" s="6" t="n">
        <v>0</v>
      </c>
      <c r="K632" s="6" t="n">
        <v>-0.07</v>
      </c>
      <c r="L632" s="6" t="n">
        <v>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44243.903287037</v>
      </c>
      <c r="B633" s="16" t="s">
        <v>54</v>
      </c>
      <c r="C633" s="16" t="s">
        <v>55</v>
      </c>
      <c r="D633" s="16" t="s">
        <v>114</v>
      </c>
      <c r="E633" s="16" t="s">
        <v>17</v>
      </c>
      <c r="F633" s="16" t="s">
        <v>19</v>
      </c>
      <c r="G633" s="7" t="n">
        <v>2</v>
      </c>
      <c r="H633" s="6" t="n">
        <v>28.88</v>
      </c>
      <c r="I633" s="6" t="n">
        <v>-57.76</v>
      </c>
      <c r="J633" s="6" t="n">
        <v>0</v>
      </c>
      <c r="K633" s="6" t="n">
        <v>-0.04</v>
      </c>
      <c r="L633" s="6" t="n">
        <v>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44243.906134259</v>
      </c>
      <c r="B634" s="16" t="s">
        <v>49</v>
      </c>
      <c r="C634" s="16" t="s">
        <v>50</v>
      </c>
      <c r="D634" s="16" t="s">
        <v>114</v>
      </c>
      <c r="E634" s="16" t="s">
        <v>17</v>
      </c>
      <c r="F634" s="16" t="s">
        <v>19</v>
      </c>
      <c r="G634" s="7" t="n">
        <v>7</v>
      </c>
      <c r="H634" s="6" t="n">
        <v>29.54</v>
      </c>
      <c r="I634" s="6" t="n">
        <v>-206.78</v>
      </c>
      <c r="J634" s="6" t="n">
        <v>0</v>
      </c>
      <c r="K634" s="6" t="n">
        <v>-0.12</v>
      </c>
      <c r="L634" s="6" t="n">
        <v>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0" t="n">
        <v>44243.906631944</v>
      </c>
      <c r="B635" s="16" t="s">
        <v>49</v>
      </c>
      <c r="C635" s="16" t="s">
        <v>50</v>
      </c>
      <c r="D635" s="16" t="s">
        <v>114</v>
      </c>
      <c r="E635" s="16" t="s">
        <v>17</v>
      </c>
      <c r="F635" s="16" t="s">
        <v>19</v>
      </c>
      <c r="G635" s="7" t="n">
        <v>3</v>
      </c>
      <c r="H635" s="6" t="n">
        <v>29.51</v>
      </c>
      <c r="I635" s="6" t="n">
        <v>-88.53</v>
      </c>
      <c r="J635" s="6" t="n">
        <v>0</v>
      </c>
      <c r="K635" s="6" t="n">
        <v>-0.05</v>
      </c>
      <c r="L635" s="6" t="n">
        <v>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0" t="n">
        <v>44243.9121875</v>
      </c>
      <c r="B636" s="16" t="s">
        <v>89</v>
      </c>
      <c r="C636" s="16" t="s">
        <v>90</v>
      </c>
      <c r="D636" s="16" t="s">
        <v>114</v>
      </c>
      <c r="E636" s="16" t="s">
        <v>73</v>
      </c>
      <c r="F636" s="16" t="s">
        <v>19</v>
      </c>
      <c r="G636" s="7" t="n">
        <v>1</v>
      </c>
      <c r="H636" s="6" t="n">
        <v>56.04</v>
      </c>
      <c r="I636" s="6" t="n">
        <v>-56.04</v>
      </c>
      <c r="J636" s="6" t="n">
        <v>0</v>
      </c>
      <c r="K636" s="6" t="n">
        <v>-0.04</v>
      </c>
      <c r="L636" s="6" t="n">
        <v>0</v>
      </c>
      <c r="M636" s="6" t="s">
        <f>=I636+J636+K636+L636</f>
      </c>
      <c r="N636" s="6"/>
      <c r="O636" s="16"/>
    </row>
    <row collapsed="false" customFormat="false" customHeight="false" hidden="false" ht="12.1" outlineLevel="0" r="637">
      <c r="A637" s="20" t="n">
        <v>44243.913784722</v>
      </c>
      <c r="B637" s="16" t="s">
        <v>57</v>
      </c>
      <c r="C637" s="16" t="s">
        <v>58</v>
      </c>
      <c r="D637" s="16" t="s">
        <v>114</v>
      </c>
      <c r="E637" s="16" t="s">
        <v>17</v>
      </c>
      <c r="F637" s="16" t="s">
        <v>19</v>
      </c>
      <c r="G637" s="7" t="n">
        <v>1</v>
      </c>
      <c r="H637" s="6" t="n">
        <v>18.32</v>
      </c>
      <c r="I637" s="6" t="n">
        <v>-18.32</v>
      </c>
      <c r="J637" s="6" t="n">
        <v>0</v>
      </c>
      <c r="K637" s="6" t="n">
        <v>-0.02</v>
      </c>
      <c r="L637" s="6" t="n">
        <v>0</v>
      </c>
      <c r="M637" s="6" t="s">
        <f>=I637+J637+K637+L637</f>
      </c>
      <c r="N637" s="6"/>
      <c r="O637" s="16"/>
    </row>
    <row collapsed="false" customFormat="false" customHeight="false" hidden="false" ht="12.1" outlineLevel="0" r="638">
      <c r="A638" s="20" t="n">
        <v>44243.9225</v>
      </c>
      <c r="B638" s="16" t="s">
        <v>54</v>
      </c>
      <c r="C638" s="16" t="s">
        <v>55</v>
      </c>
      <c r="D638" s="16" t="s">
        <v>114</v>
      </c>
      <c r="E638" s="16" t="s">
        <v>17</v>
      </c>
      <c r="F638" s="16" t="s">
        <v>19</v>
      </c>
      <c r="G638" s="7" t="n">
        <v>2</v>
      </c>
      <c r="H638" s="6" t="n">
        <v>28.83</v>
      </c>
      <c r="I638" s="6" t="n">
        <v>-57.66</v>
      </c>
      <c r="J638" s="6" t="n">
        <v>0</v>
      </c>
      <c r="K638" s="6" t="n">
        <v>-0.04</v>
      </c>
      <c r="L638" s="6" t="n">
        <v>0</v>
      </c>
      <c r="M638" s="6" t="s">
        <f>=I638+J638+K638+L638</f>
      </c>
      <c r="N638" s="6"/>
      <c r="O638" s="16"/>
    </row>
    <row collapsed="false" customFormat="false" customHeight="false" hidden="false" ht="12.1" outlineLevel="0" r="639">
      <c r="A639" s="29" t="n">
        <v>44243.923263889</v>
      </c>
      <c r="B639" s="30" t="s">
        <v>123</v>
      </c>
      <c r="C639" s="30" t="s">
        <v>211</v>
      </c>
      <c r="D639" s="30" t="s">
        <v>116</v>
      </c>
      <c r="E639" s="30" t="s">
        <v>17</v>
      </c>
      <c r="F639" s="30" t="s">
        <v>19</v>
      </c>
      <c r="G639" s="31" t="n">
        <v>-2</v>
      </c>
      <c r="H639" s="32" t="n">
        <v>146.14</v>
      </c>
      <c r="I639" s="32" t="n">
        <v>292.28</v>
      </c>
      <c r="J639" s="32" t="n">
        <v>0</v>
      </c>
      <c r="K639" s="32" t="n">
        <v>-0.18</v>
      </c>
      <c r="L639" s="32" t="n">
        <v>0</v>
      </c>
      <c r="M639" s="6" t="s">
        <f>=I639+J639+K639+L639</f>
      </c>
      <c r="N639" s="32"/>
      <c r="O639" s="30"/>
    </row>
    <row collapsed="false" customFormat="false" customHeight="false" hidden="false" ht="12.1" outlineLevel="0" r="640">
      <c r="A640" s="20" t="n">
        <v>44243.925069444</v>
      </c>
      <c r="B640" s="16" t="s">
        <v>54</v>
      </c>
      <c r="C640" s="16" t="s">
        <v>55</v>
      </c>
      <c r="D640" s="16" t="s">
        <v>114</v>
      </c>
      <c r="E640" s="16" t="s">
        <v>17</v>
      </c>
      <c r="F640" s="16" t="s">
        <v>19</v>
      </c>
      <c r="G640" s="7" t="n">
        <v>2</v>
      </c>
      <c r="H640" s="6" t="n">
        <v>28.8</v>
      </c>
      <c r="I640" s="6" t="n">
        <v>-57.6</v>
      </c>
      <c r="J640" s="6" t="n">
        <v>0</v>
      </c>
      <c r="K640" s="6" t="n">
        <v>-0.04</v>
      </c>
      <c r="L640" s="6" t="n">
        <v>0</v>
      </c>
      <c r="M640" s="6" t="s">
        <f>=I640+J640+K640+L640</f>
      </c>
      <c r="N640" s="6"/>
      <c r="O640" s="16"/>
    </row>
    <row collapsed="false" customFormat="false" customHeight="false" hidden="false" ht="12.1" outlineLevel="0" r="641">
      <c r="A641" s="20" t="n">
        <v>44243.925300926</v>
      </c>
      <c r="B641" s="16" t="s">
        <v>54</v>
      </c>
      <c r="C641" s="16" t="s">
        <v>55</v>
      </c>
      <c r="D641" s="16" t="s">
        <v>114</v>
      </c>
      <c r="E641" s="16" t="s">
        <v>17</v>
      </c>
      <c r="F641" s="16" t="s">
        <v>19</v>
      </c>
      <c r="G641" s="7" t="n">
        <v>2</v>
      </c>
      <c r="H641" s="6" t="n">
        <v>28.8</v>
      </c>
      <c r="I641" s="6" t="n">
        <v>-57.6</v>
      </c>
      <c r="J641" s="6" t="n">
        <v>0</v>
      </c>
      <c r="K641" s="6" t="n">
        <v>-0.04</v>
      </c>
      <c r="L641" s="6" t="n">
        <v>0</v>
      </c>
      <c r="M641" s="6" t="s">
        <f>=I641+J641+K641+L641</f>
      </c>
      <c r="N641" s="6"/>
      <c r="O641" s="16"/>
    </row>
    <row collapsed="false" customFormat="false" customHeight="false" hidden="false" ht="12.1" outlineLevel="0" r="642">
      <c r="A642" s="20" t="n">
        <v>44243.925925926</v>
      </c>
      <c r="B642" s="16" t="s">
        <v>54</v>
      </c>
      <c r="C642" s="16" t="s">
        <v>55</v>
      </c>
      <c r="D642" s="16" t="s">
        <v>114</v>
      </c>
      <c r="E642" s="16" t="s">
        <v>17</v>
      </c>
      <c r="F642" s="16" t="s">
        <v>19</v>
      </c>
      <c r="G642" s="7" t="n">
        <v>4</v>
      </c>
      <c r="H642" s="6" t="n">
        <v>28.81</v>
      </c>
      <c r="I642" s="6" t="n">
        <v>-115.24</v>
      </c>
      <c r="J642" s="6" t="n">
        <v>0</v>
      </c>
      <c r="K642" s="6" t="n">
        <v>-0.07</v>
      </c>
      <c r="L642" s="6" t="n">
        <v>0</v>
      </c>
      <c r="M642" s="6" t="s">
        <f>=I642+J642+K642+L642</f>
      </c>
      <c r="N642" s="6"/>
      <c r="O642" s="16"/>
    </row>
    <row collapsed="false" customFormat="false" customHeight="false" hidden="false" ht="12.1" outlineLevel="0" r="643">
      <c r="A643" s="20" t="n">
        <v>44243.926516204</v>
      </c>
      <c r="B643" s="16" t="s">
        <v>54</v>
      </c>
      <c r="C643" s="16" t="s">
        <v>55</v>
      </c>
      <c r="D643" s="16" t="s">
        <v>114</v>
      </c>
      <c r="E643" s="16" t="s">
        <v>17</v>
      </c>
      <c r="F643" s="16" t="s">
        <v>19</v>
      </c>
      <c r="G643" s="7" t="n">
        <v>10</v>
      </c>
      <c r="H643" s="6" t="n">
        <v>28.81</v>
      </c>
      <c r="I643" s="6" t="n">
        <v>-288.1</v>
      </c>
      <c r="J643" s="6" t="n">
        <v>0</v>
      </c>
      <c r="K643" s="6" t="n">
        <v>-0.17</v>
      </c>
      <c r="L643" s="6" t="n">
        <v>0</v>
      </c>
      <c r="M643" s="6" t="s">
        <f>=I643+J643+K643+L643</f>
      </c>
      <c r="N643" s="6"/>
      <c r="O643" s="16"/>
    </row>
    <row collapsed="false" customFormat="false" customHeight="false" hidden="false" ht="12.1" outlineLevel="0" r="644">
      <c r="A644" s="20" t="n">
        <v>44243.927013889</v>
      </c>
      <c r="B644" s="16" t="s">
        <v>54</v>
      </c>
      <c r="C644" s="16" t="s">
        <v>55</v>
      </c>
      <c r="D644" s="16" t="s">
        <v>114</v>
      </c>
      <c r="E644" s="16" t="s">
        <v>17</v>
      </c>
      <c r="F644" s="16" t="s">
        <v>19</v>
      </c>
      <c r="G644" s="7" t="n">
        <v>10</v>
      </c>
      <c r="H644" s="6" t="n">
        <v>28.81</v>
      </c>
      <c r="I644" s="6" t="n">
        <v>-288.1</v>
      </c>
      <c r="J644" s="6" t="n">
        <v>0</v>
      </c>
      <c r="K644" s="6" t="n">
        <v>-0.17</v>
      </c>
      <c r="L644" s="6" t="n">
        <v>0</v>
      </c>
      <c r="M644" s="6" t="s">
        <f>=I644+J644+K644+L644</f>
      </c>
      <c r="N644" s="6"/>
      <c r="O644" s="16"/>
    </row>
    <row collapsed="false" customFormat="false" customHeight="false" hidden="false" ht="12.1" outlineLevel="0" r="645">
      <c r="A645" s="20" t="n">
        <v>44243.927569444</v>
      </c>
      <c r="B645" s="16" t="s">
        <v>54</v>
      </c>
      <c r="C645" s="16" t="s">
        <v>55</v>
      </c>
      <c r="D645" s="16" t="s">
        <v>114</v>
      </c>
      <c r="E645" s="16" t="s">
        <v>17</v>
      </c>
      <c r="F645" s="16" t="s">
        <v>19</v>
      </c>
      <c r="G645" s="7" t="n">
        <v>5</v>
      </c>
      <c r="H645" s="6" t="n">
        <v>28.81</v>
      </c>
      <c r="I645" s="6" t="n">
        <v>-144.05</v>
      </c>
      <c r="J645" s="6" t="n">
        <v>0</v>
      </c>
      <c r="K645" s="6" t="n">
        <v>-0.08</v>
      </c>
      <c r="L645" s="6" t="n">
        <v>0</v>
      </c>
      <c r="M645" s="6" t="s">
        <f>=I645+J645+K645+L645</f>
      </c>
      <c r="N645" s="6"/>
      <c r="O645" s="16"/>
    </row>
    <row collapsed="false" customFormat="false" customHeight="false" hidden="false" ht="12.1" outlineLevel="0" r="646">
      <c r="A646" s="20" t="n">
        <v>44243.927858796</v>
      </c>
      <c r="B646" s="16" t="s">
        <v>54</v>
      </c>
      <c r="C646" s="16" t="s">
        <v>55</v>
      </c>
      <c r="D646" s="16" t="s">
        <v>114</v>
      </c>
      <c r="E646" s="16" t="s">
        <v>17</v>
      </c>
      <c r="F646" s="16" t="s">
        <v>19</v>
      </c>
      <c r="G646" s="7" t="n">
        <v>2</v>
      </c>
      <c r="H646" s="6" t="n">
        <v>28.81</v>
      </c>
      <c r="I646" s="6" t="n">
        <v>-57.62</v>
      </c>
      <c r="J646" s="6" t="n">
        <v>0</v>
      </c>
      <c r="K646" s="6" t="n">
        <v>-0.04</v>
      </c>
      <c r="L646" s="6" t="n">
        <v>0</v>
      </c>
      <c r="M646" s="6" t="s">
        <f>=I646+J646+K646+L646</f>
      </c>
      <c r="N646" s="6"/>
      <c r="O646" s="16"/>
    </row>
    <row collapsed="false" customFormat="false" customHeight="false" hidden="false" ht="12.1" outlineLevel="0" r="647">
      <c r="A647" s="29" t="n">
        <v>44243.934143519</v>
      </c>
      <c r="B647" s="30" t="s">
        <v>163</v>
      </c>
      <c r="C647" s="30" t="s">
        <v>263</v>
      </c>
      <c r="D647" s="30" t="s">
        <v>116</v>
      </c>
      <c r="E647" s="30" t="s">
        <v>73</v>
      </c>
      <c r="F647" s="30" t="s">
        <v>19</v>
      </c>
      <c r="G647" s="31" t="n">
        <v>-15</v>
      </c>
      <c r="H647" s="32" t="n">
        <v>31.5</v>
      </c>
      <c r="I647" s="32" t="n">
        <v>472.5</v>
      </c>
      <c r="J647" s="32" t="n">
        <v>0</v>
      </c>
      <c r="K647" s="32" t="n">
        <v>-0.29</v>
      </c>
      <c r="L647" s="32" t="n">
        <v>0</v>
      </c>
      <c r="M647" s="6" t="s">
        <f>=I647+J647+K647+L647</f>
      </c>
      <c r="N647" s="32"/>
      <c r="O647" s="30"/>
    </row>
    <row collapsed="false" customFormat="false" customHeight="false" hidden="false" ht="12.1" outlineLevel="0" r="648">
      <c r="A648" s="29" t="n">
        <v>44243.934560185</v>
      </c>
      <c r="B648" s="30" t="s">
        <v>163</v>
      </c>
      <c r="C648" s="30" t="s">
        <v>263</v>
      </c>
      <c r="D648" s="30" t="s">
        <v>116</v>
      </c>
      <c r="E648" s="30" t="s">
        <v>73</v>
      </c>
      <c r="F648" s="30" t="s">
        <v>19</v>
      </c>
      <c r="G648" s="31" t="n">
        <v>-2</v>
      </c>
      <c r="H648" s="32" t="n">
        <v>31.5</v>
      </c>
      <c r="I648" s="32" t="n">
        <v>63</v>
      </c>
      <c r="J648" s="32" t="n">
        <v>0</v>
      </c>
      <c r="K648" s="32" t="n">
        <v>-0.04</v>
      </c>
      <c r="L648" s="32" t="n">
        <v>0</v>
      </c>
      <c r="M648" s="6" t="s">
        <f>=I648+J648+K648+L648</f>
      </c>
      <c r="N648" s="32"/>
      <c r="O648" s="30"/>
    </row>
    <row collapsed="false" customFormat="false" customHeight="false" hidden="false" ht="12.1" outlineLevel="0" r="649">
      <c r="A649" s="29" t="n">
        <v>44243.934722222</v>
      </c>
      <c r="B649" s="30" t="s">
        <v>163</v>
      </c>
      <c r="C649" s="30" t="s">
        <v>263</v>
      </c>
      <c r="D649" s="30" t="s">
        <v>116</v>
      </c>
      <c r="E649" s="30" t="s">
        <v>73</v>
      </c>
      <c r="F649" s="30" t="s">
        <v>19</v>
      </c>
      <c r="G649" s="31" t="n">
        <v>-3</v>
      </c>
      <c r="H649" s="32" t="n">
        <v>31.5</v>
      </c>
      <c r="I649" s="32" t="n">
        <v>94.5</v>
      </c>
      <c r="J649" s="32" t="n">
        <v>0</v>
      </c>
      <c r="K649" s="32" t="n">
        <v>-0.06</v>
      </c>
      <c r="L649" s="32" t="n">
        <v>0</v>
      </c>
      <c r="M649" s="6" t="s">
        <f>=I649+J649+K649+L649</f>
      </c>
      <c r="N649" s="32"/>
      <c r="O649" s="30"/>
    </row>
    <row collapsed="false" customFormat="false" customHeight="false" hidden="false" ht="12.1" outlineLevel="0" r="650">
      <c r="A650" s="20" t="n">
        <v>44243.93525463</v>
      </c>
      <c r="B650" s="16" t="s">
        <v>54</v>
      </c>
      <c r="C650" s="16" t="s">
        <v>55</v>
      </c>
      <c r="D650" s="16" t="s">
        <v>114</v>
      </c>
      <c r="E650" s="16" t="s">
        <v>17</v>
      </c>
      <c r="F650" s="16" t="s">
        <v>19</v>
      </c>
      <c r="G650" s="7" t="n">
        <v>10</v>
      </c>
      <c r="H650" s="6" t="n">
        <v>28.65</v>
      </c>
      <c r="I650" s="6" t="n">
        <v>-286.5</v>
      </c>
      <c r="J650" s="6" t="n">
        <v>0</v>
      </c>
      <c r="K650" s="6" t="n">
        <v>-0.17</v>
      </c>
      <c r="L650" s="6" t="n">
        <v>0</v>
      </c>
      <c r="M650" s="6" t="s">
        <f>=I650+J650+K650+L650</f>
      </c>
      <c r="N650" s="6"/>
      <c r="O650" s="16"/>
    </row>
    <row collapsed="false" customFormat="false" customHeight="false" hidden="false" ht="12.1" outlineLevel="0" r="651">
      <c r="A651" s="20" t="n">
        <v>44243.935752315</v>
      </c>
      <c r="B651" s="16" t="s">
        <v>54</v>
      </c>
      <c r="C651" s="16" t="s">
        <v>55</v>
      </c>
      <c r="D651" s="16" t="s">
        <v>114</v>
      </c>
      <c r="E651" s="16" t="s">
        <v>17</v>
      </c>
      <c r="F651" s="16" t="s">
        <v>19</v>
      </c>
      <c r="G651" s="7" t="n">
        <v>10</v>
      </c>
      <c r="H651" s="6" t="n">
        <v>28.65</v>
      </c>
      <c r="I651" s="6" t="n">
        <v>-286.5</v>
      </c>
      <c r="J651" s="6" t="n">
        <v>0</v>
      </c>
      <c r="K651" s="6" t="n">
        <v>-0.17</v>
      </c>
      <c r="L651" s="6" t="n">
        <v>0</v>
      </c>
      <c r="M651" s="6" t="s">
        <f>=I651+J651+K651+L651</f>
      </c>
      <c r="N651" s="6"/>
      <c r="O651" s="16"/>
    </row>
    <row collapsed="false" customFormat="false" customHeight="false" hidden="false" ht="12.1" outlineLevel="0" r="652">
      <c r="A652" s="29" t="n">
        <v>44243.937407407</v>
      </c>
      <c r="B652" s="30" t="s">
        <v>163</v>
      </c>
      <c r="C652" s="30" t="s">
        <v>263</v>
      </c>
      <c r="D652" s="30" t="s">
        <v>116</v>
      </c>
      <c r="E652" s="30" t="s">
        <v>73</v>
      </c>
      <c r="F652" s="30" t="s">
        <v>19</v>
      </c>
      <c r="G652" s="31" t="n">
        <v>-3</v>
      </c>
      <c r="H652" s="32" t="n">
        <v>31.5</v>
      </c>
      <c r="I652" s="32" t="n">
        <v>94.5</v>
      </c>
      <c r="J652" s="32" t="n">
        <v>0</v>
      </c>
      <c r="K652" s="32" t="n">
        <v>-0.06</v>
      </c>
      <c r="L652" s="32" t="n">
        <v>0</v>
      </c>
      <c r="M652" s="6" t="s">
        <f>=I652+J652+K652+L652</f>
      </c>
      <c r="N652" s="32"/>
      <c r="O652" s="30"/>
    </row>
    <row collapsed="false" customFormat="false" customHeight="false" hidden="false" ht="12.1" outlineLevel="0" r="653">
      <c r="A653" s="20" t="n">
        <v>44243.937418981</v>
      </c>
      <c r="B653" s="16" t="s">
        <v>54</v>
      </c>
      <c r="C653" s="16" t="s">
        <v>55</v>
      </c>
      <c r="D653" s="16" t="s">
        <v>114</v>
      </c>
      <c r="E653" s="16" t="s">
        <v>17</v>
      </c>
      <c r="F653" s="16" t="s">
        <v>19</v>
      </c>
      <c r="G653" s="7" t="n">
        <v>5</v>
      </c>
      <c r="H653" s="6" t="n">
        <v>28.65</v>
      </c>
      <c r="I653" s="6" t="n">
        <v>-143.25</v>
      </c>
      <c r="J653" s="6" t="n">
        <v>0</v>
      </c>
      <c r="K653" s="6" t="n">
        <v>-0.08</v>
      </c>
      <c r="L653" s="6" t="n">
        <v>0</v>
      </c>
      <c r="M653" s="6" t="s">
        <f>=I653+J653+K653+L653</f>
      </c>
      <c r="N653" s="6"/>
      <c r="O653" s="16"/>
    </row>
    <row collapsed="false" customFormat="false" customHeight="false" hidden="false" ht="12.1" outlineLevel="0" r="654">
      <c r="A654" s="20" t="n">
        <v>44243.980949074</v>
      </c>
      <c r="B654" s="16" t="s">
        <v>54</v>
      </c>
      <c r="C654" s="16" t="s">
        <v>55</v>
      </c>
      <c r="D654" s="16" t="s">
        <v>114</v>
      </c>
      <c r="E654" s="16" t="s">
        <v>17</v>
      </c>
      <c r="F654" s="16" t="s">
        <v>19</v>
      </c>
      <c r="G654" s="7" t="n">
        <v>1</v>
      </c>
      <c r="H654" s="6" t="n">
        <v>28.37</v>
      </c>
      <c r="I654" s="6" t="n">
        <v>-28.37</v>
      </c>
      <c r="J654" s="6" t="n">
        <v>0</v>
      </c>
      <c r="K654" s="6" t="n">
        <v>-0.02</v>
      </c>
      <c r="L654" s="6" t="n">
        <v>0</v>
      </c>
      <c r="M654" s="6" t="s">
        <f>=I654+J654+K654+L654</f>
      </c>
      <c r="N654" s="6"/>
      <c r="O654" s="16"/>
    </row>
    <row collapsed="false" customFormat="false" customHeight="false" hidden="false" ht="12.1" outlineLevel="0" r="655">
      <c r="A655" s="20" t="n">
        <v>44243.981030093</v>
      </c>
      <c r="B655" s="16" t="s">
        <v>54</v>
      </c>
      <c r="C655" s="16" t="s">
        <v>55</v>
      </c>
      <c r="D655" s="16" t="s">
        <v>114</v>
      </c>
      <c r="E655" s="16" t="s">
        <v>17</v>
      </c>
      <c r="F655" s="16" t="s">
        <v>19</v>
      </c>
      <c r="G655" s="7" t="n">
        <v>1</v>
      </c>
      <c r="H655" s="6" t="n">
        <v>28.37</v>
      </c>
      <c r="I655" s="6" t="n">
        <v>-28.37</v>
      </c>
      <c r="J655" s="6" t="n">
        <v>0</v>
      </c>
      <c r="K655" s="6" t="n">
        <v>-0.02</v>
      </c>
      <c r="L655" s="6" t="n">
        <v>0</v>
      </c>
      <c r="M655" s="6" t="s">
        <f>=I655+J655+K655+L655</f>
      </c>
      <c r="N655" s="6"/>
      <c r="O655" s="16"/>
    </row>
    <row collapsed="false" customFormat="false" customHeight="false" hidden="false" ht="12.1" outlineLevel="0" r="656">
      <c r="A656" s="29" t="n">
        <v>44244.776608796</v>
      </c>
      <c r="B656" s="30" t="s">
        <v>54</v>
      </c>
      <c r="C656" s="30" t="s">
        <v>55</v>
      </c>
      <c r="D656" s="30" t="s">
        <v>116</v>
      </c>
      <c r="E656" s="30" t="s">
        <v>17</v>
      </c>
      <c r="F656" s="30" t="s">
        <v>19</v>
      </c>
      <c r="G656" s="31" t="n">
        <v>-1</v>
      </c>
      <c r="H656" s="32" t="n">
        <v>29.2</v>
      </c>
      <c r="I656" s="32" t="n">
        <v>29.2</v>
      </c>
      <c r="J656" s="32" t="n">
        <v>0</v>
      </c>
      <c r="K656" s="32" t="n">
        <v>-0.02</v>
      </c>
      <c r="L656" s="32" t="n">
        <v>0</v>
      </c>
      <c r="M656" s="6" t="s">
        <f>=I656+J656+K656+L656</f>
      </c>
      <c r="N656" s="32"/>
      <c r="O656" s="30"/>
    </row>
    <row collapsed="false" customFormat="false" customHeight="false" hidden="false" ht="12.1" outlineLevel="0" r="657">
      <c r="A657" s="29" t="n">
        <v>44244.780636574</v>
      </c>
      <c r="B657" s="30" t="s">
        <v>54</v>
      </c>
      <c r="C657" s="30" t="s">
        <v>55</v>
      </c>
      <c r="D657" s="30" t="s">
        <v>116</v>
      </c>
      <c r="E657" s="30" t="s">
        <v>17</v>
      </c>
      <c r="F657" s="30" t="s">
        <v>19</v>
      </c>
      <c r="G657" s="31" t="n">
        <v>-53</v>
      </c>
      <c r="H657" s="32" t="n">
        <v>29.22</v>
      </c>
      <c r="I657" s="32" t="n">
        <v>1548.66</v>
      </c>
      <c r="J657" s="32" t="n">
        <v>0</v>
      </c>
      <c r="K657" s="32" t="n">
        <v>-0.92</v>
      </c>
      <c r="L657" s="32" t="n">
        <v>0</v>
      </c>
      <c r="M657" s="6" t="s">
        <f>=I657+J657+K657+L657</f>
      </c>
      <c r="N657" s="32"/>
      <c r="O657" s="30"/>
    </row>
    <row collapsed="false" customFormat="false" customHeight="false" hidden="false" ht="12.1" outlineLevel="0" r="658">
      <c r="A658" s="20" t="n">
        <v>44244.787523148</v>
      </c>
      <c r="B658" s="16" t="s">
        <v>69</v>
      </c>
      <c r="C658" s="16" t="s">
        <v>70</v>
      </c>
      <c r="D658" s="16" t="s">
        <v>114</v>
      </c>
      <c r="E658" s="16" t="s">
        <v>17</v>
      </c>
      <c r="F658" s="16" t="s">
        <v>19</v>
      </c>
      <c r="G658" s="7" t="n">
        <v>1</v>
      </c>
      <c r="H658" s="6" t="n">
        <v>52.45</v>
      </c>
      <c r="I658" s="6" t="n">
        <v>-52.45</v>
      </c>
      <c r="J658" s="6" t="n">
        <v>0</v>
      </c>
      <c r="K658" s="6" t="n">
        <v>-0.04</v>
      </c>
      <c r="L658" s="6" t="n">
        <v>0</v>
      </c>
      <c r="M658" s="6" t="s">
        <f>=I658+J658+K658+L658</f>
      </c>
      <c r="N658" s="6"/>
      <c r="O658" s="16"/>
    </row>
    <row collapsed="false" customFormat="false" customHeight="false" hidden="false" ht="12.1" outlineLevel="0" r="659">
      <c r="A659" s="29" t="n">
        <v>44244.791956019</v>
      </c>
      <c r="B659" s="30" t="s">
        <v>54</v>
      </c>
      <c r="C659" s="30" t="s">
        <v>55</v>
      </c>
      <c r="D659" s="30" t="s">
        <v>116</v>
      </c>
      <c r="E659" s="30" t="s">
        <v>17</v>
      </c>
      <c r="F659" s="30" t="s">
        <v>19</v>
      </c>
      <c r="G659" s="31" t="n">
        <v>-2</v>
      </c>
      <c r="H659" s="32" t="n">
        <v>29.22</v>
      </c>
      <c r="I659" s="32" t="n">
        <v>58.44</v>
      </c>
      <c r="J659" s="32" t="n">
        <v>0</v>
      </c>
      <c r="K659" s="32" t="n">
        <v>-0.04</v>
      </c>
      <c r="L659" s="32" t="n">
        <v>0</v>
      </c>
      <c r="M659" s="6" t="s">
        <f>=I659+J659+K659+L659</f>
      </c>
      <c r="N659" s="32"/>
      <c r="O659" s="30"/>
    </row>
    <row collapsed="false" customFormat="false" customHeight="false" hidden="false" ht="12.1" outlineLevel="0" r="660">
      <c r="A660" s="20" t="n">
        <v>44244.835763889</v>
      </c>
      <c r="B660" s="16" t="s">
        <v>27</v>
      </c>
      <c r="C660" s="16" t="s">
        <v>28</v>
      </c>
      <c r="D660" s="16" t="s">
        <v>114</v>
      </c>
      <c r="E660" s="16" t="s">
        <v>17</v>
      </c>
      <c r="F660" s="16" t="s">
        <v>19</v>
      </c>
      <c r="G660" s="7" t="n">
        <v>1</v>
      </c>
      <c r="H660" s="6" t="n">
        <v>111.6</v>
      </c>
      <c r="I660" s="6" t="n">
        <v>-111.6</v>
      </c>
      <c r="J660" s="6" t="n">
        <v>0</v>
      </c>
      <c r="K660" s="6" t="n">
        <v>-0.07</v>
      </c>
      <c r="L660" s="6" t="n">
        <v>0</v>
      </c>
      <c r="M660" s="6" t="s">
        <f>=I660+J660+K660+L660</f>
      </c>
      <c r="N660" s="6"/>
      <c r="O660" s="16"/>
    </row>
    <row collapsed="false" customFormat="false" customHeight="false" hidden="false" ht="12.1" outlineLevel="0" r="661">
      <c r="A661" s="20" t="n">
        <v>44244.982048611</v>
      </c>
      <c r="B661" s="16" t="s">
        <v>69</v>
      </c>
      <c r="C661" s="16" t="s">
        <v>70</v>
      </c>
      <c r="D661" s="16" t="s">
        <v>114</v>
      </c>
      <c r="E661" s="16" t="s">
        <v>17</v>
      </c>
      <c r="F661" s="16" t="s">
        <v>19</v>
      </c>
      <c r="G661" s="7" t="n">
        <v>1</v>
      </c>
      <c r="H661" s="6" t="n">
        <v>51.89</v>
      </c>
      <c r="I661" s="6" t="n">
        <v>-51.89</v>
      </c>
      <c r="J661" s="6" t="n">
        <v>0</v>
      </c>
      <c r="K661" s="6" t="n">
        <v>-0.04</v>
      </c>
      <c r="L661" s="6" t="n">
        <v>0</v>
      </c>
      <c r="M661" s="6" t="s">
        <f>=I661+J661+K661+L661</f>
      </c>
      <c r="N661" s="6"/>
      <c r="O661" s="16"/>
    </row>
    <row collapsed="false" customFormat="false" customHeight="false" hidden="false" ht="12.1" outlineLevel="0" r="662">
      <c r="A662" s="20" t="n">
        <v>44244.98224537</v>
      </c>
      <c r="B662" s="16" t="s">
        <v>69</v>
      </c>
      <c r="C662" s="16" t="s">
        <v>70</v>
      </c>
      <c r="D662" s="16" t="s">
        <v>114</v>
      </c>
      <c r="E662" s="16" t="s">
        <v>17</v>
      </c>
      <c r="F662" s="16" t="s">
        <v>19</v>
      </c>
      <c r="G662" s="7" t="n">
        <v>1</v>
      </c>
      <c r="H662" s="6" t="n">
        <v>51.89</v>
      </c>
      <c r="I662" s="6" t="n">
        <v>-51.89</v>
      </c>
      <c r="J662" s="6" t="n">
        <v>0</v>
      </c>
      <c r="K662" s="6" t="n">
        <v>-0.04</v>
      </c>
      <c r="L662" s="6" t="n">
        <v>0</v>
      </c>
      <c r="M662" s="6" t="s">
        <f>=I662+J662+K662+L662</f>
      </c>
      <c r="N662" s="6"/>
      <c r="O662" s="16"/>
    </row>
    <row collapsed="false" customFormat="false" customHeight="false" hidden="false" ht="12.1" outlineLevel="0" r="663">
      <c r="A663" s="20" t="n">
        <v>44244.982291667</v>
      </c>
      <c r="B663" s="16" t="s">
        <v>69</v>
      </c>
      <c r="C663" s="16" t="s">
        <v>70</v>
      </c>
      <c r="D663" s="16" t="s">
        <v>114</v>
      </c>
      <c r="E663" s="16" t="s">
        <v>17</v>
      </c>
      <c r="F663" s="16" t="s">
        <v>19</v>
      </c>
      <c r="G663" s="7" t="n">
        <v>1</v>
      </c>
      <c r="H663" s="6" t="n">
        <v>51.89</v>
      </c>
      <c r="I663" s="6" t="n">
        <v>-51.89</v>
      </c>
      <c r="J663" s="6" t="n">
        <v>0</v>
      </c>
      <c r="K663" s="6" t="n">
        <v>-0.04</v>
      </c>
      <c r="L663" s="6" t="n">
        <v>0</v>
      </c>
      <c r="M663" s="6" t="s">
        <f>=I663+J663+K663+L663</f>
      </c>
      <c r="N663" s="6"/>
      <c r="O663" s="16"/>
    </row>
    <row collapsed="false" customFormat="false" customHeight="false" hidden="false" ht="12.1" outlineLevel="0" r="664">
      <c r="A664" s="20" t="n">
        <v>44244.982418981</v>
      </c>
      <c r="B664" s="16" t="s">
        <v>69</v>
      </c>
      <c r="C664" s="16" t="s">
        <v>70</v>
      </c>
      <c r="D664" s="16" t="s">
        <v>114</v>
      </c>
      <c r="E664" s="16" t="s">
        <v>17</v>
      </c>
      <c r="F664" s="16" t="s">
        <v>19</v>
      </c>
      <c r="G664" s="7" t="n">
        <v>3</v>
      </c>
      <c r="H664" s="6" t="n">
        <v>51.89</v>
      </c>
      <c r="I664" s="6" t="n">
        <v>-155.67</v>
      </c>
      <c r="J664" s="6" t="n">
        <v>0</v>
      </c>
      <c r="K664" s="6" t="n">
        <v>-0.1</v>
      </c>
      <c r="L664" s="6" t="n">
        <v>0</v>
      </c>
      <c r="M664" s="6" t="s">
        <f>=I664+J664+K664+L664</f>
      </c>
      <c r="N664" s="6"/>
      <c r="O664" s="16"/>
    </row>
    <row collapsed="false" customFormat="false" customHeight="false" hidden="false" ht="12.1" outlineLevel="0" r="665">
      <c r="A665" s="33" t="n">
        <v>44245</v>
      </c>
      <c r="B665" s="34" t="s">
        <v>230</v>
      </c>
      <c r="C665" s="34" t="s">
        <v>232</v>
      </c>
      <c r="D665" s="34" t="s">
        <v>230</v>
      </c>
      <c r="E665" s="34" t="s">
        <v>230</v>
      </c>
      <c r="F665" s="34" t="s">
        <v>47</v>
      </c>
      <c r="G665" s="35" t="n">
        <v>1</v>
      </c>
      <c r="H665" s="36" t="n">
        <v>-8.06</v>
      </c>
      <c r="I665" s="36" t="n">
        <v>-8.06</v>
      </c>
      <c r="J665" s="36" t="n">
        <v>0</v>
      </c>
      <c r="K665" s="36" t="n">
        <v>0</v>
      </c>
      <c r="L665" s="36" t="n">
        <v>0</v>
      </c>
      <c r="M665" s="36"/>
      <c r="N665" s="6" t="s">
        <f>=I665+J665+K665+L665</f>
      </c>
      <c r="O665" s="34"/>
    </row>
    <row collapsed="false" customFormat="false" customHeight="false" hidden="false" ht="12.1" outlineLevel="0" r="666">
      <c r="A666" s="33" t="n">
        <v>44245</v>
      </c>
      <c r="B666" s="34" t="s">
        <v>230</v>
      </c>
      <c r="C666" s="34" t="s">
        <v>234</v>
      </c>
      <c r="D666" s="34" t="s">
        <v>230</v>
      </c>
      <c r="E666" s="34" t="s">
        <v>230</v>
      </c>
      <c r="F666" s="34" t="s">
        <v>47</v>
      </c>
      <c r="G666" s="35" t="n">
        <v>1</v>
      </c>
      <c r="H666" s="36" t="n">
        <v>-14.84</v>
      </c>
      <c r="I666" s="36" t="n">
        <v>-14.84</v>
      </c>
      <c r="J666" s="36" t="n">
        <v>0</v>
      </c>
      <c r="K666" s="36" t="n">
        <v>0</v>
      </c>
      <c r="L666" s="36" t="n">
        <v>0</v>
      </c>
      <c r="M666" s="36"/>
      <c r="N666" s="6" t="s">
        <f>=I666+J666+K666+L666</f>
      </c>
      <c r="O666" s="34"/>
    </row>
    <row collapsed="false" customFormat="false" customHeight="false" hidden="false" ht="12.1" outlineLevel="0" r="667">
      <c r="A667" s="33" t="n">
        <v>44245</v>
      </c>
      <c r="B667" s="34" t="s">
        <v>230</v>
      </c>
      <c r="C667" s="34" t="s">
        <v>235</v>
      </c>
      <c r="D667" s="34" t="s">
        <v>230</v>
      </c>
      <c r="E667" s="34" t="s">
        <v>230</v>
      </c>
      <c r="F667" s="34" t="s">
        <v>47</v>
      </c>
      <c r="G667" s="35" t="n">
        <v>1</v>
      </c>
      <c r="H667" s="36" t="n">
        <v>-6.59</v>
      </c>
      <c r="I667" s="36" t="n">
        <v>-6.59</v>
      </c>
      <c r="J667" s="36" t="n">
        <v>0</v>
      </c>
      <c r="K667" s="36" t="n">
        <v>0</v>
      </c>
      <c r="L667" s="36" t="n">
        <v>0</v>
      </c>
      <c r="M667" s="36"/>
      <c r="N667" s="6" t="s">
        <f>=I667+J667+K667+L667</f>
      </c>
      <c r="O667" s="34"/>
    </row>
    <row collapsed="false" customFormat="false" customHeight="false" hidden="false" ht="12.1" outlineLevel="0" r="668">
      <c r="A668" s="33" t="n">
        <v>44245</v>
      </c>
      <c r="B668" s="34" t="s">
        <v>230</v>
      </c>
      <c r="C668" s="34" t="s">
        <v>231</v>
      </c>
      <c r="D668" s="34" t="s">
        <v>230</v>
      </c>
      <c r="E668" s="34" t="s">
        <v>230</v>
      </c>
      <c r="F668" s="34" t="s">
        <v>47</v>
      </c>
      <c r="G668" s="35" t="n">
        <v>1</v>
      </c>
      <c r="H668" s="36" t="n">
        <v>-3.11</v>
      </c>
      <c r="I668" s="36" t="n">
        <v>-3.11</v>
      </c>
      <c r="J668" s="36" t="n">
        <v>0</v>
      </c>
      <c r="K668" s="36" t="n">
        <v>0</v>
      </c>
      <c r="L668" s="36" t="n">
        <v>0</v>
      </c>
      <c r="M668" s="36"/>
      <c r="N668" s="6" t="s">
        <f>=I668+J668+K668+L668</f>
      </c>
      <c r="O668" s="34"/>
    </row>
    <row collapsed="false" customFormat="false" customHeight="false" hidden="false" ht="12.1" outlineLevel="0" r="669">
      <c r="A669" s="20" t="n">
        <v>44245.0553125</v>
      </c>
      <c r="B669" s="16" t="s">
        <v>27</v>
      </c>
      <c r="C669" s="16" t="s">
        <v>28</v>
      </c>
      <c r="D669" s="16" t="s">
        <v>114</v>
      </c>
      <c r="E669" s="16" t="s">
        <v>17</v>
      </c>
      <c r="F669" s="16" t="s">
        <v>19</v>
      </c>
      <c r="G669" s="7" t="n">
        <v>1</v>
      </c>
      <c r="H669" s="6" t="n">
        <v>111.99</v>
      </c>
      <c r="I669" s="6" t="n">
        <v>-111.99</v>
      </c>
      <c r="J669" s="6" t="n">
        <v>0</v>
      </c>
      <c r="K669" s="6" t="n">
        <v>-0.07</v>
      </c>
      <c r="L669" s="6" t="n">
        <v>0</v>
      </c>
      <c r="M669" s="6" t="s">
        <f>=I669+J669+K669+L669</f>
      </c>
      <c r="N669" s="6"/>
      <c r="O669" s="16"/>
    </row>
    <row collapsed="false" customFormat="false" customHeight="false" hidden="false" ht="12.1" outlineLevel="0" r="670">
      <c r="A670" s="20" t="n">
        <v>44245.055636574</v>
      </c>
      <c r="B670" s="16" t="s">
        <v>27</v>
      </c>
      <c r="C670" s="16" t="s">
        <v>28</v>
      </c>
      <c r="D670" s="16" t="s">
        <v>114</v>
      </c>
      <c r="E670" s="16" t="s">
        <v>17</v>
      </c>
      <c r="F670" s="16" t="s">
        <v>19</v>
      </c>
      <c r="G670" s="7" t="n">
        <v>1</v>
      </c>
      <c r="H670" s="6" t="n">
        <v>111.99</v>
      </c>
      <c r="I670" s="6" t="n">
        <v>-111.99</v>
      </c>
      <c r="J670" s="6" t="n">
        <v>0</v>
      </c>
      <c r="K670" s="6" t="n">
        <v>-0.07</v>
      </c>
      <c r="L670" s="6" t="n">
        <v>0</v>
      </c>
      <c r="M670" s="6" t="s">
        <f>=I670+J670+K670+L670</f>
      </c>
      <c r="N670" s="6"/>
      <c r="O670" s="16"/>
    </row>
    <row collapsed="false" customFormat="false" customHeight="false" hidden="false" ht="12.1" outlineLevel="0" r="671">
      <c r="A671" s="20" t="n">
        <v>44245.055925926</v>
      </c>
      <c r="B671" s="16" t="s">
        <v>27</v>
      </c>
      <c r="C671" s="16" t="s">
        <v>28</v>
      </c>
      <c r="D671" s="16" t="s">
        <v>114</v>
      </c>
      <c r="E671" s="16" t="s">
        <v>17</v>
      </c>
      <c r="F671" s="16" t="s">
        <v>19</v>
      </c>
      <c r="G671" s="7" t="n">
        <v>1</v>
      </c>
      <c r="H671" s="6" t="n">
        <v>111.99</v>
      </c>
      <c r="I671" s="6" t="n">
        <v>-111.99</v>
      </c>
      <c r="J671" s="6" t="n">
        <v>0</v>
      </c>
      <c r="K671" s="6" t="n">
        <v>-0.07</v>
      </c>
      <c r="L671" s="6" t="n">
        <v>0</v>
      </c>
      <c r="M671" s="6" t="s">
        <f>=I671+J671+K671+L671</f>
      </c>
      <c r="N671" s="6"/>
      <c r="O671" s="16"/>
    </row>
    <row collapsed="false" customFormat="false" customHeight="false" hidden="false" ht="12.1" outlineLevel="0" r="672">
      <c r="A672" s="20" t="n">
        <v>44245.056493056</v>
      </c>
      <c r="B672" s="16" t="s">
        <v>27</v>
      </c>
      <c r="C672" s="16" t="s">
        <v>28</v>
      </c>
      <c r="D672" s="16" t="s">
        <v>114</v>
      </c>
      <c r="E672" s="16" t="s">
        <v>17</v>
      </c>
      <c r="F672" s="16" t="s">
        <v>19</v>
      </c>
      <c r="G672" s="7" t="n">
        <v>2</v>
      </c>
      <c r="H672" s="6" t="n">
        <v>111.99</v>
      </c>
      <c r="I672" s="6" t="n">
        <v>-223.98</v>
      </c>
      <c r="J672" s="6" t="n">
        <v>0</v>
      </c>
      <c r="K672" s="6" t="n">
        <v>-0.13</v>
      </c>
      <c r="L672" s="6" t="n">
        <v>0</v>
      </c>
      <c r="M672" s="6" t="s">
        <f>=I672+J672+K672+L672</f>
      </c>
      <c r="N672" s="6"/>
      <c r="O672" s="16"/>
    </row>
    <row collapsed="false" customFormat="false" customHeight="false" hidden="false" ht="12.1" outlineLevel="0" r="673">
      <c r="A673" s="33" t="n">
        <v>44246</v>
      </c>
      <c r="B673" s="34" t="s">
        <v>230</v>
      </c>
      <c r="C673" s="34" t="s">
        <v>235</v>
      </c>
      <c r="D673" s="34" t="s">
        <v>230</v>
      </c>
      <c r="E673" s="34" t="s">
        <v>230</v>
      </c>
      <c r="F673" s="34" t="s">
        <v>47</v>
      </c>
      <c r="G673" s="35" t="n">
        <v>1</v>
      </c>
      <c r="H673" s="36" t="n">
        <v>-1.75</v>
      </c>
      <c r="I673" s="36" t="n">
        <v>-1.75</v>
      </c>
      <c r="J673" s="36" t="n">
        <v>0</v>
      </c>
      <c r="K673" s="36" t="n">
        <v>0</v>
      </c>
      <c r="L673" s="36" t="n">
        <v>0</v>
      </c>
      <c r="M673" s="36"/>
      <c r="N673" s="6" t="s">
        <f>=I673+J673+K673+L673</f>
      </c>
      <c r="O673" s="34"/>
    </row>
    <row collapsed="false" customFormat="false" customHeight="false" hidden="false" ht="12.1" outlineLevel="0" r="674">
      <c r="A674" s="33" t="n">
        <v>44246</v>
      </c>
      <c r="B674" s="34" t="s">
        <v>230</v>
      </c>
      <c r="C674" s="34" t="s">
        <v>234</v>
      </c>
      <c r="D674" s="34" t="s">
        <v>230</v>
      </c>
      <c r="E674" s="34" t="s">
        <v>230</v>
      </c>
      <c r="F674" s="34" t="s">
        <v>47</v>
      </c>
      <c r="G674" s="35" t="n">
        <v>1</v>
      </c>
      <c r="H674" s="36" t="n">
        <v>-3.94</v>
      </c>
      <c r="I674" s="36" t="n">
        <v>-3.94</v>
      </c>
      <c r="J674" s="36" t="n">
        <v>0</v>
      </c>
      <c r="K674" s="36" t="n">
        <v>0</v>
      </c>
      <c r="L674" s="36" t="n">
        <v>0</v>
      </c>
      <c r="M674" s="36"/>
      <c r="N674" s="6" t="s">
        <f>=I674+J674+K674+L674</f>
      </c>
      <c r="O674" s="34"/>
    </row>
    <row collapsed="false" customFormat="false" customHeight="false" hidden="false" ht="12.1" outlineLevel="0" r="675">
      <c r="A675" s="29" t="n">
        <v>44246.538865741</v>
      </c>
      <c r="B675" s="30" t="s">
        <v>85</v>
      </c>
      <c r="C675" s="30" t="s">
        <v>209</v>
      </c>
      <c r="D675" s="30" t="s">
        <v>116</v>
      </c>
      <c r="E675" s="30" t="s">
        <v>73</v>
      </c>
      <c r="F675" s="30" t="s">
        <v>47</v>
      </c>
      <c r="G675" s="31" t="n">
        <v>-7</v>
      </c>
      <c r="H675" s="32" t="n">
        <v>3190</v>
      </c>
      <c r="I675" s="32" t="n">
        <v>22330</v>
      </c>
      <c r="J675" s="32" t="n">
        <v>0</v>
      </c>
      <c r="K675" s="32" t="n">
        <v>-13.4</v>
      </c>
      <c r="L675" s="32" t="n">
        <v>0</v>
      </c>
      <c r="M675" s="32"/>
      <c r="N675" s="6" t="s">
        <f>=I675+J675+K675+L675</f>
      </c>
      <c r="O675" s="30"/>
    </row>
    <row collapsed="false" customFormat="false" customHeight="false" hidden="false" ht="12.1" outlineLevel="0" r="676">
      <c r="A676" s="25" t="n">
        <v>44246.651793981</v>
      </c>
      <c r="B676" s="26" t="s">
        <v>19</v>
      </c>
      <c r="C676" s="26" t="s">
        <v>210</v>
      </c>
      <c r="D676" s="26" t="s">
        <v>114</v>
      </c>
      <c r="E676" s="26" t="s">
        <v>114</v>
      </c>
      <c r="F676" s="26" t="s">
        <v>47</v>
      </c>
      <c r="G676" s="27" t="n">
        <v>1000</v>
      </c>
      <c r="H676" s="28" t="n">
        <v>73.915</v>
      </c>
      <c r="I676" s="28" t="n">
        <v>-73915</v>
      </c>
      <c r="J676" s="28" t="n">
        <v>0</v>
      </c>
      <c r="K676" s="28" t="n">
        <v>-86.96</v>
      </c>
      <c r="L676" s="28" t="n">
        <v>0</v>
      </c>
      <c r="M676" s="28"/>
      <c r="N676" s="6" t="s">
        <f>=I676+J676+K676+L676</f>
      </c>
      <c r="O676" s="26"/>
    </row>
    <row collapsed="false" customFormat="false" customHeight="false" hidden="false" ht="12.1" outlineLevel="0" r="677">
      <c r="A677" s="20" t="n">
        <v>44246.737824074</v>
      </c>
      <c r="B677" s="16" t="s">
        <v>49</v>
      </c>
      <c r="C677" s="16" t="s">
        <v>50</v>
      </c>
      <c r="D677" s="16" t="s">
        <v>114</v>
      </c>
      <c r="E677" s="16" t="s">
        <v>17</v>
      </c>
      <c r="F677" s="16" t="s">
        <v>19</v>
      </c>
      <c r="G677" s="7" t="n">
        <v>20</v>
      </c>
      <c r="H677" s="6" t="n">
        <v>27.02</v>
      </c>
      <c r="I677" s="6" t="n">
        <v>-540.4</v>
      </c>
      <c r="J677" s="6" t="n">
        <v>0</v>
      </c>
      <c r="K677" s="6" t="n">
        <v>-0.32</v>
      </c>
      <c r="L677" s="6" t="n">
        <v>0</v>
      </c>
      <c r="M677" s="6" t="s">
        <f>=I677+J677+K677+L677</f>
      </c>
      <c r="N677" s="6"/>
      <c r="O677" s="16"/>
    </row>
    <row collapsed="false" customFormat="false" customHeight="false" hidden="false" ht="12.1" outlineLevel="0" r="678">
      <c r="A678" s="29" t="n">
        <v>44246.758414352</v>
      </c>
      <c r="B678" s="30" t="s">
        <v>120</v>
      </c>
      <c r="C678" s="30" t="s">
        <v>206</v>
      </c>
      <c r="D678" s="30" t="s">
        <v>116</v>
      </c>
      <c r="E678" s="30" t="s">
        <v>17</v>
      </c>
      <c r="F678" s="30" t="s">
        <v>47</v>
      </c>
      <c r="G678" s="31" t="n">
        <v>-120</v>
      </c>
      <c r="H678" s="32" t="n">
        <v>208.14</v>
      </c>
      <c r="I678" s="32" t="n">
        <v>24976.8</v>
      </c>
      <c r="J678" s="32" t="n">
        <v>0</v>
      </c>
      <c r="K678" s="32" t="n">
        <v>-14.99</v>
      </c>
      <c r="L678" s="32" t="n">
        <v>0</v>
      </c>
      <c r="M678" s="32"/>
      <c r="N678" s="6" t="s">
        <f>=I678+J678+K678+L678</f>
      </c>
      <c r="O678" s="30"/>
    </row>
    <row collapsed="false" customFormat="false" customHeight="false" hidden="false" ht="12.1" outlineLevel="0" r="679">
      <c r="A679" s="25" t="n">
        <v>44246.759097222</v>
      </c>
      <c r="B679" s="26" t="s">
        <v>19</v>
      </c>
      <c r="C679" s="26" t="s">
        <v>210</v>
      </c>
      <c r="D679" s="26" t="s">
        <v>114</v>
      </c>
      <c r="E679" s="26" t="s">
        <v>114</v>
      </c>
      <c r="F679" s="26" t="s">
        <v>47</v>
      </c>
      <c r="G679" s="27" t="n">
        <v>1000</v>
      </c>
      <c r="H679" s="28" t="n">
        <v>74.01</v>
      </c>
      <c r="I679" s="28" t="n">
        <v>-74010</v>
      </c>
      <c r="J679" s="28" t="n">
        <v>0</v>
      </c>
      <c r="K679" s="28" t="n">
        <v>-87.01</v>
      </c>
      <c r="L679" s="28" t="n">
        <v>0</v>
      </c>
      <c r="M679" s="28"/>
      <c r="N679" s="6" t="s">
        <f>=I679+J679+K679+L679</f>
      </c>
      <c r="O679" s="26"/>
    </row>
    <row collapsed="false" customFormat="false" customHeight="false" hidden="false" ht="12.1" outlineLevel="0" r="680">
      <c r="A680" s="20" t="n">
        <v>44246.760949074</v>
      </c>
      <c r="B680" s="16" t="s">
        <v>52</v>
      </c>
      <c r="C680" s="16" t="s">
        <v>53</v>
      </c>
      <c r="D680" s="16" t="s">
        <v>114</v>
      </c>
      <c r="E680" s="16" t="s">
        <v>17</v>
      </c>
      <c r="F680" s="16" t="s">
        <v>19</v>
      </c>
      <c r="G680" s="7" t="n">
        <v>1</v>
      </c>
      <c r="H680" s="6" t="n">
        <v>12.07</v>
      </c>
      <c r="I680" s="6" t="n">
        <v>-12.07</v>
      </c>
      <c r="J680" s="6" t="n">
        <v>0</v>
      </c>
      <c r="K680" s="6" t="n">
        <v>-0.02</v>
      </c>
      <c r="L680" s="6" t="n">
        <v>0</v>
      </c>
      <c r="M680" s="6" t="s">
        <f>=I680+J680+K680+L680</f>
      </c>
      <c r="N680" s="6"/>
      <c r="O680" s="16"/>
    </row>
    <row collapsed="false" customFormat="false" customHeight="false" hidden="false" ht="12.1" outlineLevel="0" r="681">
      <c r="A681" s="25" t="n">
        <v>44246.882928241</v>
      </c>
      <c r="B681" s="26" t="s">
        <v>19</v>
      </c>
      <c r="C681" s="26" t="s">
        <v>210</v>
      </c>
      <c r="D681" s="26" t="s">
        <v>116</v>
      </c>
      <c r="E681" s="26" t="s">
        <v>116</v>
      </c>
      <c r="F681" s="26" t="s">
        <v>47</v>
      </c>
      <c r="G681" s="27" t="n">
        <v>-1000</v>
      </c>
      <c r="H681" s="28" t="n">
        <v>74.155</v>
      </c>
      <c r="I681" s="28" t="n">
        <v>74155</v>
      </c>
      <c r="J681" s="28" t="n">
        <v>0</v>
      </c>
      <c r="K681" s="28" t="n">
        <v>-87.08</v>
      </c>
      <c r="L681" s="28" t="n">
        <v>0</v>
      </c>
      <c r="M681" s="28"/>
      <c r="N681" s="6" t="s">
        <f>=I681+J681+K681+L681</f>
      </c>
      <c r="O681" s="26"/>
    </row>
    <row collapsed="false" customFormat="false" customHeight="false" hidden="false" ht="12.1" outlineLevel="0" r="682">
      <c r="A682" s="33" t="n">
        <v>44247</v>
      </c>
      <c r="B682" s="34" t="s">
        <v>230</v>
      </c>
      <c r="C682" s="34" t="s">
        <v>234</v>
      </c>
      <c r="D682" s="34" t="s">
        <v>230</v>
      </c>
      <c r="E682" s="34" t="s">
        <v>230</v>
      </c>
      <c r="F682" s="34" t="s">
        <v>47</v>
      </c>
      <c r="G682" s="35" t="n">
        <v>1</v>
      </c>
      <c r="H682" s="36" t="n">
        <v>-7.88</v>
      </c>
      <c r="I682" s="36" t="n">
        <v>-7.88</v>
      </c>
      <c r="J682" s="36" t="n">
        <v>0</v>
      </c>
      <c r="K682" s="36" t="n">
        <v>0</v>
      </c>
      <c r="L682" s="36" t="n">
        <v>0</v>
      </c>
      <c r="M682" s="36"/>
      <c r="N682" s="6" t="s">
        <f>=I682+J682+K682+L682</f>
      </c>
      <c r="O682" s="34"/>
    </row>
    <row collapsed="false" customFormat="false" customHeight="false" hidden="false" ht="12.1" outlineLevel="0" r="683">
      <c r="A683" s="33" t="n">
        <v>44247</v>
      </c>
      <c r="B683" s="34" t="s">
        <v>230</v>
      </c>
      <c r="C683" s="34" t="s">
        <v>235</v>
      </c>
      <c r="D683" s="34" t="s">
        <v>230</v>
      </c>
      <c r="E683" s="34" t="s">
        <v>230</v>
      </c>
      <c r="F683" s="34" t="s">
        <v>47</v>
      </c>
      <c r="G683" s="35" t="n">
        <v>1</v>
      </c>
      <c r="H683" s="36" t="n">
        <v>-3.5</v>
      </c>
      <c r="I683" s="36" t="n">
        <v>-3.5</v>
      </c>
      <c r="J683" s="36" t="n">
        <v>0</v>
      </c>
      <c r="K683" s="36" t="n">
        <v>0</v>
      </c>
      <c r="L683" s="36" t="n">
        <v>0</v>
      </c>
      <c r="M683" s="36"/>
      <c r="N683" s="6" t="s">
        <f>=I683+J683+K683+L683</f>
      </c>
      <c r="O683" s="34"/>
    </row>
    <row collapsed="false" customFormat="false" customHeight="false" hidden="false" ht="12.1" outlineLevel="0" r="684">
      <c r="A684" s="33" t="n">
        <v>44249</v>
      </c>
      <c r="B684" s="34" t="s">
        <v>230</v>
      </c>
      <c r="C684" s="34" t="s">
        <v>235</v>
      </c>
      <c r="D684" s="34" t="s">
        <v>230</v>
      </c>
      <c r="E684" s="34" t="s">
        <v>230</v>
      </c>
      <c r="F684" s="34" t="s">
        <v>47</v>
      </c>
      <c r="G684" s="35" t="n">
        <v>1</v>
      </c>
      <c r="H684" s="36" t="n">
        <v>-1.75</v>
      </c>
      <c r="I684" s="36" t="n">
        <v>-1.75</v>
      </c>
      <c r="J684" s="36" t="n">
        <v>0</v>
      </c>
      <c r="K684" s="36" t="n">
        <v>0</v>
      </c>
      <c r="L684" s="36" t="n">
        <v>0</v>
      </c>
      <c r="M684" s="36"/>
      <c r="N684" s="6" t="s">
        <f>=I684+J684+K684+L684</f>
      </c>
      <c r="O684" s="34"/>
    </row>
    <row collapsed="false" customFormat="false" customHeight="false" hidden="false" ht="12.1" outlineLevel="0" r="685">
      <c r="A685" s="21" t="n">
        <v>44249</v>
      </c>
      <c r="B685" s="22" t="s">
        <v>203</v>
      </c>
      <c r="C685" s="22" t="s">
        <v>103</v>
      </c>
      <c r="D685" s="22" t="s">
        <v>203</v>
      </c>
      <c r="E685" s="22" t="s">
        <v>203</v>
      </c>
      <c r="F685" s="22" t="s">
        <v>47</v>
      </c>
      <c r="G685" s="23" t="n">
        <v>1</v>
      </c>
      <c r="H685" s="24" t="n">
        <v>60000</v>
      </c>
      <c r="I685" s="24" t="n">
        <v>60000</v>
      </c>
      <c r="J685" s="24" t="n">
        <v>0</v>
      </c>
      <c r="K685" s="24" t="n">
        <v>0</v>
      </c>
      <c r="L685" s="24" t="n">
        <v>0</v>
      </c>
      <c r="M685" s="24"/>
      <c r="N685" s="6" t="s">
        <f>=I685+J685+K685+L685</f>
      </c>
      <c r="O685" s="22"/>
    </row>
    <row collapsed="false" customFormat="false" customHeight="false" hidden="false" ht="12.1" outlineLevel="0" r="686">
      <c r="A686" s="33" t="n">
        <v>44249</v>
      </c>
      <c r="B686" s="34" t="s">
        <v>230</v>
      </c>
      <c r="C686" s="34" t="s">
        <v>234</v>
      </c>
      <c r="D686" s="34" t="s">
        <v>230</v>
      </c>
      <c r="E686" s="34" t="s">
        <v>230</v>
      </c>
      <c r="F686" s="34" t="s">
        <v>47</v>
      </c>
      <c r="G686" s="35" t="n">
        <v>1</v>
      </c>
      <c r="H686" s="36" t="n">
        <v>-3.94</v>
      </c>
      <c r="I686" s="36" t="n">
        <v>-3.94</v>
      </c>
      <c r="J686" s="36" t="n">
        <v>0</v>
      </c>
      <c r="K686" s="36" t="n">
        <v>0</v>
      </c>
      <c r="L686" s="36" t="n">
        <v>0</v>
      </c>
      <c r="M686" s="36"/>
      <c r="N686" s="6" t="s">
        <f>=I686+J686+K686+L686</f>
      </c>
      <c r="O686" s="34"/>
    </row>
    <row collapsed="false" customFormat="false" customHeight="false" hidden="false" ht="12.1" outlineLevel="0" r="687">
      <c r="A687" s="29" t="n">
        <v>44249.675381944</v>
      </c>
      <c r="B687" s="30" t="s">
        <v>162</v>
      </c>
      <c r="C687" s="30" t="s">
        <v>262</v>
      </c>
      <c r="D687" s="30" t="s">
        <v>116</v>
      </c>
      <c r="E687" s="30" t="s">
        <v>73</v>
      </c>
      <c r="F687" s="30" t="s">
        <v>47</v>
      </c>
      <c r="G687" s="31" t="n">
        <v>-35</v>
      </c>
      <c r="H687" s="32" t="n">
        <v>1.1313</v>
      </c>
      <c r="I687" s="32" t="n">
        <v>39.6</v>
      </c>
      <c r="J687" s="32" t="n">
        <v>0</v>
      </c>
      <c r="K687" s="32" t="n">
        <v>-0.02</v>
      </c>
      <c r="L687" s="32" t="n">
        <v>0</v>
      </c>
      <c r="M687" s="32"/>
      <c r="N687" s="6" t="s">
        <f>=I687+J687+K687+L687</f>
      </c>
      <c r="O687" s="30"/>
    </row>
    <row collapsed="false" customFormat="false" customHeight="false" hidden="false" ht="12.1" outlineLevel="0" r="688">
      <c r="A688" s="29" t="n">
        <v>44249.675474537</v>
      </c>
      <c r="B688" s="30" t="s">
        <v>162</v>
      </c>
      <c r="C688" s="30" t="s">
        <v>262</v>
      </c>
      <c r="D688" s="30" t="s">
        <v>116</v>
      </c>
      <c r="E688" s="30" t="s">
        <v>73</v>
      </c>
      <c r="F688" s="30" t="s">
        <v>47</v>
      </c>
      <c r="G688" s="31" t="n">
        <v>-6</v>
      </c>
      <c r="H688" s="32" t="n">
        <v>1.1313</v>
      </c>
      <c r="I688" s="32" t="n">
        <v>6.79</v>
      </c>
      <c r="J688" s="32" t="n">
        <v>0</v>
      </c>
      <c r="K688" s="32" t="n">
        <v>-0.02</v>
      </c>
      <c r="L688" s="32" t="n">
        <v>0</v>
      </c>
      <c r="M688" s="32"/>
      <c r="N688" s="6" t="s">
        <f>=I688+J688+K688+L688</f>
      </c>
      <c r="O688" s="30"/>
    </row>
    <row collapsed="false" customFormat="false" customHeight="false" hidden="false" ht="12.1" outlineLevel="0" r="689">
      <c r="A689" s="29" t="n">
        <v>44249.675798611</v>
      </c>
      <c r="B689" s="30" t="s">
        <v>162</v>
      </c>
      <c r="C689" s="30" t="s">
        <v>262</v>
      </c>
      <c r="D689" s="30" t="s">
        <v>116</v>
      </c>
      <c r="E689" s="30" t="s">
        <v>73</v>
      </c>
      <c r="F689" s="30" t="s">
        <v>47</v>
      </c>
      <c r="G689" s="31" t="n">
        <v>-11</v>
      </c>
      <c r="H689" s="32" t="n">
        <v>1.1313</v>
      </c>
      <c r="I689" s="32" t="n">
        <v>12.44</v>
      </c>
      <c r="J689" s="32" t="n">
        <v>0</v>
      </c>
      <c r="K689" s="32" t="n">
        <v>-0.02</v>
      </c>
      <c r="L689" s="32" t="n">
        <v>0</v>
      </c>
      <c r="M689" s="32"/>
      <c r="N689" s="6" t="s">
        <f>=I689+J689+K689+L689</f>
      </c>
      <c r="O689" s="30"/>
    </row>
    <row collapsed="false" customFormat="false" customHeight="false" hidden="false" ht="12.1" outlineLevel="0" r="690">
      <c r="A690" s="29" t="n">
        <v>44249.675810185</v>
      </c>
      <c r="B690" s="30" t="s">
        <v>162</v>
      </c>
      <c r="C690" s="30" t="s">
        <v>262</v>
      </c>
      <c r="D690" s="30" t="s">
        <v>116</v>
      </c>
      <c r="E690" s="30" t="s">
        <v>73</v>
      </c>
      <c r="F690" s="30" t="s">
        <v>47</v>
      </c>
      <c r="G690" s="31" t="n">
        <v>-1</v>
      </c>
      <c r="H690" s="32" t="n">
        <v>1.1313</v>
      </c>
      <c r="I690" s="32" t="n">
        <v>1.13</v>
      </c>
      <c r="J690" s="32" t="n">
        <v>0</v>
      </c>
      <c r="K690" s="32" t="n">
        <v>-0.02</v>
      </c>
      <c r="L690" s="32" t="n">
        <v>0</v>
      </c>
      <c r="M690" s="32"/>
      <c r="N690" s="6" t="s">
        <f>=I690+J690+K690+L690</f>
      </c>
      <c r="O690" s="30"/>
    </row>
    <row collapsed="false" customFormat="false" customHeight="false" hidden="false" ht="12.1" outlineLevel="0" r="691">
      <c r="A691" s="29" t="n">
        <v>44249.676145833</v>
      </c>
      <c r="B691" s="30" t="s">
        <v>162</v>
      </c>
      <c r="C691" s="30" t="s">
        <v>262</v>
      </c>
      <c r="D691" s="30" t="s">
        <v>116</v>
      </c>
      <c r="E691" s="30" t="s">
        <v>73</v>
      </c>
      <c r="F691" s="30" t="s">
        <v>47</v>
      </c>
      <c r="G691" s="31" t="n">
        <v>-10948</v>
      </c>
      <c r="H691" s="32" t="n">
        <v>1.1313</v>
      </c>
      <c r="I691" s="32" t="n">
        <v>12385.47</v>
      </c>
      <c r="J691" s="32" t="n">
        <v>0</v>
      </c>
      <c r="K691" s="32" t="n">
        <v>-1.24</v>
      </c>
      <c r="L691" s="32" t="n">
        <v>0</v>
      </c>
      <c r="M691" s="32"/>
      <c r="N691" s="6" t="s">
        <f>=I691+J691+K691+L691</f>
      </c>
      <c r="O691" s="30"/>
    </row>
    <row collapsed="false" customFormat="false" customHeight="false" hidden="false" ht="12.1" outlineLevel="0" r="692">
      <c r="A692" s="20" t="n">
        <v>44249.729178241</v>
      </c>
      <c r="B692" s="16" t="s">
        <v>52</v>
      </c>
      <c r="C692" s="16" t="s">
        <v>53</v>
      </c>
      <c r="D692" s="16" t="s">
        <v>114</v>
      </c>
      <c r="E692" s="16" t="s">
        <v>17</v>
      </c>
      <c r="F692" s="16" t="s">
        <v>19</v>
      </c>
      <c r="G692" s="7" t="n">
        <v>3</v>
      </c>
      <c r="H692" s="6" t="n">
        <v>11.6</v>
      </c>
      <c r="I692" s="6" t="n">
        <v>-34.8</v>
      </c>
      <c r="J692" s="6" t="n">
        <v>0</v>
      </c>
      <c r="K692" s="6" t="n">
        <v>-0.03</v>
      </c>
      <c r="L692" s="6" t="n">
        <v>0</v>
      </c>
      <c r="M692" s="6" t="s">
        <f>=I692+J692+K692+L692</f>
      </c>
      <c r="N692" s="6"/>
      <c r="O692" s="16"/>
    </row>
    <row collapsed="false" customFormat="false" customHeight="false" hidden="false" ht="12.1" outlineLevel="0" r="693">
      <c r="A693" s="25" t="n">
        <v>44249.821643519</v>
      </c>
      <c r="B693" s="26" t="s">
        <v>19</v>
      </c>
      <c r="C693" s="26" t="s">
        <v>210</v>
      </c>
      <c r="D693" s="26" t="s">
        <v>114</v>
      </c>
      <c r="E693" s="26" t="s">
        <v>114</v>
      </c>
      <c r="F693" s="26" t="s">
        <v>47</v>
      </c>
      <c r="G693" s="27" t="n">
        <v>1000</v>
      </c>
      <c r="H693" s="28" t="n">
        <v>74.3</v>
      </c>
      <c r="I693" s="28" t="n">
        <v>-74300</v>
      </c>
      <c r="J693" s="28" t="n">
        <v>0</v>
      </c>
      <c r="K693" s="28" t="n">
        <v>-87.15</v>
      </c>
      <c r="L693" s="28" t="n">
        <v>0</v>
      </c>
      <c r="M693" s="28"/>
      <c r="N693" s="6" t="s">
        <f>=I693+J693+K693+L693</f>
      </c>
      <c r="O693" s="26"/>
    </row>
    <row collapsed="false" customFormat="false" customHeight="false" hidden="false" ht="12.1" outlineLevel="0" r="694">
      <c r="A694" s="20" t="n">
        <v>44249.848715278</v>
      </c>
      <c r="B694" s="16" t="s">
        <v>52</v>
      </c>
      <c r="C694" s="16" t="s">
        <v>53</v>
      </c>
      <c r="D694" s="16" t="s">
        <v>114</v>
      </c>
      <c r="E694" s="16" t="s">
        <v>17</v>
      </c>
      <c r="F694" s="16" t="s">
        <v>19</v>
      </c>
      <c r="G694" s="7" t="n">
        <v>4</v>
      </c>
      <c r="H694" s="6" t="n">
        <v>10.92</v>
      </c>
      <c r="I694" s="6" t="n">
        <v>-43.68</v>
      </c>
      <c r="J694" s="6" t="n">
        <v>0</v>
      </c>
      <c r="K694" s="6" t="n">
        <v>-0.03</v>
      </c>
      <c r="L694" s="6" t="n">
        <v>0</v>
      </c>
      <c r="M694" s="6" t="s">
        <f>=I694+J694+K694+L694</f>
      </c>
      <c r="N694" s="6"/>
      <c r="O694" s="16"/>
    </row>
    <row collapsed="false" customFormat="false" customHeight="false" hidden="false" ht="12.1" outlineLevel="0" r="695">
      <c r="A695" s="20" t="n">
        <v>44249.850081019</v>
      </c>
      <c r="B695" s="16" t="s">
        <v>52</v>
      </c>
      <c r="C695" s="16" t="s">
        <v>53</v>
      </c>
      <c r="D695" s="16" t="s">
        <v>114</v>
      </c>
      <c r="E695" s="16" t="s">
        <v>17</v>
      </c>
      <c r="F695" s="16" t="s">
        <v>19</v>
      </c>
      <c r="G695" s="7" t="n">
        <v>2</v>
      </c>
      <c r="H695" s="6" t="n">
        <v>10.92</v>
      </c>
      <c r="I695" s="6" t="n">
        <v>-21.84</v>
      </c>
      <c r="J695" s="6" t="n">
        <v>0</v>
      </c>
      <c r="K695" s="6" t="n">
        <v>-0.02</v>
      </c>
      <c r="L695" s="6" t="n">
        <v>0</v>
      </c>
      <c r="M695" s="6" t="s">
        <f>=I695+J695+K695+L695</f>
      </c>
      <c r="N695" s="6"/>
      <c r="O695" s="16"/>
    </row>
    <row collapsed="false" customFormat="false" customHeight="false" hidden="false" ht="12.1" outlineLevel="0" r="696">
      <c r="A696" s="20" t="n">
        <v>44249.850543981</v>
      </c>
      <c r="B696" s="16" t="s">
        <v>52</v>
      </c>
      <c r="C696" s="16" t="s">
        <v>53</v>
      </c>
      <c r="D696" s="16" t="s">
        <v>114</v>
      </c>
      <c r="E696" s="16" t="s">
        <v>17</v>
      </c>
      <c r="F696" s="16" t="s">
        <v>19</v>
      </c>
      <c r="G696" s="7" t="n">
        <v>2</v>
      </c>
      <c r="H696" s="6" t="n">
        <v>10.92</v>
      </c>
      <c r="I696" s="6" t="n">
        <v>-21.84</v>
      </c>
      <c r="J696" s="6" t="n">
        <v>0</v>
      </c>
      <c r="K696" s="6" t="n">
        <v>-0.02</v>
      </c>
      <c r="L696" s="6" t="n">
        <v>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0" t="n">
        <v>44249.850983796</v>
      </c>
      <c r="B697" s="16" t="s">
        <v>52</v>
      </c>
      <c r="C697" s="16" t="s">
        <v>53</v>
      </c>
      <c r="D697" s="16" t="s">
        <v>114</v>
      </c>
      <c r="E697" s="16" t="s">
        <v>17</v>
      </c>
      <c r="F697" s="16" t="s">
        <v>19</v>
      </c>
      <c r="G697" s="7" t="n">
        <v>3</v>
      </c>
      <c r="H697" s="6" t="n">
        <v>10.92</v>
      </c>
      <c r="I697" s="6" t="n">
        <v>-32.76</v>
      </c>
      <c r="J697" s="6" t="n">
        <v>0</v>
      </c>
      <c r="K697" s="6" t="n">
        <v>-0.03</v>
      </c>
      <c r="L697" s="6" t="n">
        <v>0</v>
      </c>
      <c r="M697" s="6" t="s">
        <f>=I697+J697+K697+L697</f>
      </c>
      <c r="N697" s="6"/>
      <c r="O697" s="16"/>
    </row>
    <row collapsed="false" customFormat="false" customHeight="false" hidden="false" ht="12.1" outlineLevel="0" r="698">
      <c r="A698" s="20" t="n">
        <v>44249.997349537</v>
      </c>
      <c r="B698" s="16" t="s">
        <v>52</v>
      </c>
      <c r="C698" s="16" t="s">
        <v>53</v>
      </c>
      <c r="D698" s="16" t="s">
        <v>114</v>
      </c>
      <c r="E698" s="16" t="s">
        <v>17</v>
      </c>
      <c r="F698" s="16" t="s">
        <v>19</v>
      </c>
      <c r="G698" s="7" t="n">
        <v>5</v>
      </c>
      <c r="H698" s="6" t="n">
        <v>10.75</v>
      </c>
      <c r="I698" s="6" t="n">
        <v>-53.75</v>
      </c>
      <c r="J698" s="6" t="n">
        <v>0</v>
      </c>
      <c r="K698" s="6" t="n">
        <v>-0.04</v>
      </c>
      <c r="L698" s="6" t="n">
        <v>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33" t="n">
        <v>44250</v>
      </c>
      <c r="B699" s="34" t="s">
        <v>230</v>
      </c>
      <c r="C699" s="34" t="s">
        <v>234</v>
      </c>
      <c r="D699" s="34" t="s">
        <v>230</v>
      </c>
      <c r="E699" s="34" t="s">
        <v>230</v>
      </c>
      <c r="F699" s="34" t="s">
        <v>47</v>
      </c>
      <c r="G699" s="35" t="n">
        <v>1</v>
      </c>
      <c r="H699" s="36" t="n">
        <v>-14.02</v>
      </c>
      <c r="I699" s="36" t="n">
        <v>-14.02</v>
      </c>
      <c r="J699" s="36" t="n">
        <v>0</v>
      </c>
      <c r="K699" s="36" t="n">
        <v>0</v>
      </c>
      <c r="L699" s="36" t="n">
        <v>0</v>
      </c>
      <c r="M699" s="36"/>
      <c r="N699" s="6" t="s">
        <f>=I699+J699+K699+L699</f>
      </c>
      <c r="O699" s="34"/>
    </row>
    <row collapsed="false" customFormat="false" customHeight="false" hidden="false" ht="12.1" outlineLevel="0" r="700">
      <c r="A700" s="33" t="n">
        <v>44250</v>
      </c>
      <c r="B700" s="34" t="s">
        <v>230</v>
      </c>
      <c r="C700" s="34" t="s">
        <v>235</v>
      </c>
      <c r="D700" s="34" t="s">
        <v>230</v>
      </c>
      <c r="E700" s="34" t="s">
        <v>230</v>
      </c>
      <c r="F700" s="34" t="s">
        <v>47</v>
      </c>
      <c r="G700" s="35" t="n">
        <v>1</v>
      </c>
      <c r="H700" s="36" t="n">
        <v>-6.23</v>
      </c>
      <c r="I700" s="36" t="n">
        <v>-6.23</v>
      </c>
      <c r="J700" s="36" t="n">
        <v>0</v>
      </c>
      <c r="K700" s="36" t="n">
        <v>0</v>
      </c>
      <c r="L700" s="36" t="n">
        <v>0</v>
      </c>
      <c r="M700" s="36"/>
      <c r="N700" s="6" t="s">
        <f>=I700+J700+K700+L700</f>
      </c>
      <c r="O700" s="34"/>
    </row>
    <row collapsed="false" customFormat="false" customHeight="false" hidden="false" ht="12.1" outlineLevel="0" r="701">
      <c r="A701" s="20" t="n">
        <v>44250.61431713</v>
      </c>
      <c r="B701" s="16" t="s">
        <v>75</v>
      </c>
      <c r="C701" s="16" t="s">
        <v>76</v>
      </c>
      <c r="D701" s="16" t="s">
        <v>114</v>
      </c>
      <c r="E701" s="16" t="s">
        <v>73</v>
      </c>
      <c r="F701" s="16" t="s">
        <v>19</v>
      </c>
      <c r="G701" s="7" t="n">
        <v>1</v>
      </c>
      <c r="H701" s="6" t="n">
        <v>28.95</v>
      </c>
      <c r="I701" s="6" t="n">
        <v>-28.95</v>
      </c>
      <c r="J701" s="6" t="n">
        <v>0</v>
      </c>
      <c r="K701" s="6" t="n">
        <v>-0.02</v>
      </c>
      <c r="L701" s="6" t="n">
        <v>0</v>
      </c>
      <c r="M701" s="6" t="s">
        <f>=I701+J701+K701+L701</f>
      </c>
      <c r="N701" s="6"/>
      <c r="O701" s="16"/>
    </row>
    <row collapsed="false" customFormat="false" customHeight="false" hidden="false" ht="12.1" outlineLevel="0" r="702">
      <c r="A702" s="20" t="n">
        <v>44250.61431713</v>
      </c>
      <c r="B702" s="16" t="s">
        <v>75</v>
      </c>
      <c r="C702" s="16" t="s">
        <v>76</v>
      </c>
      <c r="D702" s="16" t="s">
        <v>114</v>
      </c>
      <c r="E702" s="16" t="s">
        <v>73</v>
      </c>
      <c r="F702" s="16" t="s">
        <v>19</v>
      </c>
      <c r="G702" s="7" t="n">
        <v>3</v>
      </c>
      <c r="H702" s="6" t="n">
        <v>28.95</v>
      </c>
      <c r="I702" s="6" t="n">
        <v>-86.85</v>
      </c>
      <c r="J702" s="6" t="n">
        <v>0</v>
      </c>
      <c r="K702" s="6" t="n">
        <v>-0.05</v>
      </c>
      <c r="L702" s="6" t="n">
        <v>0</v>
      </c>
      <c r="M702" s="6" t="s">
        <f>=I702+J702+K702+L702</f>
      </c>
      <c r="N702" s="6"/>
      <c r="O702" s="16"/>
    </row>
    <row collapsed="false" customFormat="false" customHeight="false" hidden="false" ht="12.1" outlineLevel="0" r="703">
      <c r="A703" s="20" t="n">
        <v>44250.734340278</v>
      </c>
      <c r="B703" s="16" t="s">
        <v>52</v>
      </c>
      <c r="C703" s="16" t="s">
        <v>53</v>
      </c>
      <c r="D703" s="16" t="s">
        <v>114</v>
      </c>
      <c r="E703" s="16" t="s">
        <v>17</v>
      </c>
      <c r="F703" s="16" t="s">
        <v>19</v>
      </c>
      <c r="G703" s="7" t="n">
        <v>6</v>
      </c>
      <c r="H703" s="6" t="n">
        <v>10.47</v>
      </c>
      <c r="I703" s="6" t="n">
        <v>-62.82</v>
      </c>
      <c r="J703" s="6" t="n">
        <v>0</v>
      </c>
      <c r="K703" s="6" t="n">
        <v>-0.04</v>
      </c>
      <c r="L703" s="6" t="n">
        <v>0</v>
      </c>
      <c r="M703" s="6" t="s">
        <f>=I703+J703+K703+L703</f>
      </c>
      <c r="N703" s="6"/>
      <c r="O703" s="16"/>
    </row>
    <row collapsed="false" customFormat="false" customHeight="false" hidden="false" ht="12.1" outlineLevel="0" r="704">
      <c r="A704" s="20" t="n">
        <v>44250.741168981</v>
      </c>
      <c r="B704" s="16" t="s">
        <v>63</v>
      </c>
      <c r="C704" s="16" t="s">
        <v>64</v>
      </c>
      <c r="D704" s="16" t="s">
        <v>114</v>
      </c>
      <c r="E704" s="16" t="s">
        <v>17</v>
      </c>
      <c r="F704" s="16" t="s">
        <v>19</v>
      </c>
      <c r="G704" s="7" t="n">
        <v>5</v>
      </c>
      <c r="H704" s="6" t="n">
        <v>10.11</v>
      </c>
      <c r="I704" s="6" t="n">
        <v>-50.55</v>
      </c>
      <c r="J704" s="6" t="n">
        <v>0</v>
      </c>
      <c r="K704" s="6" t="n">
        <v>-0.04</v>
      </c>
      <c r="L704" s="6" t="n">
        <v>0</v>
      </c>
      <c r="M704" s="6" t="s">
        <f>=I704+J704+K704+L704</f>
      </c>
      <c r="N704" s="6"/>
      <c r="O704" s="16"/>
    </row>
    <row collapsed="false" customFormat="false" customHeight="false" hidden="false" ht="12.1" outlineLevel="0" r="705">
      <c r="A705" s="20" t="n">
        <v>44250.74119213</v>
      </c>
      <c r="B705" s="16" t="s">
        <v>63</v>
      </c>
      <c r="C705" s="16" t="s">
        <v>64</v>
      </c>
      <c r="D705" s="16" t="s">
        <v>114</v>
      </c>
      <c r="E705" s="16" t="s">
        <v>17</v>
      </c>
      <c r="F705" s="16" t="s">
        <v>19</v>
      </c>
      <c r="G705" s="7" t="n">
        <v>17</v>
      </c>
      <c r="H705" s="6" t="n">
        <v>10.11</v>
      </c>
      <c r="I705" s="6" t="n">
        <v>-171.87</v>
      </c>
      <c r="J705" s="6" t="n">
        <v>0</v>
      </c>
      <c r="K705" s="6" t="n">
        <v>-0.11</v>
      </c>
      <c r="L705" s="6" t="n">
        <v>0</v>
      </c>
      <c r="M705" s="6" t="s">
        <f>=I705+J705+K705+L705</f>
      </c>
      <c r="N705" s="6"/>
      <c r="O705" s="16"/>
    </row>
    <row collapsed="false" customFormat="false" customHeight="false" hidden="false" ht="12.1" outlineLevel="0" r="706">
      <c r="A706" s="20" t="n">
        <v>44250.746145833</v>
      </c>
      <c r="B706" s="16" t="s">
        <v>54</v>
      </c>
      <c r="C706" s="16" t="s">
        <v>55</v>
      </c>
      <c r="D706" s="16" t="s">
        <v>114</v>
      </c>
      <c r="E706" s="16" t="s">
        <v>17</v>
      </c>
      <c r="F706" s="16" t="s">
        <v>19</v>
      </c>
      <c r="G706" s="7" t="n">
        <v>1</v>
      </c>
      <c r="H706" s="6" t="n">
        <v>27.6</v>
      </c>
      <c r="I706" s="6" t="n">
        <v>-27.6</v>
      </c>
      <c r="J706" s="6" t="n">
        <v>0</v>
      </c>
      <c r="K706" s="6" t="n">
        <v>-0.02</v>
      </c>
      <c r="L706" s="6" t="n">
        <v>0</v>
      </c>
      <c r="M706" s="6" t="s">
        <f>=I706+J706+K706+L706</f>
      </c>
      <c r="N706" s="6"/>
      <c r="O706" s="16"/>
    </row>
    <row collapsed="false" customFormat="false" customHeight="false" hidden="false" ht="12.1" outlineLevel="0" r="707">
      <c r="A707" s="20" t="n">
        <v>44250.746145833</v>
      </c>
      <c r="B707" s="16" t="s">
        <v>54</v>
      </c>
      <c r="C707" s="16" t="s">
        <v>55</v>
      </c>
      <c r="D707" s="16" t="s">
        <v>114</v>
      </c>
      <c r="E707" s="16" t="s">
        <v>17</v>
      </c>
      <c r="F707" s="16" t="s">
        <v>19</v>
      </c>
      <c r="G707" s="7" t="n">
        <v>4</v>
      </c>
      <c r="H707" s="6" t="n">
        <v>27.8</v>
      </c>
      <c r="I707" s="6" t="n">
        <v>-111.2</v>
      </c>
      <c r="J707" s="6" t="n">
        <v>0</v>
      </c>
      <c r="K707" s="6" t="n">
        <v>-0.07</v>
      </c>
      <c r="L707" s="6" t="n">
        <v>0</v>
      </c>
      <c r="M707" s="6" t="s">
        <f>=I707+J707+K707+L707</f>
      </c>
      <c r="N707" s="6"/>
      <c r="O707" s="16"/>
    </row>
    <row collapsed="false" customFormat="false" customHeight="false" hidden="false" ht="12.1" outlineLevel="0" r="708">
      <c r="A708" s="20" t="n">
        <v>44250.750266204</v>
      </c>
      <c r="B708" s="16" t="s">
        <v>33</v>
      </c>
      <c r="C708" s="16" t="s">
        <v>34</v>
      </c>
      <c r="D708" s="16" t="s">
        <v>114</v>
      </c>
      <c r="E708" s="16" t="s">
        <v>17</v>
      </c>
      <c r="F708" s="16" t="s">
        <v>19</v>
      </c>
      <c r="G708" s="7" t="n">
        <v>1</v>
      </c>
      <c r="H708" s="6" t="n">
        <v>80.2</v>
      </c>
      <c r="I708" s="6" t="n">
        <v>-80.2</v>
      </c>
      <c r="J708" s="6" t="n">
        <v>0</v>
      </c>
      <c r="K708" s="6" t="n">
        <v>-0.05</v>
      </c>
      <c r="L708" s="6" t="n">
        <v>0</v>
      </c>
      <c r="M708" s="6" t="s">
        <f>=I708+J708+K708+L708</f>
      </c>
      <c r="N708" s="6"/>
      <c r="O708" s="16"/>
    </row>
    <row collapsed="false" customFormat="false" customHeight="false" hidden="false" ht="12.1" outlineLevel="0" r="709">
      <c r="A709" s="20" t="n">
        <v>44250.809953704</v>
      </c>
      <c r="B709" s="16" t="s">
        <v>83</v>
      </c>
      <c r="C709" s="16" t="s">
        <v>84</v>
      </c>
      <c r="D709" s="16" t="s">
        <v>114</v>
      </c>
      <c r="E709" s="16" t="s">
        <v>73</v>
      </c>
      <c r="F709" s="16" t="s">
        <v>19</v>
      </c>
      <c r="G709" s="7" t="n">
        <v>1</v>
      </c>
      <c r="H709" s="6" t="n">
        <v>10.26</v>
      </c>
      <c r="I709" s="6" t="n">
        <v>-10.26</v>
      </c>
      <c r="J709" s="6" t="n">
        <v>0</v>
      </c>
      <c r="K709" s="6" t="n">
        <v>-0.02</v>
      </c>
      <c r="L709" s="6" t="n">
        <v>0</v>
      </c>
      <c r="M709" s="6" t="s">
        <f>=I709+J709+K709+L709</f>
      </c>
      <c r="N709" s="6"/>
      <c r="O709" s="16"/>
    </row>
    <row collapsed="false" customFormat="false" customHeight="false" hidden="false" ht="12.1" outlineLevel="0" r="710">
      <c r="A710" s="20" t="n">
        <v>44250.812951389</v>
      </c>
      <c r="B710" s="16" t="s">
        <v>57</v>
      </c>
      <c r="C710" s="16" t="s">
        <v>58</v>
      </c>
      <c r="D710" s="16" t="s">
        <v>114</v>
      </c>
      <c r="E710" s="16" t="s">
        <v>17</v>
      </c>
      <c r="F710" s="16" t="s">
        <v>19</v>
      </c>
      <c r="G710" s="7" t="n">
        <v>1</v>
      </c>
      <c r="H710" s="6" t="n">
        <v>17.8</v>
      </c>
      <c r="I710" s="6" t="n">
        <v>-17.8</v>
      </c>
      <c r="J710" s="6" t="n">
        <v>0</v>
      </c>
      <c r="K710" s="6" t="n">
        <v>-0.02</v>
      </c>
      <c r="L710" s="6" t="n">
        <v>0</v>
      </c>
      <c r="M710" s="6" t="s">
        <f>=I710+J710+K710+L710</f>
      </c>
      <c r="N710" s="6"/>
      <c r="O710" s="16"/>
    </row>
    <row collapsed="false" customFormat="false" customHeight="false" hidden="false" ht="12.1" outlineLevel="0" r="711">
      <c r="A711" s="20" t="n">
        <v>44250.813657407</v>
      </c>
      <c r="B711" s="16" t="s">
        <v>57</v>
      </c>
      <c r="C711" s="16" t="s">
        <v>58</v>
      </c>
      <c r="D711" s="16" t="s">
        <v>114</v>
      </c>
      <c r="E711" s="16" t="s">
        <v>17</v>
      </c>
      <c r="F711" s="16" t="s">
        <v>19</v>
      </c>
      <c r="G711" s="7" t="n">
        <v>9</v>
      </c>
      <c r="H711" s="6" t="n">
        <v>17.8</v>
      </c>
      <c r="I711" s="6" t="n">
        <v>-160.2</v>
      </c>
      <c r="J711" s="6" t="n">
        <v>0</v>
      </c>
      <c r="K711" s="6" t="n">
        <v>-0.1</v>
      </c>
      <c r="L711" s="6" t="n">
        <v>0</v>
      </c>
      <c r="M711" s="6" t="s">
        <f>=I711+J711+K711+L711</f>
      </c>
      <c r="N711" s="6"/>
      <c r="O711" s="16"/>
    </row>
    <row collapsed="false" customFormat="false" customHeight="false" hidden="false" ht="12.1" outlineLevel="0" r="712">
      <c r="A712" s="20" t="n">
        <v>44250.824456019</v>
      </c>
      <c r="B712" s="16" t="s">
        <v>83</v>
      </c>
      <c r="C712" s="16" t="s">
        <v>84</v>
      </c>
      <c r="D712" s="16" t="s">
        <v>114</v>
      </c>
      <c r="E712" s="16" t="s">
        <v>73</v>
      </c>
      <c r="F712" s="16" t="s">
        <v>19</v>
      </c>
      <c r="G712" s="7" t="n">
        <v>1</v>
      </c>
      <c r="H712" s="6" t="n">
        <v>10.2</v>
      </c>
      <c r="I712" s="6" t="n">
        <v>-10.2</v>
      </c>
      <c r="J712" s="6" t="n">
        <v>0</v>
      </c>
      <c r="K712" s="6" t="n">
        <v>-0.02</v>
      </c>
      <c r="L712" s="6" t="n">
        <v>0</v>
      </c>
      <c r="M712" s="6" t="s">
        <f>=I712+J712+K712+L712</f>
      </c>
      <c r="N712" s="6"/>
      <c r="O712" s="16"/>
    </row>
    <row collapsed="false" customFormat="false" customHeight="false" hidden="false" ht="12.1" outlineLevel="0" r="713">
      <c r="A713" s="20" t="n">
        <v>44250.824456019</v>
      </c>
      <c r="B713" s="16" t="s">
        <v>83</v>
      </c>
      <c r="C713" s="16" t="s">
        <v>84</v>
      </c>
      <c r="D713" s="16" t="s">
        <v>114</v>
      </c>
      <c r="E713" s="16" t="s">
        <v>73</v>
      </c>
      <c r="F713" s="16" t="s">
        <v>19</v>
      </c>
      <c r="G713" s="7" t="n">
        <v>1</v>
      </c>
      <c r="H713" s="6" t="n">
        <v>10.2</v>
      </c>
      <c r="I713" s="6" t="n">
        <v>-10.2</v>
      </c>
      <c r="J713" s="6" t="n">
        <v>0</v>
      </c>
      <c r="K713" s="6" t="n">
        <v>-0.02</v>
      </c>
      <c r="L713" s="6" t="n">
        <v>0</v>
      </c>
      <c r="M713" s="6" t="s">
        <f>=I713+J713+K713+L713</f>
      </c>
      <c r="N713" s="6"/>
      <c r="O713" s="16"/>
    </row>
    <row collapsed="false" customFormat="false" customHeight="false" hidden="false" ht="12.1" outlineLevel="0" r="714">
      <c r="A714" s="20" t="n">
        <v>44250.86056713</v>
      </c>
      <c r="B714" s="16" t="s">
        <v>79</v>
      </c>
      <c r="C714" s="16" t="s">
        <v>80</v>
      </c>
      <c r="D714" s="16" t="s">
        <v>114</v>
      </c>
      <c r="E714" s="16" t="s">
        <v>73</v>
      </c>
      <c r="F714" s="16" t="s">
        <v>19</v>
      </c>
      <c r="G714" s="7" t="n">
        <v>1</v>
      </c>
      <c r="H714" s="6" t="n">
        <v>42.9</v>
      </c>
      <c r="I714" s="6" t="n">
        <v>-42.9</v>
      </c>
      <c r="J714" s="6" t="n">
        <v>0</v>
      </c>
      <c r="K714" s="6" t="n">
        <v>-0.03</v>
      </c>
      <c r="L714" s="6" t="n">
        <v>0</v>
      </c>
      <c r="M714" s="6" t="s">
        <f>=I714+J714+K714+L714</f>
      </c>
      <c r="N714" s="6"/>
      <c r="O714" s="16"/>
    </row>
    <row collapsed="false" customFormat="false" customHeight="false" hidden="false" ht="12.1" outlineLevel="0" r="715">
      <c r="A715" s="20" t="n">
        <v>44250.860983796</v>
      </c>
      <c r="B715" s="16" t="s">
        <v>79</v>
      </c>
      <c r="C715" s="16" t="s">
        <v>80</v>
      </c>
      <c r="D715" s="16" t="s">
        <v>114</v>
      </c>
      <c r="E715" s="16" t="s">
        <v>73</v>
      </c>
      <c r="F715" s="16" t="s">
        <v>19</v>
      </c>
      <c r="G715" s="7" t="n">
        <v>1</v>
      </c>
      <c r="H715" s="6" t="n">
        <v>42.8</v>
      </c>
      <c r="I715" s="6" t="n">
        <v>-42.8</v>
      </c>
      <c r="J715" s="6" t="n">
        <v>0</v>
      </c>
      <c r="K715" s="6" t="n">
        <v>-0.03</v>
      </c>
      <c r="L715" s="6" t="n">
        <v>0</v>
      </c>
      <c r="M715" s="6" t="s">
        <f>=I715+J715+K715+L715</f>
      </c>
      <c r="N715" s="6"/>
      <c r="O715" s="16"/>
    </row>
    <row collapsed="false" customFormat="false" customHeight="false" hidden="false" ht="12.1" outlineLevel="0" r="716">
      <c r="A716" s="20" t="n">
        <v>44250.862581019</v>
      </c>
      <c r="B716" s="16" t="s">
        <v>79</v>
      </c>
      <c r="C716" s="16" t="s">
        <v>80</v>
      </c>
      <c r="D716" s="16" t="s">
        <v>114</v>
      </c>
      <c r="E716" s="16" t="s">
        <v>73</v>
      </c>
      <c r="F716" s="16" t="s">
        <v>19</v>
      </c>
      <c r="G716" s="7" t="n">
        <v>1</v>
      </c>
      <c r="H716" s="6" t="n">
        <v>42.7</v>
      </c>
      <c r="I716" s="6" t="n">
        <v>-42.7</v>
      </c>
      <c r="J716" s="6" t="n">
        <v>0</v>
      </c>
      <c r="K716" s="6" t="n">
        <v>-0.03</v>
      </c>
      <c r="L716" s="6" t="n">
        <v>0</v>
      </c>
      <c r="M716" s="6" t="s">
        <f>=I716+J716+K716+L716</f>
      </c>
      <c r="N716" s="6"/>
      <c r="O716" s="16"/>
    </row>
    <row collapsed="false" customFormat="false" customHeight="false" hidden="false" ht="12.1" outlineLevel="0" r="717">
      <c r="A717" s="20" t="n">
        <v>44250.863113426</v>
      </c>
      <c r="B717" s="16" t="s">
        <v>83</v>
      </c>
      <c r="C717" s="16" t="s">
        <v>84</v>
      </c>
      <c r="D717" s="16" t="s">
        <v>114</v>
      </c>
      <c r="E717" s="16" t="s">
        <v>73</v>
      </c>
      <c r="F717" s="16" t="s">
        <v>19</v>
      </c>
      <c r="G717" s="7" t="n">
        <v>1</v>
      </c>
      <c r="H717" s="6" t="n">
        <v>10.1</v>
      </c>
      <c r="I717" s="6" t="n">
        <v>-10.1</v>
      </c>
      <c r="J717" s="6" t="n">
        <v>0</v>
      </c>
      <c r="K717" s="6" t="n">
        <v>-0.02</v>
      </c>
      <c r="L717" s="6" t="n">
        <v>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44250.868611111</v>
      </c>
      <c r="B718" s="16" t="s">
        <v>83</v>
      </c>
      <c r="C718" s="16" t="s">
        <v>84</v>
      </c>
      <c r="D718" s="16" t="s">
        <v>114</v>
      </c>
      <c r="E718" s="16" t="s">
        <v>73</v>
      </c>
      <c r="F718" s="16" t="s">
        <v>19</v>
      </c>
      <c r="G718" s="7" t="n">
        <v>1</v>
      </c>
      <c r="H718" s="6" t="n">
        <v>10.1</v>
      </c>
      <c r="I718" s="6" t="n">
        <v>-10.1</v>
      </c>
      <c r="J718" s="6" t="n">
        <v>0</v>
      </c>
      <c r="K718" s="6" t="n">
        <v>-0.02</v>
      </c>
      <c r="L718" s="6" t="n">
        <v>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0" t="n">
        <v>44250.868611111</v>
      </c>
      <c r="B719" s="16" t="s">
        <v>83</v>
      </c>
      <c r="C719" s="16" t="s">
        <v>84</v>
      </c>
      <c r="D719" s="16" t="s">
        <v>114</v>
      </c>
      <c r="E719" s="16" t="s">
        <v>73</v>
      </c>
      <c r="F719" s="16" t="s">
        <v>19</v>
      </c>
      <c r="G719" s="7" t="n">
        <v>1</v>
      </c>
      <c r="H719" s="6" t="n">
        <v>10.1</v>
      </c>
      <c r="I719" s="6" t="n">
        <v>-10.1</v>
      </c>
      <c r="J719" s="6" t="n">
        <v>0</v>
      </c>
      <c r="K719" s="6" t="n">
        <v>-0.02</v>
      </c>
      <c r="L719" s="6" t="n">
        <v>0</v>
      </c>
      <c r="M719" s="6" t="s">
        <f>=I719+J719+K719+L719</f>
      </c>
      <c r="N719" s="6"/>
      <c r="O719" s="16"/>
    </row>
    <row collapsed="false" customFormat="false" customHeight="false" hidden="false" ht="12.1" outlineLevel="0" r="720">
      <c r="A720" s="20" t="n">
        <v>44250.868611111</v>
      </c>
      <c r="B720" s="16" t="s">
        <v>83</v>
      </c>
      <c r="C720" s="16" t="s">
        <v>84</v>
      </c>
      <c r="D720" s="16" t="s">
        <v>114</v>
      </c>
      <c r="E720" s="16" t="s">
        <v>73</v>
      </c>
      <c r="F720" s="16" t="s">
        <v>19</v>
      </c>
      <c r="G720" s="7" t="n">
        <v>1</v>
      </c>
      <c r="H720" s="6" t="n">
        <v>10.1</v>
      </c>
      <c r="I720" s="6" t="n">
        <v>-10.1</v>
      </c>
      <c r="J720" s="6" t="n">
        <v>0</v>
      </c>
      <c r="K720" s="6" t="n">
        <v>-0.02</v>
      </c>
      <c r="L720" s="6" t="n">
        <v>0</v>
      </c>
      <c r="M720" s="6" t="s">
        <f>=I720+J720+K720+L720</f>
      </c>
      <c r="N720" s="6"/>
      <c r="O720" s="16"/>
    </row>
    <row collapsed="false" customFormat="false" customHeight="false" hidden="false" ht="12.1" outlineLevel="0" r="721">
      <c r="A721" s="20" t="n">
        <v>44250.874212963</v>
      </c>
      <c r="B721" s="16" t="s">
        <v>83</v>
      </c>
      <c r="C721" s="16" t="s">
        <v>84</v>
      </c>
      <c r="D721" s="16" t="s">
        <v>114</v>
      </c>
      <c r="E721" s="16" t="s">
        <v>73</v>
      </c>
      <c r="F721" s="16" t="s">
        <v>19</v>
      </c>
      <c r="G721" s="7" t="n">
        <v>1</v>
      </c>
      <c r="H721" s="6" t="n">
        <v>10.1</v>
      </c>
      <c r="I721" s="6" t="n">
        <v>-10.1</v>
      </c>
      <c r="J721" s="6" t="n">
        <v>0</v>
      </c>
      <c r="K721" s="6" t="n">
        <v>-0.02</v>
      </c>
      <c r="L721" s="6" t="n">
        <v>0</v>
      </c>
      <c r="M721" s="6" t="s">
        <f>=I721+J721+K721+L721</f>
      </c>
      <c r="N721" s="6"/>
      <c r="O721" s="16"/>
    </row>
    <row collapsed="false" customFormat="false" customHeight="false" hidden="false" ht="12.1" outlineLevel="0" r="722">
      <c r="A722" s="21" t="n">
        <v>44251</v>
      </c>
      <c r="B722" s="22" t="s">
        <v>203</v>
      </c>
      <c r="C722" s="22" t="s">
        <v>103</v>
      </c>
      <c r="D722" s="22" t="s">
        <v>203</v>
      </c>
      <c r="E722" s="22" t="s">
        <v>203</v>
      </c>
      <c r="F722" s="22" t="s">
        <v>47</v>
      </c>
      <c r="G722" s="23" t="n">
        <v>1</v>
      </c>
      <c r="H722" s="24" t="n">
        <v>100000</v>
      </c>
      <c r="I722" s="24" t="n">
        <v>100000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</row>
    <row collapsed="false" customFormat="false" customHeight="false" hidden="false" ht="12.1" outlineLevel="0" r="723">
      <c r="A723" s="25" t="n">
        <v>44251.41962963</v>
      </c>
      <c r="B723" s="26" t="s">
        <v>19</v>
      </c>
      <c r="C723" s="26" t="s">
        <v>210</v>
      </c>
      <c r="D723" s="26" t="s">
        <v>114</v>
      </c>
      <c r="E723" s="26" t="s">
        <v>114</v>
      </c>
      <c r="F723" s="26" t="s">
        <v>47</v>
      </c>
      <c r="G723" s="27" t="n">
        <v>1000</v>
      </c>
      <c r="H723" s="28" t="n">
        <v>74</v>
      </c>
      <c r="I723" s="28" t="n">
        <v>-74000</v>
      </c>
      <c r="J723" s="28" t="n">
        <v>0</v>
      </c>
      <c r="K723" s="28" t="n">
        <v>-87</v>
      </c>
      <c r="L723" s="28" t="n">
        <v>0</v>
      </c>
      <c r="M723" s="28"/>
      <c r="N723" s="6" t="s">
        <f>=I723+J723+K723+L723</f>
      </c>
      <c r="O723" s="26"/>
    </row>
    <row collapsed="false" customFormat="false" customHeight="false" hidden="false" ht="12.1" outlineLevel="0" r="724">
      <c r="A724" s="20" t="n">
        <v>44251.75056713</v>
      </c>
      <c r="B724" s="16" t="s">
        <v>75</v>
      </c>
      <c r="C724" s="16" t="s">
        <v>76</v>
      </c>
      <c r="D724" s="16" t="s">
        <v>114</v>
      </c>
      <c r="E724" s="16" t="s">
        <v>73</v>
      </c>
      <c r="F724" s="16" t="s">
        <v>19</v>
      </c>
      <c r="G724" s="7" t="n">
        <v>3</v>
      </c>
      <c r="H724" s="6" t="n">
        <v>27.7</v>
      </c>
      <c r="I724" s="6" t="n">
        <v>-83.1</v>
      </c>
      <c r="J724" s="6" t="n">
        <v>0</v>
      </c>
      <c r="K724" s="6" t="n">
        <v>-0.05</v>
      </c>
      <c r="L724" s="6" t="n">
        <v>0</v>
      </c>
      <c r="M724" s="6" t="s">
        <f>=I724+J724+K724+L724</f>
      </c>
      <c r="N724" s="6"/>
      <c r="O724" s="16"/>
    </row>
    <row collapsed="false" customFormat="false" customHeight="false" hidden="false" ht="12.1" outlineLevel="0" r="725">
      <c r="A725" s="20" t="n">
        <v>44251.754699074</v>
      </c>
      <c r="B725" s="16" t="s">
        <v>83</v>
      </c>
      <c r="C725" s="16" t="s">
        <v>84</v>
      </c>
      <c r="D725" s="16" t="s">
        <v>114</v>
      </c>
      <c r="E725" s="16" t="s">
        <v>73</v>
      </c>
      <c r="F725" s="16" t="s">
        <v>19</v>
      </c>
      <c r="G725" s="7" t="n">
        <v>6</v>
      </c>
      <c r="H725" s="6" t="n">
        <v>10.1</v>
      </c>
      <c r="I725" s="6" t="n">
        <v>-60.6</v>
      </c>
      <c r="J725" s="6" t="n">
        <v>0</v>
      </c>
      <c r="K725" s="6" t="n">
        <v>-0.04</v>
      </c>
      <c r="L725" s="6" t="n">
        <v>0</v>
      </c>
      <c r="M725" s="6" t="s">
        <f>=I725+J725+K725+L725</f>
      </c>
      <c r="N725" s="6"/>
      <c r="O725" s="16"/>
    </row>
    <row collapsed="false" customFormat="false" customHeight="false" hidden="false" ht="12.1" outlineLevel="0" r="726">
      <c r="A726" s="20" t="n">
        <v>44251.755266204</v>
      </c>
      <c r="B726" s="16" t="s">
        <v>75</v>
      </c>
      <c r="C726" s="16" t="s">
        <v>76</v>
      </c>
      <c r="D726" s="16" t="s">
        <v>114</v>
      </c>
      <c r="E726" s="16" t="s">
        <v>73</v>
      </c>
      <c r="F726" s="16" t="s">
        <v>19</v>
      </c>
      <c r="G726" s="7" t="n">
        <v>2</v>
      </c>
      <c r="H726" s="6" t="n">
        <v>27.55</v>
      </c>
      <c r="I726" s="6" t="n">
        <v>-55.1</v>
      </c>
      <c r="J726" s="6" t="n">
        <v>0</v>
      </c>
      <c r="K726" s="6" t="n">
        <v>-0.04</v>
      </c>
      <c r="L726" s="6" t="n">
        <v>0</v>
      </c>
      <c r="M726" s="6" t="s">
        <f>=I726+J726+K726+L726</f>
      </c>
      <c r="N726" s="6"/>
      <c r="O726" s="16"/>
    </row>
    <row collapsed="false" customFormat="false" customHeight="false" hidden="false" ht="12.1" outlineLevel="0" r="727">
      <c r="A727" s="20" t="n">
        <v>44251.759560185</v>
      </c>
      <c r="B727" s="16" t="s">
        <v>83</v>
      </c>
      <c r="C727" s="16" t="s">
        <v>84</v>
      </c>
      <c r="D727" s="16" t="s">
        <v>114</v>
      </c>
      <c r="E727" s="16" t="s">
        <v>73</v>
      </c>
      <c r="F727" s="16" t="s">
        <v>19</v>
      </c>
      <c r="G727" s="7" t="n">
        <v>1</v>
      </c>
      <c r="H727" s="6" t="n">
        <v>10</v>
      </c>
      <c r="I727" s="6" t="n">
        <v>-10</v>
      </c>
      <c r="J727" s="6" t="n">
        <v>0</v>
      </c>
      <c r="K727" s="6" t="n">
        <v>-0.02</v>
      </c>
      <c r="L727" s="6" t="n">
        <v>0</v>
      </c>
      <c r="M727" s="6" t="s">
        <f>=I727+J727+K727+L727</f>
      </c>
      <c r="N727" s="6"/>
      <c r="O727" s="16"/>
    </row>
    <row collapsed="false" customFormat="false" customHeight="false" hidden="false" ht="12.1" outlineLevel="0" r="728">
      <c r="A728" s="20" t="n">
        <v>44251.759560185</v>
      </c>
      <c r="B728" s="16" t="s">
        <v>83</v>
      </c>
      <c r="C728" s="16" t="s">
        <v>84</v>
      </c>
      <c r="D728" s="16" t="s">
        <v>114</v>
      </c>
      <c r="E728" s="16" t="s">
        <v>73</v>
      </c>
      <c r="F728" s="16" t="s">
        <v>19</v>
      </c>
      <c r="G728" s="7" t="n">
        <v>2</v>
      </c>
      <c r="H728" s="6" t="n">
        <v>10</v>
      </c>
      <c r="I728" s="6" t="n">
        <v>-20</v>
      </c>
      <c r="J728" s="6" t="n">
        <v>0</v>
      </c>
      <c r="K728" s="6" t="n">
        <v>-0.02</v>
      </c>
      <c r="L728" s="6" t="n">
        <v>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20" t="n">
        <v>44251.759560185</v>
      </c>
      <c r="B729" s="16" t="s">
        <v>83</v>
      </c>
      <c r="C729" s="16" t="s">
        <v>84</v>
      </c>
      <c r="D729" s="16" t="s">
        <v>114</v>
      </c>
      <c r="E729" s="16" t="s">
        <v>73</v>
      </c>
      <c r="F729" s="16" t="s">
        <v>19</v>
      </c>
      <c r="G729" s="7" t="n">
        <v>1</v>
      </c>
      <c r="H729" s="6" t="n">
        <v>10</v>
      </c>
      <c r="I729" s="6" t="n">
        <v>-10</v>
      </c>
      <c r="J729" s="6" t="n">
        <v>0</v>
      </c>
      <c r="K729" s="6" t="n">
        <v>-0.02</v>
      </c>
      <c r="L729" s="6" t="n">
        <v>0</v>
      </c>
      <c r="M729" s="6" t="s">
        <f>=I729+J729+K729+L729</f>
      </c>
      <c r="N729" s="6"/>
      <c r="O729" s="16"/>
    </row>
    <row collapsed="false" customFormat="false" customHeight="false" hidden="false" ht="12.1" outlineLevel="0" r="730">
      <c r="A730" s="20" t="n">
        <v>44251.759606481</v>
      </c>
      <c r="B730" s="16" t="s">
        <v>83</v>
      </c>
      <c r="C730" s="16" t="s">
        <v>84</v>
      </c>
      <c r="D730" s="16" t="s">
        <v>114</v>
      </c>
      <c r="E730" s="16" t="s">
        <v>73</v>
      </c>
      <c r="F730" s="16" t="s">
        <v>19</v>
      </c>
      <c r="G730" s="7" t="n">
        <v>2</v>
      </c>
      <c r="H730" s="6" t="n">
        <v>10</v>
      </c>
      <c r="I730" s="6" t="n">
        <v>-20</v>
      </c>
      <c r="J730" s="6" t="n">
        <v>0</v>
      </c>
      <c r="K730" s="6" t="n">
        <v>-0.02</v>
      </c>
      <c r="L730" s="6" t="n">
        <v>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20" t="n">
        <v>44251.768634259</v>
      </c>
      <c r="B731" s="16" t="s">
        <v>54</v>
      </c>
      <c r="C731" s="16" t="s">
        <v>55</v>
      </c>
      <c r="D731" s="16" t="s">
        <v>114</v>
      </c>
      <c r="E731" s="16" t="s">
        <v>17</v>
      </c>
      <c r="F731" s="16" t="s">
        <v>19</v>
      </c>
      <c r="G731" s="7" t="n">
        <v>6</v>
      </c>
      <c r="H731" s="6" t="n">
        <v>27.9</v>
      </c>
      <c r="I731" s="6" t="n">
        <v>-167.4</v>
      </c>
      <c r="J731" s="6" t="n">
        <v>0</v>
      </c>
      <c r="K731" s="6" t="n">
        <v>-0.1</v>
      </c>
      <c r="L731" s="6" t="n">
        <v>0</v>
      </c>
      <c r="M731" s="6" t="s">
        <f>=I731+J731+K731+L731</f>
      </c>
      <c r="N731" s="6"/>
      <c r="O731" s="16"/>
    </row>
    <row collapsed="false" customFormat="false" customHeight="false" hidden="false" ht="12.1" outlineLevel="0" r="732">
      <c r="A732" s="20" t="n">
        <v>44251.768634259</v>
      </c>
      <c r="B732" s="16" t="s">
        <v>54</v>
      </c>
      <c r="C732" s="16" t="s">
        <v>55</v>
      </c>
      <c r="D732" s="16" t="s">
        <v>114</v>
      </c>
      <c r="E732" s="16" t="s">
        <v>17</v>
      </c>
      <c r="F732" s="16" t="s">
        <v>19</v>
      </c>
      <c r="G732" s="7" t="n">
        <v>1</v>
      </c>
      <c r="H732" s="6" t="n">
        <v>27.8</v>
      </c>
      <c r="I732" s="6" t="n">
        <v>-27.8</v>
      </c>
      <c r="J732" s="6" t="n">
        <v>0</v>
      </c>
      <c r="K732" s="6" t="n">
        <v>-0.02</v>
      </c>
      <c r="L732" s="6" t="n">
        <v>0</v>
      </c>
      <c r="M732" s="6" t="s">
        <f>=I732+J732+K732+L732</f>
      </c>
      <c r="N732" s="6"/>
      <c r="O732" s="16"/>
    </row>
    <row collapsed="false" customFormat="false" customHeight="false" hidden="false" ht="12.1" outlineLevel="0" r="733">
      <c r="A733" s="20" t="n">
        <v>44251.768784722</v>
      </c>
      <c r="B733" s="16" t="s">
        <v>54</v>
      </c>
      <c r="C733" s="16" t="s">
        <v>55</v>
      </c>
      <c r="D733" s="16" t="s">
        <v>114</v>
      </c>
      <c r="E733" s="16" t="s">
        <v>17</v>
      </c>
      <c r="F733" s="16" t="s">
        <v>19</v>
      </c>
      <c r="G733" s="7" t="n">
        <v>1</v>
      </c>
      <c r="H733" s="6" t="n">
        <v>27.8</v>
      </c>
      <c r="I733" s="6" t="n">
        <v>-27.8</v>
      </c>
      <c r="J733" s="6" t="n">
        <v>0</v>
      </c>
      <c r="K733" s="6" t="n">
        <v>-0.02</v>
      </c>
      <c r="L733" s="6" t="n">
        <v>0</v>
      </c>
      <c r="M733" s="6" t="s">
        <f>=I733+J733+K733+L733</f>
      </c>
      <c r="N733" s="6"/>
      <c r="O733" s="16"/>
    </row>
    <row collapsed="false" customFormat="false" customHeight="false" hidden="false" ht="12.1" outlineLevel="0" r="734">
      <c r="A734" s="20" t="n">
        <v>44251.768854167</v>
      </c>
      <c r="B734" s="16" t="s">
        <v>54</v>
      </c>
      <c r="C734" s="16" t="s">
        <v>55</v>
      </c>
      <c r="D734" s="16" t="s">
        <v>114</v>
      </c>
      <c r="E734" s="16" t="s">
        <v>17</v>
      </c>
      <c r="F734" s="16" t="s">
        <v>19</v>
      </c>
      <c r="G734" s="7" t="n">
        <v>4</v>
      </c>
      <c r="H734" s="6" t="n">
        <v>27.8</v>
      </c>
      <c r="I734" s="6" t="n">
        <v>-111.2</v>
      </c>
      <c r="J734" s="6" t="n">
        <v>0</v>
      </c>
      <c r="K734" s="6" t="n">
        <v>-0.07</v>
      </c>
      <c r="L734" s="6" t="n">
        <v>0</v>
      </c>
      <c r="M734" s="6" t="s">
        <f>=I734+J734+K734+L734</f>
      </c>
      <c r="N734" s="6"/>
      <c r="O734" s="16"/>
    </row>
    <row collapsed="false" customFormat="false" customHeight="false" hidden="false" ht="12.1" outlineLevel="0" r="735">
      <c r="A735" s="20" t="n">
        <v>44252.01599537</v>
      </c>
      <c r="B735" s="16" t="s">
        <v>21</v>
      </c>
      <c r="C735" s="16" t="s">
        <v>22</v>
      </c>
      <c r="D735" s="16" t="s">
        <v>114</v>
      </c>
      <c r="E735" s="16" t="s">
        <v>17</v>
      </c>
      <c r="F735" s="16" t="s">
        <v>19</v>
      </c>
      <c r="G735" s="7" t="n">
        <v>2</v>
      </c>
      <c r="H735" s="6" t="n">
        <v>47.5</v>
      </c>
      <c r="I735" s="6" t="n">
        <v>-95</v>
      </c>
      <c r="J735" s="6" t="n">
        <v>0</v>
      </c>
      <c r="K735" s="6" t="n">
        <v>-0.06</v>
      </c>
      <c r="L735" s="6" t="n">
        <v>0</v>
      </c>
      <c r="M735" s="6" t="s">
        <f>=I735+J735+K735+L735</f>
      </c>
      <c r="N735" s="6"/>
      <c r="O735" s="16"/>
    </row>
    <row collapsed="false" customFormat="false" customHeight="false" hidden="false" ht="12.1" outlineLevel="0" r="736">
      <c r="A736" s="20" t="n">
        <v>44252.018287037</v>
      </c>
      <c r="B736" s="16" t="s">
        <v>21</v>
      </c>
      <c r="C736" s="16" t="s">
        <v>22</v>
      </c>
      <c r="D736" s="16" t="s">
        <v>114</v>
      </c>
      <c r="E736" s="16" t="s">
        <v>17</v>
      </c>
      <c r="F736" s="16" t="s">
        <v>19</v>
      </c>
      <c r="G736" s="7" t="n">
        <v>2</v>
      </c>
      <c r="H736" s="6" t="n">
        <v>47.5</v>
      </c>
      <c r="I736" s="6" t="n">
        <v>-95</v>
      </c>
      <c r="J736" s="6" t="n">
        <v>0</v>
      </c>
      <c r="K736" s="6" t="n">
        <v>-0.06</v>
      </c>
      <c r="L736" s="6" t="n">
        <v>0</v>
      </c>
      <c r="M736" s="6" t="s">
        <f>=I736+J736+K736+L736</f>
      </c>
      <c r="N736" s="6"/>
      <c r="O736" s="16"/>
    </row>
    <row collapsed="false" customFormat="false" customHeight="false" hidden="false" ht="12.1" outlineLevel="0" r="737">
      <c r="A737" s="20" t="n">
        <v>44252.01880787</v>
      </c>
      <c r="B737" s="16" t="s">
        <v>21</v>
      </c>
      <c r="C737" s="16" t="s">
        <v>22</v>
      </c>
      <c r="D737" s="16" t="s">
        <v>114</v>
      </c>
      <c r="E737" s="16" t="s">
        <v>17</v>
      </c>
      <c r="F737" s="16" t="s">
        <v>19</v>
      </c>
      <c r="G737" s="7" t="n">
        <v>2</v>
      </c>
      <c r="H737" s="6" t="n">
        <v>47.5</v>
      </c>
      <c r="I737" s="6" t="n">
        <v>-95</v>
      </c>
      <c r="J737" s="6" t="n">
        <v>0</v>
      </c>
      <c r="K737" s="6" t="n">
        <v>-0.06</v>
      </c>
      <c r="L737" s="6" t="n">
        <v>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9" t="n">
        <v>44253.787581019</v>
      </c>
      <c r="B738" s="30" t="s">
        <v>49</v>
      </c>
      <c r="C738" s="30" t="s">
        <v>50</v>
      </c>
      <c r="D738" s="30" t="s">
        <v>116</v>
      </c>
      <c r="E738" s="30" t="s">
        <v>17</v>
      </c>
      <c r="F738" s="30" t="s">
        <v>19</v>
      </c>
      <c r="G738" s="31" t="n">
        <v>-5</v>
      </c>
      <c r="H738" s="32" t="n">
        <v>28.48</v>
      </c>
      <c r="I738" s="32" t="n">
        <v>142.4</v>
      </c>
      <c r="J738" s="32" t="n">
        <v>0</v>
      </c>
      <c r="K738" s="32" t="n">
        <v>-0.08</v>
      </c>
      <c r="L738" s="32" t="n">
        <v>0</v>
      </c>
      <c r="M738" s="6" t="s">
        <f>=I738+J738+K738+L738</f>
      </c>
      <c r="N738" s="32"/>
      <c r="O738" s="30"/>
    </row>
    <row collapsed="false" customFormat="false" customHeight="false" hidden="false" ht="12.1" outlineLevel="0" r="739">
      <c r="A739" s="29" t="n">
        <v>44253.788923611</v>
      </c>
      <c r="B739" s="30" t="s">
        <v>49</v>
      </c>
      <c r="C739" s="30" t="s">
        <v>50</v>
      </c>
      <c r="D739" s="30" t="s">
        <v>116</v>
      </c>
      <c r="E739" s="30" t="s">
        <v>17</v>
      </c>
      <c r="F739" s="30" t="s">
        <v>19</v>
      </c>
      <c r="G739" s="31" t="n">
        <v>-1</v>
      </c>
      <c r="H739" s="32" t="n">
        <v>28.59</v>
      </c>
      <c r="I739" s="32" t="n">
        <v>28.59</v>
      </c>
      <c r="J739" s="32" t="n">
        <v>0</v>
      </c>
      <c r="K739" s="32" t="n">
        <v>-0.02</v>
      </c>
      <c r="L739" s="32" t="n">
        <v>0</v>
      </c>
      <c r="M739" s="6" t="s">
        <f>=I739+J739+K739+L739</f>
      </c>
      <c r="N739" s="32"/>
      <c r="O739" s="30"/>
    </row>
    <row collapsed="false" customFormat="false" customHeight="false" hidden="false" ht="12.1" outlineLevel="0" r="740">
      <c r="A740" s="29" t="n">
        <v>44253.7890625</v>
      </c>
      <c r="B740" s="30" t="s">
        <v>49</v>
      </c>
      <c r="C740" s="30" t="s">
        <v>50</v>
      </c>
      <c r="D740" s="30" t="s">
        <v>116</v>
      </c>
      <c r="E740" s="30" t="s">
        <v>17</v>
      </c>
      <c r="F740" s="30" t="s">
        <v>19</v>
      </c>
      <c r="G740" s="31" t="n">
        <v>-1</v>
      </c>
      <c r="H740" s="32" t="n">
        <v>28.59</v>
      </c>
      <c r="I740" s="32" t="n">
        <v>28.59</v>
      </c>
      <c r="J740" s="32" t="n">
        <v>0</v>
      </c>
      <c r="K740" s="32" t="n">
        <v>-0.02</v>
      </c>
      <c r="L740" s="32" t="n">
        <v>0</v>
      </c>
      <c r="M740" s="6" t="s">
        <f>=I740+J740+K740+L740</f>
      </c>
      <c r="N740" s="32"/>
      <c r="O740" s="30"/>
    </row>
    <row collapsed="false" customFormat="false" customHeight="false" hidden="false" ht="12.1" outlineLevel="0" r="741">
      <c r="A741" s="29" t="n">
        <v>44253.789074074</v>
      </c>
      <c r="B741" s="30" t="s">
        <v>49</v>
      </c>
      <c r="C741" s="30" t="s">
        <v>50</v>
      </c>
      <c r="D741" s="30" t="s">
        <v>116</v>
      </c>
      <c r="E741" s="30" t="s">
        <v>17</v>
      </c>
      <c r="F741" s="30" t="s">
        <v>19</v>
      </c>
      <c r="G741" s="31" t="n">
        <v>-1</v>
      </c>
      <c r="H741" s="32" t="n">
        <v>28.59</v>
      </c>
      <c r="I741" s="32" t="n">
        <v>28.59</v>
      </c>
      <c r="J741" s="32" t="n">
        <v>0</v>
      </c>
      <c r="K741" s="32" t="n">
        <v>-0.02</v>
      </c>
      <c r="L741" s="32" t="n">
        <v>0</v>
      </c>
      <c r="M741" s="6" t="s">
        <f>=I741+J741+K741+L741</f>
      </c>
      <c r="N741" s="32"/>
      <c r="O741" s="30"/>
    </row>
    <row collapsed="false" customFormat="false" customHeight="false" hidden="false" ht="12.1" outlineLevel="0" r="742">
      <c r="A742" s="29" t="n">
        <v>44253.789085648</v>
      </c>
      <c r="B742" s="30" t="s">
        <v>49</v>
      </c>
      <c r="C742" s="30" t="s">
        <v>50</v>
      </c>
      <c r="D742" s="30" t="s">
        <v>116</v>
      </c>
      <c r="E742" s="30" t="s">
        <v>17</v>
      </c>
      <c r="F742" s="30" t="s">
        <v>19</v>
      </c>
      <c r="G742" s="31" t="n">
        <v>-2</v>
      </c>
      <c r="H742" s="32" t="n">
        <v>28.59</v>
      </c>
      <c r="I742" s="32" t="n">
        <v>57.18</v>
      </c>
      <c r="J742" s="32" t="n">
        <v>0</v>
      </c>
      <c r="K742" s="32" t="n">
        <v>-0.04</v>
      </c>
      <c r="L742" s="32" t="n">
        <v>0</v>
      </c>
      <c r="M742" s="6" t="s">
        <f>=I742+J742+K742+L742</f>
      </c>
      <c r="N742" s="32"/>
      <c r="O742" s="30"/>
    </row>
    <row collapsed="false" customFormat="false" customHeight="false" hidden="false" ht="12.1" outlineLevel="0" r="743">
      <c r="A743" s="29" t="n">
        <v>44258.462210648</v>
      </c>
      <c r="B743" s="30" t="s">
        <v>135</v>
      </c>
      <c r="C743" s="30" t="s">
        <v>223</v>
      </c>
      <c r="D743" s="30" t="s">
        <v>116</v>
      </c>
      <c r="E743" s="30" t="s">
        <v>17</v>
      </c>
      <c r="F743" s="30" t="s">
        <v>47</v>
      </c>
      <c r="G743" s="31" t="n">
        <v>-400</v>
      </c>
      <c r="H743" s="32" t="n">
        <v>55.715</v>
      </c>
      <c r="I743" s="32" t="n">
        <v>22286</v>
      </c>
      <c r="J743" s="32" t="n">
        <v>0</v>
      </c>
      <c r="K743" s="32" t="n">
        <v>-13.37</v>
      </c>
      <c r="L743" s="32" t="n">
        <v>0</v>
      </c>
      <c r="M743" s="32"/>
      <c r="N743" s="6" t="s">
        <f>=I743+J743+K743+L743</f>
      </c>
      <c r="O743" s="30"/>
    </row>
    <row collapsed="false" customFormat="false" customHeight="false" hidden="false" ht="12.1" outlineLevel="0" r="744">
      <c r="A744" s="21" t="n">
        <v>44260</v>
      </c>
      <c r="B744" s="22" t="s">
        <v>203</v>
      </c>
      <c r="C744" s="22" t="s">
        <v>103</v>
      </c>
      <c r="D744" s="22" t="s">
        <v>203</v>
      </c>
      <c r="E744" s="22" t="s">
        <v>203</v>
      </c>
      <c r="F744" s="22" t="s">
        <v>47</v>
      </c>
      <c r="G744" s="23" t="n">
        <v>1</v>
      </c>
      <c r="H744" s="24" t="n">
        <v>22000</v>
      </c>
      <c r="I744" s="24" t="n">
        <v>22000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</row>
    <row collapsed="false" customFormat="false" customHeight="false" hidden="false" ht="12.1" outlineLevel="0" r="745">
      <c r="A745" s="25" t="n">
        <v>44260.848969907</v>
      </c>
      <c r="B745" s="26" t="s">
        <v>19</v>
      </c>
      <c r="C745" s="26" t="s">
        <v>210</v>
      </c>
      <c r="D745" s="26" t="s">
        <v>114</v>
      </c>
      <c r="E745" s="26" t="s">
        <v>114</v>
      </c>
      <c r="F745" s="26" t="s">
        <v>47</v>
      </c>
      <c r="G745" s="27" t="n">
        <v>1000</v>
      </c>
      <c r="H745" s="28" t="n">
        <v>74.39</v>
      </c>
      <c r="I745" s="28" t="n">
        <v>-74390</v>
      </c>
      <c r="J745" s="28" t="n">
        <v>0</v>
      </c>
      <c r="K745" s="28" t="n">
        <v>-87.2</v>
      </c>
      <c r="L745" s="28" t="n">
        <v>0</v>
      </c>
      <c r="M745" s="28"/>
      <c r="N745" s="6" t="s">
        <f>=I745+J745+K745+L745</f>
      </c>
      <c r="O745" s="26"/>
    </row>
    <row collapsed="false" customFormat="false" customHeight="false" hidden="false" ht="12.1" outlineLevel="0" r="746">
      <c r="A746" s="20" t="n">
        <v>44260.936539352</v>
      </c>
      <c r="B746" s="16" t="s">
        <v>72</v>
      </c>
      <c r="C746" s="16" t="s">
        <v>74</v>
      </c>
      <c r="D746" s="16" t="s">
        <v>114</v>
      </c>
      <c r="E746" s="16" t="s">
        <v>73</v>
      </c>
      <c r="F746" s="16" t="s">
        <v>19</v>
      </c>
      <c r="G746" s="7" t="n">
        <v>1</v>
      </c>
      <c r="H746" s="6" t="n">
        <v>10.22</v>
      </c>
      <c r="I746" s="6" t="n">
        <v>-10.22</v>
      </c>
      <c r="J746" s="6" t="n">
        <v>0</v>
      </c>
      <c r="K746" s="6" t="n">
        <v>-0.02</v>
      </c>
      <c r="L746" s="6" t="n">
        <v>0</v>
      </c>
      <c r="M746" s="6" t="s">
        <f>=I746+J746+K746+L746</f>
      </c>
      <c r="N746" s="6"/>
      <c r="O746" s="16"/>
    </row>
    <row collapsed="false" customFormat="false" customHeight="false" hidden="false" ht="12.1" outlineLevel="0" r="747">
      <c r="A747" s="29" t="n">
        <v>44260.995104167</v>
      </c>
      <c r="B747" s="30" t="s">
        <v>163</v>
      </c>
      <c r="C747" s="30" t="s">
        <v>263</v>
      </c>
      <c r="D747" s="30" t="s">
        <v>116</v>
      </c>
      <c r="E747" s="30" t="s">
        <v>73</v>
      </c>
      <c r="F747" s="30" t="s">
        <v>19</v>
      </c>
      <c r="G747" s="31" t="n">
        <v>-12</v>
      </c>
      <c r="H747" s="32" t="n">
        <v>37.83</v>
      </c>
      <c r="I747" s="32" t="n">
        <v>453.96</v>
      </c>
      <c r="J747" s="32" t="n">
        <v>0</v>
      </c>
      <c r="K747" s="32" t="n">
        <v>-0.28</v>
      </c>
      <c r="L747" s="32" t="n">
        <v>0</v>
      </c>
      <c r="M747" s="6" t="s">
        <f>=I747+J747+K747+L747</f>
      </c>
      <c r="N747" s="32"/>
      <c r="O747" s="30"/>
    </row>
    <row collapsed="false" customFormat="false" customHeight="false" hidden="false" ht="12.1" outlineLevel="0" r="748">
      <c r="A748" s="29" t="n">
        <v>44260.997256944</v>
      </c>
      <c r="B748" s="30" t="s">
        <v>54</v>
      </c>
      <c r="C748" s="30" t="s">
        <v>55</v>
      </c>
      <c r="D748" s="30" t="s">
        <v>116</v>
      </c>
      <c r="E748" s="30" t="s">
        <v>17</v>
      </c>
      <c r="F748" s="30" t="s">
        <v>19</v>
      </c>
      <c r="G748" s="31" t="n">
        <v>-3</v>
      </c>
      <c r="H748" s="32" t="n">
        <v>28.8</v>
      </c>
      <c r="I748" s="32" t="n">
        <v>86.4</v>
      </c>
      <c r="J748" s="32" t="n">
        <v>0</v>
      </c>
      <c r="K748" s="32" t="n">
        <v>-0.05</v>
      </c>
      <c r="L748" s="32" t="n">
        <v>0</v>
      </c>
      <c r="M748" s="6" t="s">
        <f>=I748+J748+K748+L748</f>
      </c>
      <c r="N748" s="32"/>
      <c r="O748" s="30"/>
    </row>
    <row collapsed="false" customFormat="false" customHeight="false" hidden="false" ht="12.1" outlineLevel="0" r="749">
      <c r="A749" s="21" t="n">
        <v>44265</v>
      </c>
      <c r="B749" s="22" t="s">
        <v>203</v>
      </c>
      <c r="C749" s="22" t="s">
        <v>103</v>
      </c>
      <c r="D749" s="22" t="s">
        <v>203</v>
      </c>
      <c r="E749" s="22" t="s">
        <v>203</v>
      </c>
      <c r="F749" s="22" t="s">
        <v>47</v>
      </c>
      <c r="G749" s="23" t="n">
        <v>1</v>
      </c>
      <c r="H749" s="24" t="n">
        <v>78000</v>
      </c>
      <c r="I749" s="24" t="n">
        <v>78000</v>
      </c>
      <c r="J749" s="24" t="n">
        <v>0</v>
      </c>
      <c r="K749" s="24" t="n">
        <v>0</v>
      </c>
      <c r="L749" s="24" t="n">
        <v>0</v>
      </c>
      <c r="M749" s="24"/>
      <c r="N749" s="6" t="s">
        <f>=I749+J749+K749+L749</f>
      </c>
      <c r="O749" s="22"/>
    </row>
    <row collapsed="false" customFormat="false" customHeight="false" hidden="false" ht="12.1" outlineLevel="0" r="750">
      <c r="A750" s="25" t="n">
        <v>44265.620208333</v>
      </c>
      <c r="B750" s="26" t="s">
        <v>19</v>
      </c>
      <c r="C750" s="26" t="s">
        <v>210</v>
      </c>
      <c r="D750" s="26" t="s">
        <v>114</v>
      </c>
      <c r="E750" s="26" t="s">
        <v>114</v>
      </c>
      <c r="F750" s="26" t="s">
        <v>47</v>
      </c>
      <c r="G750" s="27" t="n">
        <v>1000</v>
      </c>
      <c r="H750" s="28" t="n">
        <v>74.0675</v>
      </c>
      <c r="I750" s="28" t="n">
        <v>-74067.5</v>
      </c>
      <c r="J750" s="28" t="n">
        <v>0</v>
      </c>
      <c r="K750" s="28" t="n">
        <v>-87.03</v>
      </c>
      <c r="L750" s="28" t="n">
        <v>0</v>
      </c>
      <c r="M750" s="28"/>
      <c r="N750" s="6" t="s">
        <f>=I750+J750+K750+L750</f>
      </c>
      <c r="O750" s="26"/>
    </row>
    <row collapsed="false" customFormat="false" customHeight="false" hidden="false" ht="12.1" outlineLevel="0" r="751">
      <c r="A751" s="20" t="n">
        <v>44272.822835648</v>
      </c>
      <c r="B751" s="16" t="s">
        <v>57</v>
      </c>
      <c r="C751" s="16" t="s">
        <v>58</v>
      </c>
      <c r="D751" s="16" t="s">
        <v>114</v>
      </c>
      <c r="E751" s="16" t="s">
        <v>17</v>
      </c>
      <c r="F751" s="16" t="s">
        <v>19</v>
      </c>
      <c r="G751" s="7" t="n">
        <v>1</v>
      </c>
      <c r="H751" s="6" t="n">
        <v>16.15</v>
      </c>
      <c r="I751" s="6" t="n">
        <v>-16.15</v>
      </c>
      <c r="J751" s="6" t="n">
        <v>0</v>
      </c>
      <c r="K751" s="6" t="n">
        <v>-0.02</v>
      </c>
      <c r="L751" s="6" t="n">
        <v>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0" t="n">
        <v>44272.823043981</v>
      </c>
      <c r="B752" s="16" t="s">
        <v>57</v>
      </c>
      <c r="C752" s="16" t="s">
        <v>58</v>
      </c>
      <c r="D752" s="16" t="s">
        <v>114</v>
      </c>
      <c r="E752" s="16" t="s">
        <v>17</v>
      </c>
      <c r="F752" s="16" t="s">
        <v>19</v>
      </c>
      <c r="G752" s="7" t="n">
        <v>4</v>
      </c>
      <c r="H752" s="6" t="n">
        <v>16.15</v>
      </c>
      <c r="I752" s="6" t="n">
        <v>-64.6</v>
      </c>
      <c r="J752" s="6" t="n">
        <v>0</v>
      </c>
      <c r="K752" s="6" t="n">
        <v>-0.04</v>
      </c>
      <c r="L752" s="6" t="n">
        <v>0</v>
      </c>
      <c r="M752" s="6" t="s">
        <f>=I752+J752+K752+L752</f>
      </c>
      <c r="N752" s="6"/>
      <c r="O752" s="16"/>
    </row>
    <row collapsed="false" customFormat="false" customHeight="false" hidden="false" ht="12.1" outlineLevel="0" r="753">
      <c r="A753" s="25" t="n">
        <v>44273.698043981</v>
      </c>
      <c r="B753" s="26" t="s">
        <v>19</v>
      </c>
      <c r="C753" s="26" t="s">
        <v>210</v>
      </c>
      <c r="D753" s="26" t="s">
        <v>116</v>
      </c>
      <c r="E753" s="26" t="s">
        <v>116</v>
      </c>
      <c r="F753" s="26" t="s">
        <v>47</v>
      </c>
      <c r="G753" s="27" t="n">
        <v>-1000</v>
      </c>
      <c r="H753" s="28" t="n">
        <v>74.08</v>
      </c>
      <c r="I753" s="28" t="n">
        <v>74080</v>
      </c>
      <c r="J753" s="28" t="n">
        <v>0</v>
      </c>
      <c r="K753" s="28" t="n">
        <v>-87.04</v>
      </c>
      <c r="L753" s="28" t="n">
        <v>0</v>
      </c>
      <c r="M753" s="28"/>
      <c r="N753" s="6" t="s">
        <f>=I753+J753+K753+L753</f>
      </c>
      <c r="O753" s="26"/>
    </row>
    <row collapsed="false" customFormat="false" customHeight="false" hidden="false" ht="12.1" outlineLevel="0" r="754">
      <c r="A754" s="20" t="n">
        <v>44273.724340278</v>
      </c>
      <c r="B754" s="16" t="s">
        <v>147</v>
      </c>
      <c r="C754" s="16" t="s">
        <v>244</v>
      </c>
      <c r="D754" s="16" t="s">
        <v>114</v>
      </c>
      <c r="E754" s="16" t="s">
        <v>73</v>
      </c>
      <c r="F754" s="16" t="s">
        <v>47</v>
      </c>
      <c r="G754" s="7" t="n">
        <v>70000</v>
      </c>
      <c r="H754" s="6" t="n">
        <v>1.0499</v>
      </c>
      <c r="I754" s="6" t="n">
        <v>-73493</v>
      </c>
      <c r="J754" s="6" t="n">
        <v>0</v>
      </c>
      <c r="K754" s="6" t="n">
        <v>0</v>
      </c>
      <c r="L754" s="6" t="n">
        <v>0</v>
      </c>
      <c r="M754" s="6"/>
      <c r="N754" s="6" t="s">
        <f>=I754+J754+K754+L754</f>
      </c>
      <c r="O754" s="16"/>
    </row>
    <row collapsed="false" customFormat="false" customHeight="false" hidden="false" ht="12.1" outlineLevel="0" r="755">
      <c r="A755" s="20" t="n">
        <v>44273.728530093</v>
      </c>
      <c r="B755" s="16" t="s">
        <v>72</v>
      </c>
      <c r="C755" s="16" t="s">
        <v>74</v>
      </c>
      <c r="D755" s="16" t="s">
        <v>114</v>
      </c>
      <c r="E755" s="16" t="s">
        <v>73</v>
      </c>
      <c r="F755" s="16" t="s">
        <v>19</v>
      </c>
      <c r="G755" s="7" t="n">
        <v>4</v>
      </c>
      <c r="H755" s="6" t="n">
        <v>10.36</v>
      </c>
      <c r="I755" s="6" t="n">
        <v>-41.44</v>
      </c>
      <c r="J755" s="6" t="n">
        <v>0</v>
      </c>
      <c r="K755" s="6" t="n">
        <v>-0.03</v>
      </c>
      <c r="L755" s="6" t="n">
        <v>0</v>
      </c>
      <c r="M755" s="6" t="s">
        <f>=I755+J755+K755+L755</f>
      </c>
      <c r="N755" s="6"/>
      <c r="O755" s="16"/>
    </row>
    <row collapsed="false" customFormat="false" customHeight="false" hidden="false" ht="12.1" outlineLevel="0" r="756">
      <c r="A756" s="29" t="n">
        <v>44277.52193287</v>
      </c>
      <c r="B756" s="30" t="s">
        <v>147</v>
      </c>
      <c r="C756" s="30" t="s">
        <v>244</v>
      </c>
      <c r="D756" s="30" t="s">
        <v>116</v>
      </c>
      <c r="E756" s="30" t="s">
        <v>73</v>
      </c>
      <c r="F756" s="30" t="s">
        <v>47</v>
      </c>
      <c r="G756" s="31" t="n">
        <v>-70000</v>
      </c>
      <c r="H756" s="32" t="n">
        <v>1.05</v>
      </c>
      <c r="I756" s="32" t="n">
        <v>73500</v>
      </c>
      <c r="J756" s="32" t="n">
        <v>0</v>
      </c>
      <c r="K756" s="32" t="n">
        <v>0</v>
      </c>
      <c r="L756" s="32" t="n">
        <v>0</v>
      </c>
      <c r="M756" s="32"/>
      <c r="N756" s="6" t="s">
        <f>=I756+J756+K756+L756</f>
      </c>
      <c r="O756" s="30"/>
    </row>
    <row collapsed="false" customFormat="false" customHeight="false" hidden="false" ht="12.1" outlineLevel="0" r="757">
      <c r="A757" s="20" t="n">
        <v>44277.523981481</v>
      </c>
      <c r="B757" s="16" t="s">
        <v>42</v>
      </c>
      <c r="C757" s="16" t="s">
        <v>43</v>
      </c>
      <c r="D757" s="16" t="s">
        <v>114</v>
      </c>
      <c r="E757" s="16" t="s">
        <v>17</v>
      </c>
      <c r="F757" s="16" t="s">
        <v>19</v>
      </c>
      <c r="G757" s="7" t="n">
        <v>1</v>
      </c>
      <c r="H757" s="6" t="n">
        <v>33.89</v>
      </c>
      <c r="I757" s="6" t="n">
        <v>-33.89</v>
      </c>
      <c r="J757" s="6" t="n">
        <v>0</v>
      </c>
      <c r="K757" s="6" t="n">
        <v>-0.03</v>
      </c>
      <c r="L757" s="6" t="n">
        <v>0</v>
      </c>
      <c r="M757" s="6" t="s">
        <f>=I757+J757+K757+L757</f>
      </c>
      <c r="N757" s="6"/>
      <c r="O757" s="16"/>
    </row>
    <row collapsed="false" customFormat="false" customHeight="false" hidden="false" ht="12.1" outlineLevel="0" r="758">
      <c r="A758" s="20" t="n">
        <v>44278.065590278</v>
      </c>
      <c r="B758" s="16" t="s">
        <v>167</v>
      </c>
      <c r="C758" s="16" t="s">
        <v>268</v>
      </c>
      <c r="D758" s="16" t="s">
        <v>114</v>
      </c>
      <c r="E758" s="16" t="s">
        <v>17</v>
      </c>
      <c r="F758" s="16" t="s">
        <v>19</v>
      </c>
      <c r="G758" s="7" t="n">
        <v>1</v>
      </c>
      <c r="H758" s="6" t="n">
        <v>45.44</v>
      </c>
      <c r="I758" s="6" t="n">
        <v>-45.44</v>
      </c>
      <c r="J758" s="6" t="n">
        <v>0</v>
      </c>
      <c r="K758" s="6" t="n">
        <v>-0.03</v>
      </c>
      <c r="L758" s="6" t="n">
        <v>0</v>
      </c>
      <c r="M758" s="6" t="s">
        <f>=I758+J758+K758+L758</f>
      </c>
      <c r="N758" s="6"/>
      <c r="O758" s="16"/>
    </row>
    <row collapsed="false" customFormat="false" customHeight="false" hidden="false" ht="12.1" outlineLevel="0" r="759">
      <c r="A759" s="20" t="n">
        <v>44278.067395833</v>
      </c>
      <c r="B759" s="16" t="s">
        <v>167</v>
      </c>
      <c r="C759" s="16" t="s">
        <v>268</v>
      </c>
      <c r="D759" s="16" t="s">
        <v>114</v>
      </c>
      <c r="E759" s="16" t="s">
        <v>17</v>
      </c>
      <c r="F759" s="16" t="s">
        <v>19</v>
      </c>
      <c r="G759" s="7" t="n">
        <v>1</v>
      </c>
      <c r="H759" s="6" t="n">
        <v>45.4</v>
      </c>
      <c r="I759" s="6" t="n">
        <v>-45.4</v>
      </c>
      <c r="J759" s="6" t="n">
        <v>0</v>
      </c>
      <c r="K759" s="6" t="n">
        <v>-0.03</v>
      </c>
      <c r="L759" s="6" t="n">
        <v>0</v>
      </c>
      <c r="M759" s="6" t="s">
        <f>=I759+J759+K759+L759</f>
      </c>
      <c r="N759" s="6"/>
      <c r="O759" s="16"/>
    </row>
    <row collapsed="false" customFormat="false" customHeight="false" hidden="false" ht="12.1" outlineLevel="0" r="760">
      <c r="A760" s="20" t="n">
        <v>44278.069178241</v>
      </c>
      <c r="B760" s="16" t="s">
        <v>167</v>
      </c>
      <c r="C760" s="16" t="s">
        <v>268</v>
      </c>
      <c r="D760" s="16" t="s">
        <v>114</v>
      </c>
      <c r="E760" s="16" t="s">
        <v>17</v>
      </c>
      <c r="F760" s="16" t="s">
        <v>19</v>
      </c>
      <c r="G760" s="7" t="n">
        <v>1</v>
      </c>
      <c r="H760" s="6" t="n">
        <v>45.39</v>
      </c>
      <c r="I760" s="6" t="n">
        <v>-45.39</v>
      </c>
      <c r="J760" s="6" t="n">
        <v>0</v>
      </c>
      <c r="K760" s="6" t="n">
        <v>-0.03</v>
      </c>
      <c r="L760" s="6" t="n">
        <v>0</v>
      </c>
      <c r="M760" s="6" t="s">
        <f>=I760+J760+K760+L760</f>
      </c>
      <c r="N760" s="6"/>
      <c r="O760" s="16"/>
    </row>
    <row collapsed="false" customFormat="false" customHeight="false" hidden="false" ht="12.1" outlineLevel="0" r="761">
      <c r="A761" s="20" t="n">
        <v>44278.070277778</v>
      </c>
      <c r="B761" s="16" t="s">
        <v>167</v>
      </c>
      <c r="C761" s="16" t="s">
        <v>268</v>
      </c>
      <c r="D761" s="16" t="s">
        <v>114</v>
      </c>
      <c r="E761" s="16" t="s">
        <v>17</v>
      </c>
      <c r="F761" s="16" t="s">
        <v>19</v>
      </c>
      <c r="G761" s="7" t="n">
        <v>1</v>
      </c>
      <c r="H761" s="6" t="n">
        <v>45.39</v>
      </c>
      <c r="I761" s="6" t="n">
        <v>-45.39</v>
      </c>
      <c r="J761" s="6" t="n">
        <v>0</v>
      </c>
      <c r="K761" s="6" t="n">
        <v>-0.03</v>
      </c>
      <c r="L761" s="6" t="n">
        <v>0</v>
      </c>
      <c r="M761" s="6" t="s">
        <f>=I761+J761+K761+L761</f>
      </c>
      <c r="N761" s="6"/>
      <c r="O761" s="16"/>
    </row>
    <row collapsed="false" customFormat="false" customHeight="false" hidden="false" ht="12.1" outlineLevel="0" r="762">
      <c r="A762" s="20" t="n">
        <v>44278.070277778</v>
      </c>
      <c r="B762" s="16" t="s">
        <v>167</v>
      </c>
      <c r="C762" s="16" t="s">
        <v>268</v>
      </c>
      <c r="D762" s="16" t="s">
        <v>114</v>
      </c>
      <c r="E762" s="16" t="s">
        <v>17</v>
      </c>
      <c r="F762" s="16" t="s">
        <v>19</v>
      </c>
      <c r="G762" s="7" t="n">
        <v>1</v>
      </c>
      <c r="H762" s="6" t="n">
        <v>45.39</v>
      </c>
      <c r="I762" s="6" t="n">
        <v>-45.39</v>
      </c>
      <c r="J762" s="6" t="n">
        <v>0</v>
      </c>
      <c r="K762" s="6" t="n">
        <v>-0.03</v>
      </c>
      <c r="L762" s="6" t="n">
        <v>0</v>
      </c>
      <c r="M762" s="6" t="s">
        <f>=I762+J762+K762+L762</f>
      </c>
      <c r="N762" s="6"/>
      <c r="O762" s="16"/>
    </row>
    <row collapsed="false" customFormat="false" customHeight="false" hidden="false" ht="12.1" outlineLevel="0" r="763">
      <c r="A763" s="29" t="n">
        <v>44278.420717593</v>
      </c>
      <c r="B763" s="30" t="s">
        <v>167</v>
      </c>
      <c r="C763" s="30" t="s">
        <v>268</v>
      </c>
      <c r="D763" s="30" t="s">
        <v>116</v>
      </c>
      <c r="E763" s="30" t="s">
        <v>17</v>
      </c>
      <c r="F763" s="30" t="s">
        <v>19</v>
      </c>
      <c r="G763" s="31" t="n">
        <v>-1</v>
      </c>
      <c r="H763" s="32" t="n">
        <v>45.45</v>
      </c>
      <c r="I763" s="32" t="n">
        <v>45.45</v>
      </c>
      <c r="J763" s="32" t="n">
        <v>0</v>
      </c>
      <c r="K763" s="32" t="n">
        <v>-0.03</v>
      </c>
      <c r="L763" s="32" t="n">
        <v>0</v>
      </c>
      <c r="M763" s="6" t="s">
        <f>=I763+J763+K763+L763</f>
      </c>
      <c r="N763" s="32"/>
      <c r="O763" s="30"/>
    </row>
    <row collapsed="false" customFormat="false" customHeight="false" hidden="false" ht="12.1" outlineLevel="0" r="764">
      <c r="A764" s="29" t="n">
        <v>44278.423726852</v>
      </c>
      <c r="B764" s="30" t="s">
        <v>167</v>
      </c>
      <c r="C764" s="30" t="s">
        <v>268</v>
      </c>
      <c r="D764" s="30" t="s">
        <v>116</v>
      </c>
      <c r="E764" s="30" t="s">
        <v>17</v>
      </c>
      <c r="F764" s="30" t="s">
        <v>19</v>
      </c>
      <c r="G764" s="31" t="n">
        <v>-3</v>
      </c>
      <c r="H764" s="32" t="n">
        <v>45.45</v>
      </c>
      <c r="I764" s="32" t="n">
        <v>136.35</v>
      </c>
      <c r="J764" s="32" t="n">
        <v>0</v>
      </c>
      <c r="K764" s="32" t="n">
        <v>-0.08</v>
      </c>
      <c r="L764" s="32" t="n">
        <v>0</v>
      </c>
      <c r="M764" s="6" t="s">
        <f>=I764+J764+K764+L764</f>
      </c>
      <c r="N764" s="32"/>
      <c r="O764" s="30"/>
    </row>
    <row collapsed="false" customFormat="false" customHeight="false" hidden="false" ht="12.1" outlineLevel="0" r="765">
      <c r="A765" s="29" t="n">
        <v>44278.423854167</v>
      </c>
      <c r="B765" s="30" t="s">
        <v>167</v>
      </c>
      <c r="C765" s="30" t="s">
        <v>268</v>
      </c>
      <c r="D765" s="30" t="s">
        <v>116</v>
      </c>
      <c r="E765" s="30" t="s">
        <v>17</v>
      </c>
      <c r="F765" s="30" t="s">
        <v>19</v>
      </c>
      <c r="G765" s="31" t="n">
        <v>-1</v>
      </c>
      <c r="H765" s="32" t="n">
        <v>45.45</v>
      </c>
      <c r="I765" s="32" t="n">
        <v>45.45</v>
      </c>
      <c r="J765" s="32" t="n">
        <v>0</v>
      </c>
      <c r="K765" s="32" t="n">
        <v>-0.03</v>
      </c>
      <c r="L765" s="32" t="n">
        <v>0</v>
      </c>
      <c r="M765" s="6" t="s">
        <f>=I765+J765+K765+L765</f>
      </c>
      <c r="N765" s="32"/>
      <c r="O765" s="30"/>
    </row>
    <row collapsed="false" customFormat="false" customHeight="false" hidden="false" ht="12.1" outlineLevel="0" r="766">
      <c r="A766" s="25" t="n">
        <v>44278.491770833</v>
      </c>
      <c r="B766" s="26" t="s">
        <v>19</v>
      </c>
      <c r="C766" s="26" t="s">
        <v>210</v>
      </c>
      <c r="D766" s="26" t="s">
        <v>116</v>
      </c>
      <c r="E766" s="26" t="s">
        <v>116</v>
      </c>
      <c r="F766" s="26" t="s">
        <v>47</v>
      </c>
      <c r="G766" s="27" t="n">
        <v>-1000</v>
      </c>
      <c r="H766" s="28" t="n">
        <v>75.55</v>
      </c>
      <c r="I766" s="28" t="n">
        <v>75550</v>
      </c>
      <c r="J766" s="28" t="n">
        <v>0</v>
      </c>
      <c r="K766" s="28" t="n">
        <v>-87.78</v>
      </c>
      <c r="L766" s="28" t="n">
        <v>0</v>
      </c>
      <c r="M766" s="28"/>
      <c r="N766" s="6" t="s">
        <f>=I766+J766+K766+L766</f>
      </c>
      <c r="O766" s="26"/>
    </row>
    <row collapsed="false" customFormat="false" customHeight="false" hidden="false" ht="12.1" outlineLevel="0" r="767">
      <c r="A767" s="20" t="n">
        <v>44278.492349537</v>
      </c>
      <c r="B767" s="16" t="s">
        <v>147</v>
      </c>
      <c r="C767" s="16" t="s">
        <v>244</v>
      </c>
      <c r="D767" s="16" t="s">
        <v>114</v>
      </c>
      <c r="E767" s="16" t="s">
        <v>73</v>
      </c>
      <c r="F767" s="16" t="s">
        <v>47</v>
      </c>
      <c r="G767" s="7" t="n">
        <v>100000</v>
      </c>
      <c r="H767" s="6" t="n">
        <v>1.0502</v>
      </c>
      <c r="I767" s="6" t="n">
        <v>-105020</v>
      </c>
      <c r="J767" s="6" t="n">
        <v>0</v>
      </c>
      <c r="K767" s="6" t="n">
        <v>0</v>
      </c>
      <c r="L767" s="6" t="n">
        <v>0</v>
      </c>
      <c r="M767" s="6"/>
      <c r="N767" s="6" t="s">
        <f>=I767+J767+K767+L767</f>
      </c>
      <c r="O767" s="16"/>
    </row>
    <row collapsed="false" customFormat="false" customHeight="false" hidden="false" ht="12.1" outlineLevel="0" r="768">
      <c r="A768" s="20" t="n">
        <v>44278.494560185</v>
      </c>
      <c r="B768" s="16" t="s">
        <v>85</v>
      </c>
      <c r="C768" s="16" t="s">
        <v>209</v>
      </c>
      <c r="D768" s="16" t="s">
        <v>114</v>
      </c>
      <c r="E768" s="16" t="s">
        <v>73</v>
      </c>
      <c r="F768" s="16" t="s">
        <v>47</v>
      </c>
      <c r="G768" s="7" t="n">
        <v>1</v>
      </c>
      <c r="H768" s="6" t="n">
        <v>2726.9</v>
      </c>
      <c r="I768" s="6" t="n">
        <v>-2726.9</v>
      </c>
      <c r="J768" s="6" t="n">
        <v>0</v>
      </c>
      <c r="K768" s="6" t="n">
        <v>-1.64</v>
      </c>
      <c r="L768" s="6" t="n">
        <v>0</v>
      </c>
      <c r="M768" s="6"/>
      <c r="N768" s="6" t="s">
        <f>=I768+J768+K768+L768</f>
      </c>
      <c r="O768" s="16"/>
    </row>
    <row collapsed="false" customFormat="false" customHeight="false" hidden="false" ht="12.1" outlineLevel="0" r="769">
      <c r="A769" s="20" t="n">
        <v>44278.502650463</v>
      </c>
      <c r="B769" s="16" t="s">
        <v>167</v>
      </c>
      <c r="C769" s="16" t="s">
        <v>268</v>
      </c>
      <c r="D769" s="16" t="s">
        <v>114</v>
      </c>
      <c r="E769" s="16" t="s">
        <v>17</v>
      </c>
      <c r="F769" s="16" t="s">
        <v>19</v>
      </c>
      <c r="G769" s="7" t="n">
        <v>1</v>
      </c>
      <c r="H769" s="6" t="n">
        <v>44.19</v>
      </c>
      <c r="I769" s="6" t="n">
        <v>-44.19</v>
      </c>
      <c r="J769" s="6" t="n">
        <v>0</v>
      </c>
      <c r="K769" s="6" t="n">
        <v>-0.03</v>
      </c>
      <c r="L769" s="6" t="n">
        <v>0</v>
      </c>
      <c r="M769" s="6" t="s">
        <f>=I769+J769+K769+L769</f>
      </c>
      <c r="N769" s="6"/>
      <c r="O769" s="16"/>
    </row>
    <row collapsed="false" customFormat="false" customHeight="false" hidden="false" ht="12.1" outlineLevel="0" r="770">
      <c r="A770" s="20" t="n">
        <v>44278.502650463</v>
      </c>
      <c r="B770" s="16" t="s">
        <v>167</v>
      </c>
      <c r="C770" s="16" t="s">
        <v>268</v>
      </c>
      <c r="D770" s="16" t="s">
        <v>114</v>
      </c>
      <c r="E770" s="16" t="s">
        <v>17</v>
      </c>
      <c r="F770" s="16" t="s">
        <v>19</v>
      </c>
      <c r="G770" s="7" t="n">
        <v>1</v>
      </c>
      <c r="H770" s="6" t="n">
        <v>44.19</v>
      </c>
      <c r="I770" s="6" t="n">
        <v>-44.19</v>
      </c>
      <c r="J770" s="6" t="n">
        <v>0</v>
      </c>
      <c r="K770" s="6" t="n">
        <v>-0.03</v>
      </c>
      <c r="L770" s="6" t="n">
        <v>0</v>
      </c>
      <c r="M770" s="6" t="s">
        <f>=I770+J770+K770+L770</f>
      </c>
      <c r="N770" s="6"/>
      <c r="O770" s="16"/>
    </row>
    <row collapsed="false" customFormat="false" customHeight="false" hidden="false" ht="12.1" outlineLevel="0" r="771">
      <c r="A771" s="20" t="n">
        <v>44278.502719907</v>
      </c>
      <c r="B771" s="16" t="s">
        <v>167</v>
      </c>
      <c r="C771" s="16" t="s">
        <v>268</v>
      </c>
      <c r="D771" s="16" t="s">
        <v>114</v>
      </c>
      <c r="E771" s="16" t="s">
        <v>17</v>
      </c>
      <c r="F771" s="16" t="s">
        <v>19</v>
      </c>
      <c r="G771" s="7" t="n">
        <v>2</v>
      </c>
      <c r="H771" s="6" t="n">
        <v>44.19</v>
      </c>
      <c r="I771" s="6" t="n">
        <v>-88.38</v>
      </c>
      <c r="J771" s="6" t="n">
        <v>0</v>
      </c>
      <c r="K771" s="6" t="n">
        <v>-0.05</v>
      </c>
      <c r="L771" s="6" t="n">
        <v>0</v>
      </c>
      <c r="M771" s="6" t="s">
        <f>=I771+J771+K771+L771</f>
      </c>
      <c r="N771" s="6"/>
      <c r="O771" s="16"/>
    </row>
    <row collapsed="false" customFormat="false" customHeight="false" hidden="false" ht="12.1" outlineLevel="0" r="772">
      <c r="A772" s="20" t="n">
        <v>44278.502719907</v>
      </c>
      <c r="B772" s="16" t="s">
        <v>167</v>
      </c>
      <c r="C772" s="16" t="s">
        <v>268</v>
      </c>
      <c r="D772" s="16" t="s">
        <v>114</v>
      </c>
      <c r="E772" s="16" t="s">
        <v>17</v>
      </c>
      <c r="F772" s="16" t="s">
        <v>19</v>
      </c>
      <c r="G772" s="7" t="n">
        <v>1</v>
      </c>
      <c r="H772" s="6" t="n">
        <v>44.19</v>
      </c>
      <c r="I772" s="6" t="n">
        <v>-44.19</v>
      </c>
      <c r="J772" s="6" t="n">
        <v>0</v>
      </c>
      <c r="K772" s="6" t="n">
        <v>-0.03</v>
      </c>
      <c r="L772" s="6" t="n">
        <v>0</v>
      </c>
      <c r="M772" s="6" t="s">
        <f>=I772+J772+K772+L772</f>
      </c>
      <c r="N772" s="6"/>
      <c r="O772" s="16"/>
    </row>
    <row collapsed="false" customFormat="false" customHeight="false" hidden="false" ht="12.1" outlineLevel="0" r="773">
      <c r="A773" s="20" t="n">
        <v>44278.935231481</v>
      </c>
      <c r="B773" s="16" t="s">
        <v>57</v>
      </c>
      <c r="C773" s="16" t="s">
        <v>58</v>
      </c>
      <c r="D773" s="16" t="s">
        <v>114</v>
      </c>
      <c r="E773" s="16" t="s">
        <v>17</v>
      </c>
      <c r="F773" s="16" t="s">
        <v>19</v>
      </c>
      <c r="G773" s="7" t="n">
        <v>4</v>
      </c>
      <c r="H773" s="6" t="n">
        <v>14.85</v>
      </c>
      <c r="I773" s="6" t="n">
        <v>-59.4</v>
      </c>
      <c r="J773" s="6" t="n">
        <v>0</v>
      </c>
      <c r="K773" s="6" t="n">
        <v>-0.04</v>
      </c>
      <c r="L773" s="6" t="n">
        <v>0</v>
      </c>
      <c r="M773" s="6" t="s">
        <f>=I773+J773+K773+L773</f>
      </c>
      <c r="N773" s="6"/>
      <c r="O773" s="16"/>
    </row>
    <row collapsed="false" customFormat="false" customHeight="false" hidden="false" ht="12.1" outlineLevel="0" r="774">
      <c r="A774" s="20" t="n">
        <v>44278.935532407</v>
      </c>
      <c r="B774" s="16" t="s">
        <v>63</v>
      </c>
      <c r="C774" s="16" t="s">
        <v>64</v>
      </c>
      <c r="D774" s="16" t="s">
        <v>114</v>
      </c>
      <c r="E774" s="16" t="s">
        <v>17</v>
      </c>
      <c r="F774" s="16" t="s">
        <v>19</v>
      </c>
      <c r="G774" s="7" t="n">
        <v>10</v>
      </c>
      <c r="H774" s="6" t="n">
        <v>9.04</v>
      </c>
      <c r="I774" s="6" t="n">
        <v>-90.4</v>
      </c>
      <c r="J774" s="6" t="n">
        <v>0</v>
      </c>
      <c r="K774" s="6" t="n">
        <v>-0.06</v>
      </c>
      <c r="L774" s="6" t="n">
        <v>0</v>
      </c>
      <c r="M774" s="6" t="s">
        <f>=I774+J774+K774+L774</f>
      </c>
      <c r="N774" s="6"/>
      <c r="O774" s="16"/>
    </row>
    <row collapsed="false" customFormat="false" customHeight="false" hidden="false" ht="12.1" outlineLevel="0" r="775">
      <c r="A775" s="20" t="n">
        <v>44278.936018519</v>
      </c>
      <c r="B775" s="16" t="s">
        <v>57</v>
      </c>
      <c r="C775" s="16" t="s">
        <v>58</v>
      </c>
      <c r="D775" s="16" t="s">
        <v>114</v>
      </c>
      <c r="E775" s="16" t="s">
        <v>17</v>
      </c>
      <c r="F775" s="16" t="s">
        <v>19</v>
      </c>
      <c r="G775" s="7" t="n">
        <v>4</v>
      </c>
      <c r="H775" s="6" t="n">
        <v>14.82</v>
      </c>
      <c r="I775" s="6" t="n">
        <v>-59.28</v>
      </c>
      <c r="J775" s="6" t="n">
        <v>0</v>
      </c>
      <c r="K775" s="6" t="n">
        <v>-0.04</v>
      </c>
      <c r="L775" s="6" t="n">
        <v>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0" t="n">
        <v>44278.937326389</v>
      </c>
      <c r="B776" s="16" t="s">
        <v>57</v>
      </c>
      <c r="C776" s="16" t="s">
        <v>58</v>
      </c>
      <c r="D776" s="16" t="s">
        <v>114</v>
      </c>
      <c r="E776" s="16" t="s">
        <v>17</v>
      </c>
      <c r="F776" s="16" t="s">
        <v>19</v>
      </c>
      <c r="G776" s="7" t="n">
        <v>4</v>
      </c>
      <c r="H776" s="6" t="n">
        <v>14.88</v>
      </c>
      <c r="I776" s="6" t="n">
        <v>-59.52</v>
      </c>
      <c r="J776" s="6" t="n">
        <v>0</v>
      </c>
      <c r="K776" s="6" t="n">
        <v>-0.04</v>
      </c>
      <c r="L776" s="6" t="n">
        <v>0</v>
      </c>
      <c r="M776" s="6" t="s">
        <f>=I776+J776+K776+L776</f>
      </c>
      <c r="N776" s="6"/>
      <c r="O776" s="16"/>
    </row>
    <row collapsed="false" customFormat="false" customHeight="false" hidden="false" ht="12.1" outlineLevel="0" r="777">
      <c r="A777" s="20" t="n">
        <v>44278.938645833</v>
      </c>
      <c r="B777" s="16" t="s">
        <v>57</v>
      </c>
      <c r="C777" s="16" t="s">
        <v>58</v>
      </c>
      <c r="D777" s="16" t="s">
        <v>114</v>
      </c>
      <c r="E777" s="16" t="s">
        <v>17</v>
      </c>
      <c r="F777" s="16" t="s">
        <v>19</v>
      </c>
      <c r="G777" s="7" t="n">
        <v>4</v>
      </c>
      <c r="H777" s="6" t="n">
        <v>14.84</v>
      </c>
      <c r="I777" s="6" t="n">
        <v>-59.36</v>
      </c>
      <c r="J777" s="6" t="n">
        <v>0</v>
      </c>
      <c r="K777" s="6" t="n">
        <v>-0.04</v>
      </c>
      <c r="L777" s="6" t="n">
        <v>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9" t="n">
        <v>44279.497592593</v>
      </c>
      <c r="B778" s="30" t="s">
        <v>161</v>
      </c>
      <c r="C778" s="30" t="s">
        <v>261</v>
      </c>
      <c r="D778" s="30" t="s">
        <v>116</v>
      </c>
      <c r="E778" s="30" t="s">
        <v>17</v>
      </c>
      <c r="F778" s="30" t="s">
        <v>19</v>
      </c>
      <c r="G778" s="31" t="n">
        <v>-2</v>
      </c>
      <c r="H778" s="32" t="n">
        <v>213.71</v>
      </c>
      <c r="I778" s="32" t="n">
        <v>427.42</v>
      </c>
      <c r="J778" s="32" t="n">
        <v>0</v>
      </c>
      <c r="K778" s="32" t="n">
        <v>-0.25</v>
      </c>
      <c r="L778" s="32" t="n">
        <v>0</v>
      </c>
      <c r="M778" s="6" t="s">
        <f>=I778+J778+K778+L778</f>
      </c>
      <c r="N778" s="32"/>
      <c r="O778" s="30"/>
    </row>
    <row collapsed="false" customFormat="false" customHeight="false" hidden="false" ht="12.1" outlineLevel="0" r="779">
      <c r="A779" s="20" t="n">
        <v>44279.498402778</v>
      </c>
      <c r="B779" s="16" t="s">
        <v>72</v>
      </c>
      <c r="C779" s="16" t="s">
        <v>74</v>
      </c>
      <c r="D779" s="16" t="s">
        <v>114</v>
      </c>
      <c r="E779" s="16" t="s">
        <v>73</v>
      </c>
      <c r="F779" s="16" t="s">
        <v>19</v>
      </c>
      <c r="G779" s="7" t="n">
        <v>7</v>
      </c>
      <c r="H779" s="6" t="n">
        <v>10.23</v>
      </c>
      <c r="I779" s="6" t="n">
        <v>-71.61</v>
      </c>
      <c r="J779" s="6" t="n">
        <v>0</v>
      </c>
      <c r="K779" s="6" t="n">
        <v>-0.05</v>
      </c>
      <c r="L779" s="6" t="n">
        <v>0</v>
      </c>
      <c r="M779" s="6" t="s">
        <f>=I779+J779+K779+L779</f>
      </c>
      <c r="N779" s="6"/>
      <c r="O779" s="16"/>
    </row>
    <row collapsed="false" customFormat="false" customHeight="false" hidden="false" ht="12.1" outlineLevel="0" r="780">
      <c r="A780" s="20" t="n">
        <v>44279.498402778</v>
      </c>
      <c r="B780" s="16" t="s">
        <v>72</v>
      </c>
      <c r="C780" s="16" t="s">
        <v>74</v>
      </c>
      <c r="D780" s="16" t="s">
        <v>114</v>
      </c>
      <c r="E780" s="16" t="s">
        <v>73</v>
      </c>
      <c r="F780" s="16" t="s">
        <v>19</v>
      </c>
      <c r="G780" s="7" t="n">
        <v>8</v>
      </c>
      <c r="H780" s="6" t="n">
        <v>10.23</v>
      </c>
      <c r="I780" s="6" t="n">
        <v>-81.84</v>
      </c>
      <c r="J780" s="6" t="n">
        <v>0</v>
      </c>
      <c r="K780" s="6" t="n">
        <v>-0.05</v>
      </c>
      <c r="L780" s="6" t="n">
        <v>0</v>
      </c>
      <c r="M780" s="6" t="s">
        <f>=I780+J780+K780+L780</f>
      </c>
      <c r="N780" s="6"/>
      <c r="O780" s="16"/>
    </row>
    <row collapsed="false" customFormat="false" customHeight="false" hidden="false" ht="12.1" outlineLevel="0" r="781">
      <c r="A781" s="20" t="n">
        <v>44279.498784722</v>
      </c>
      <c r="B781" s="16" t="s">
        <v>89</v>
      </c>
      <c r="C781" s="16" t="s">
        <v>90</v>
      </c>
      <c r="D781" s="16" t="s">
        <v>114</v>
      </c>
      <c r="E781" s="16" t="s">
        <v>73</v>
      </c>
      <c r="F781" s="16" t="s">
        <v>19</v>
      </c>
      <c r="G781" s="7" t="n">
        <v>2</v>
      </c>
      <c r="H781" s="6" t="n">
        <v>43.4</v>
      </c>
      <c r="I781" s="6" t="n">
        <v>-86.8</v>
      </c>
      <c r="J781" s="6" t="n">
        <v>0</v>
      </c>
      <c r="K781" s="6" t="n">
        <v>-0.05</v>
      </c>
      <c r="L781" s="6" t="n">
        <v>0</v>
      </c>
      <c r="M781" s="6" t="s">
        <f>=I781+J781+K781+L781</f>
      </c>
      <c r="N781" s="6"/>
      <c r="O781" s="16"/>
    </row>
    <row collapsed="false" customFormat="false" customHeight="false" hidden="false" ht="12.1" outlineLevel="0" r="782">
      <c r="A782" s="20" t="n">
        <v>44279.499050926</v>
      </c>
      <c r="B782" s="16" t="s">
        <v>89</v>
      </c>
      <c r="C782" s="16" t="s">
        <v>90</v>
      </c>
      <c r="D782" s="16" t="s">
        <v>114</v>
      </c>
      <c r="E782" s="16" t="s">
        <v>73</v>
      </c>
      <c r="F782" s="16" t="s">
        <v>19</v>
      </c>
      <c r="G782" s="7" t="n">
        <v>1</v>
      </c>
      <c r="H782" s="6" t="n">
        <v>43.4</v>
      </c>
      <c r="I782" s="6" t="n">
        <v>-43.4</v>
      </c>
      <c r="J782" s="6" t="n">
        <v>0</v>
      </c>
      <c r="K782" s="6" t="n">
        <v>-0.03</v>
      </c>
      <c r="L782" s="6" t="n">
        <v>0</v>
      </c>
      <c r="M782" s="6" t="s">
        <f>=I782+J782+K782+L782</f>
      </c>
      <c r="N782" s="6"/>
      <c r="O782" s="16"/>
    </row>
    <row collapsed="false" customFormat="false" customHeight="false" hidden="false" ht="12.1" outlineLevel="0" r="783">
      <c r="A783" s="29" t="n">
        <v>44279.557893519</v>
      </c>
      <c r="B783" s="30" t="s">
        <v>147</v>
      </c>
      <c r="C783" s="30" t="s">
        <v>244</v>
      </c>
      <c r="D783" s="30" t="s">
        <v>116</v>
      </c>
      <c r="E783" s="30" t="s">
        <v>73</v>
      </c>
      <c r="F783" s="30" t="s">
        <v>47</v>
      </c>
      <c r="G783" s="31" t="n">
        <v>-100000</v>
      </c>
      <c r="H783" s="32" t="n">
        <v>1.0503</v>
      </c>
      <c r="I783" s="32" t="n">
        <v>105030</v>
      </c>
      <c r="J783" s="32" t="n">
        <v>0</v>
      </c>
      <c r="K783" s="32" t="n">
        <v>0</v>
      </c>
      <c r="L783" s="32" t="n">
        <v>0</v>
      </c>
      <c r="M783" s="32"/>
      <c r="N783" s="6" t="s">
        <f>=I783+J783+K783+L783</f>
      </c>
      <c r="O783" s="30"/>
    </row>
    <row collapsed="false" customFormat="false" customHeight="false" hidden="false" ht="12.1" outlineLevel="0" r="784">
      <c r="A784" s="29" t="n">
        <v>44279.599803241</v>
      </c>
      <c r="B784" s="30" t="s">
        <v>167</v>
      </c>
      <c r="C784" s="30" t="s">
        <v>268</v>
      </c>
      <c r="D784" s="30" t="s">
        <v>116</v>
      </c>
      <c r="E784" s="30" t="s">
        <v>17</v>
      </c>
      <c r="F784" s="30" t="s">
        <v>19</v>
      </c>
      <c r="G784" s="31" t="n">
        <v>-2</v>
      </c>
      <c r="H784" s="32" t="n">
        <v>44.2</v>
      </c>
      <c r="I784" s="32" t="n">
        <v>88.4</v>
      </c>
      <c r="J784" s="32" t="n">
        <v>0</v>
      </c>
      <c r="K784" s="32" t="n">
        <v>-0.05</v>
      </c>
      <c r="L784" s="32" t="n">
        <v>0</v>
      </c>
      <c r="M784" s="6" t="s">
        <f>=I784+J784+K784+L784</f>
      </c>
      <c r="N784" s="32"/>
      <c r="O784" s="30"/>
    </row>
    <row collapsed="false" customFormat="false" customHeight="false" hidden="false" ht="12.1" outlineLevel="0" r="785">
      <c r="A785" s="29" t="n">
        <v>44279.599953704</v>
      </c>
      <c r="B785" s="30" t="s">
        <v>167</v>
      </c>
      <c r="C785" s="30" t="s">
        <v>268</v>
      </c>
      <c r="D785" s="30" t="s">
        <v>116</v>
      </c>
      <c r="E785" s="30" t="s">
        <v>17</v>
      </c>
      <c r="F785" s="30" t="s">
        <v>19</v>
      </c>
      <c r="G785" s="31" t="n">
        <v>-1</v>
      </c>
      <c r="H785" s="32" t="n">
        <v>44.2</v>
      </c>
      <c r="I785" s="32" t="n">
        <v>44.2</v>
      </c>
      <c r="J785" s="32" t="n">
        <v>0</v>
      </c>
      <c r="K785" s="32" t="n">
        <v>-0.03</v>
      </c>
      <c r="L785" s="32" t="n">
        <v>0</v>
      </c>
      <c r="M785" s="6" t="s">
        <f>=I785+J785+K785+L785</f>
      </c>
      <c r="N785" s="32"/>
      <c r="O785" s="30"/>
    </row>
    <row collapsed="false" customFormat="false" customHeight="false" hidden="false" ht="12.1" outlineLevel="0" r="786">
      <c r="A786" s="29" t="n">
        <v>44279.60005787</v>
      </c>
      <c r="B786" s="30" t="s">
        <v>167</v>
      </c>
      <c r="C786" s="30" t="s">
        <v>268</v>
      </c>
      <c r="D786" s="30" t="s">
        <v>116</v>
      </c>
      <c r="E786" s="30" t="s">
        <v>17</v>
      </c>
      <c r="F786" s="30" t="s">
        <v>19</v>
      </c>
      <c r="G786" s="31" t="n">
        <v>-1</v>
      </c>
      <c r="H786" s="32" t="n">
        <v>44.2</v>
      </c>
      <c r="I786" s="32" t="n">
        <v>44.2</v>
      </c>
      <c r="J786" s="32" t="n">
        <v>0</v>
      </c>
      <c r="K786" s="32" t="n">
        <v>-0.03</v>
      </c>
      <c r="L786" s="32" t="n">
        <v>0</v>
      </c>
      <c r="M786" s="6" t="s">
        <f>=I786+J786+K786+L786</f>
      </c>
      <c r="N786" s="32"/>
      <c r="O786" s="30"/>
    </row>
    <row collapsed="false" customFormat="false" customHeight="false" hidden="false" ht="12.1" outlineLevel="0" r="787">
      <c r="A787" s="29" t="n">
        <v>44279.600138889</v>
      </c>
      <c r="B787" s="30" t="s">
        <v>167</v>
      </c>
      <c r="C787" s="30" t="s">
        <v>268</v>
      </c>
      <c r="D787" s="30" t="s">
        <v>116</v>
      </c>
      <c r="E787" s="30" t="s">
        <v>17</v>
      </c>
      <c r="F787" s="30" t="s">
        <v>19</v>
      </c>
      <c r="G787" s="31" t="n">
        <v>-1</v>
      </c>
      <c r="H787" s="32" t="n">
        <v>44.2</v>
      </c>
      <c r="I787" s="32" t="n">
        <v>44.2</v>
      </c>
      <c r="J787" s="32" t="n">
        <v>0</v>
      </c>
      <c r="K787" s="32" t="n">
        <v>-0.03</v>
      </c>
      <c r="L787" s="32" t="n">
        <v>0</v>
      </c>
      <c r="M787" s="6" t="s">
        <f>=I787+J787+K787+L787</f>
      </c>
      <c r="N787" s="32"/>
      <c r="O787" s="30"/>
    </row>
    <row collapsed="false" customFormat="false" customHeight="false" hidden="false" ht="12.1" outlineLevel="0" r="788">
      <c r="A788" s="20" t="n">
        <v>44279.69087963</v>
      </c>
      <c r="B788" s="16" t="s">
        <v>161</v>
      </c>
      <c r="C788" s="16" t="s">
        <v>261</v>
      </c>
      <c r="D788" s="16" t="s">
        <v>114</v>
      </c>
      <c r="E788" s="16" t="s">
        <v>17</v>
      </c>
      <c r="F788" s="16" t="s">
        <v>19</v>
      </c>
      <c r="G788" s="7" t="n">
        <v>1</v>
      </c>
      <c r="H788" s="6" t="n">
        <v>213.4</v>
      </c>
      <c r="I788" s="6" t="n">
        <v>-213.4</v>
      </c>
      <c r="J788" s="6" t="n">
        <v>0</v>
      </c>
      <c r="K788" s="6" t="n">
        <v>-0.13</v>
      </c>
      <c r="L788" s="6" t="n">
        <v>0</v>
      </c>
      <c r="M788" s="6" t="s">
        <f>=I788+J788+K788+L788</f>
      </c>
      <c r="N788" s="6"/>
      <c r="O788" s="16"/>
    </row>
    <row collapsed="false" customFormat="false" customHeight="false" hidden="false" ht="12.1" outlineLevel="0" r="789">
      <c r="A789" s="20" t="n">
        <v>44279.959108796</v>
      </c>
      <c r="B789" s="16" t="s">
        <v>16</v>
      </c>
      <c r="C789" s="16" t="s">
        <v>18</v>
      </c>
      <c r="D789" s="16" t="s">
        <v>114</v>
      </c>
      <c r="E789" s="16" t="s">
        <v>17</v>
      </c>
      <c r="F789" s="16" t="s">
        <v>19</v>
      </c>
      <c r="G789" s="7" t="n">
        <v>2</v>
      </c>
      <c r="H789" s="6" t="n">
        <v>18.88</v>
      </c>
      <c r="I789" s="6" t="n">
        <v>-37.76</v>
      </c>
      <c r="J789" s="6" t="n">
        <v>0</v>
      </c>
      <c r="K789" s="6" t="n">
        <v>-0.03</v>
      </c>
      <c r="L789" s="6" t="n">
        <v>0</v>
      </c>
      <c r="M789" s="6" t="s">
        <f>=I789+J789+K789+L789</f>
      </c>
      <c r="N789" s="6"/>
      <c r="O789" s="16"/>
    </row>
    <row collapsed="false" customFormat="false" customHeight="false" hidden="false" ht="12.1" outlineLevel="0" r="790">
      <c r="A790" s="25" t="n">
        <v>44279.959479167</v>
      </c>
      <c r="B790" s="26" t="s">
        <v>19</v>
      </c>
      <c r="C790" s="26" t="s">
        <v>210</v>
      </c>
      <c r="D790" s="26" t="s">
        <v>114</v>
      </c>
      <c r="E790" s="26" t="s">
        <v>114</v>
      </c>
      <c r="F790" s="26" t="s">
        <v>47</v>
      </c>
      <c r="G790" s="27" t="n">
        <v>1000</v>
      </c>
      <c r="H790" s="28" t="n">
        <v>76.6</v>
      </c>
      <c r="I790" s="28" t="n">
        <v>-76600</v>
      </c>
      <c r="J790" s="28" t="n">
        <v>0</v>
      </c>
      <c r="K790" s="28" t="n">
        <v>-88.3</v>
      </c>
      <c r="L790" s="28" t="n">
        <v>0</v>
      </c>
      <c r="M790" s="28"/>
      <c r="N790" s="6" t="s">
        <f>=I790+J790+K790+L790</f>
      </c>
      <c r="O790" s="26"/>
    </row>
    <row collapsed="false" customFormat="false" customHeight="false" hidden="false" ht="12.1" outlineLevel="0" r="791">
      <c r="A791" s="20" t="n">
        <v>44279.961886574</v>
      </c>
      <c r="B791" s="16" t="s">
        <v>36</v>
      </c>
      <c r="C791" s="16" t="s">
        <v>37</v>
      </c>
      <c r="D791" s="16" t="s">
        <v>114</v>
      </c>
      <c r="E791" s="16" t="s">
        <v>17</v>
      </c>
      <c r="F791" s="16" t="s">
        <v>19</v>
      </c>
      <c r="G791" s="7" t="n">
        <v>5</v>
      </c>
      <c r="H791" s="6" t="n">
        <v>20.5</v>
      </c>
      <c r="I791" s="6" t="n">
        <v>-102.5</v>
      </c>
      <c r="J791" s="6" t="n">
        <v>0</v>
      </c>
      <c r="K791" s="6" t="n">
        <v>-0.06</v>
      </c>
      <c r="L791" s="6" t="n">
        <v>0</v>
      </c>
      <c r="M791" s="6" t="s">
        <f>=I791+J791+K791+L791</f>
      </c>
      <c r="N791" s="6"/>
      <c r="O791" s="16"/>
    </row>
    <row collapsed="false" customFormat="false" customHeight="false" hidden="false" ht="12.1" outlineLevel="0" r="792">
      <c r="A792" s="20" t="n">
        <v>44279.961886574</v>
      </c>
      <c r="B792" s="16" t="s">
        <v>36</v>
      </c>
      <c r="C792" s="16" t="s">
        <v>37</v>
      </c>
      <c r="D792" s="16" t="s">
        <v>114</v>
      </c>
      <c r="E792" s="16" t="s">
        <v>17</v>
      </c>
      <c r="F792" s="16" t="s">
        <v>19</v>
      </c>
      <c r="G792" s="7" t="n">
        <v>2</v>
      </c>
      <c r="H792" s="6" t="n">
        <v>20.5</v>
      </c>
      <c r="I792" s="6" t="n">
        <v>-41</v>
      </c>
      <c r="J792" s="6" t="n">
        <v>0</v>
      </c>
      <c r="K792" s="6" t="n">
        <v>-0.03</v>
      </c>
      <c r="L792" s="6" t="n">
        <v>0</v>
      </c>
      <c r="M792" s="6" t="s">
        <f>=I792+J792+K792+L792</f>
      </c>
      <c r="N792" s="6"/>
      <c r="O792" s="16"/>
    </row>
    <row collapsed="false" customFormat="false" customHeight="false" hidden="false" ht="12.1" outlineLevel="0" r="793">
      <c r="A793" s="20" t="n">
        <v>44279.961886574</v>
      </c>
      <c r="B793" s="16" t="s">
        <v>36</v>
      </c>
      <c r="C793" s="16" t="s">
        <v>37</v>
      </c>
      <c r="D793" s="16" t="s">
        <v>114</v>
      </c>
      <c r="E793" s="16" t="s">
        <v>17</v>
      </c>
      <c r="F793" s="16" t="s">
        <v>19</v>
      </c>
      <c r="G793" s="7" t="n">
        <v>2</v>
      </c>
      <c r="H793" s="6" t="n">
        <v>20.5</v>
      </c>
      <c r="I793" s="6" t="n">
        <v>-41</v>
      </c>
      <c r="J793" s="6" t="n">
        <v>0</v>
      </c>
      <c r="K793" s="6" t="n">
        <v>-0.03</v>
      </c>
      <c r="L793" s="6" t="n">
        <v>0</v>
      </c>
      <c r="M793" s="6" t="s">
        <f>=I793+J793+K793+L793</f>
      </c>
      <c r="N793" s="6"/>
      <c r="O793" s="16"/>
    </row>
    <row collapsed="false" customFormat="false" customHeight="false" hidden="false" ht="12.1" outlineLevel="0" r="794">
      <c r="A794" s="20" t="n">
        <v>44279.961886574</v>
      </c>
      <c r="B794" s="16" t="s">
        <v>36</v>
      </c>
      <c r="C794" s="16" t="s">
        <v>37</v>
      </c>
      <c r="D794" s="16" t="s">
        <v>114</v>
      </c>
      <c r="E794" s="16" t="s">
        <v>17</v>
      </c>
      <c r="F794" s="16" t="s">
        <v>19</v>
      </c>
      <c r="G794" s="7" t="n">
        <v>1</v>
      </c>
      <c r="H794" s="6" t="n">
        <v>20.5</v>
      </c>
      <c r="I794" s="6" t="n">
        <v>-20.5</v>
      </c>
      <c r="J794" s="6" t="n">
        <v>0</v>
      </c>
      <c r="K794" s="6" t="n">
        <v>-0.02</v>
      </c>
      <c r="L794" s="6" t="n">
        <v>0</v>
      </c>
      <c r="M794" s="6" t="s">
        <f>=I794+J794+K794+L794</f>
      </c>
      <c r="N794" s="6"/>
      <c r="O794" s="16"/>
    </row>
    <row collapsed="false" customFormat="false" customHeight="false" hidden="false" ht="12.1" outlineLevel="0" r="795">
      <c r="A795" s="20" t="n">
        <v>44279.963622685</v>
      </c>
      <c r="B795" s="16" t="s">
        <v>72</v>
      </c>
      <c r="C795" s="16" t="s">
        <v>74</v>
      </c>
      <c r="D795" s="16" t="s">
        <v>114</v>
      </c>
      <c r="E795" s="16" t="s">
        <v>73</v>
      </c>
      <c r="F795" s="16" t="s">
        <v>19</v>
      </c>
      <c r="G795" s="7" t="n">
        <v>7</v>
      </c>
      <c r="H795" s="6" t="n">
        <v>9.45</v>
      </c>
      <c r="I795" s="6" t="n">
        <v>-66.15</v>
      </c>
      <c r="J795" s="6" t="n">
        <v>0</v>
      </c>
      <c r="K795" s="6" t="n">
        <v>-0.04</v>
      </c>
      <c r="L795" s="6" t="n">
        <v>0</v>
      </c>
      <c r="M795" s="6" t="s">
        <f>=I795+J795+K795+L795</f>
      </c>
      <c r="N795" s="6"/>
      <c r="O795" s="16"/>
    </row>
    <row collapsed="false" customFormat="false" customHeight="false" hidden="false" ht="12.1" outlineLevel="0" r="796">
      <c r="A796" s="20" t="n">
        <v>44279.963819444</v>
      </c>
      <c r="B796" s="16" t="s">
        <v>72</v>
      </c>
      <c r="C796" s="16" t="s">
        <v>74</v>
      </c>
      <c r="D796" s="16" t="s">
        <v>114</v>
      </c>
      <c r="E796" s="16" t="s">
        <v>73</v>
      </c>
      <c r="F796" s="16" t="s">
        <v>19</v>
      </c>
      <c r="G796" s="7" t="n">
        <v>8</v>
      </c>
      <c r="H796" s="6" t="n">
        <v>9.45</v>
      </c>
      <c r="I796" s="6" t="n">
        <v>-75.6</v>
      </c>
      <c r="J796" s="6" t="n">
        <v>0</v>
      </c>
      <c r="K796" s="6" t="n">
        <v>-0.05</v>
      </c>
      <c r="L796" s="6" t="n">
        <v>0</v>
      </c>
      <c r="M796" s="6" t="s">
        <f>=I796+J796+K796+L796</f>
      </c>
      <c r="N796" s="6"/>
      <c r="O796" s="16"/>
    </row>
    <row collapsed="false" customFormat="false" customHeight="false" hidden="false" ht="12.1" outlineLevel="0" r="797">
      <c r="A797" s="20" t="n">
        <v>44279.966643519</v>
      </c>
      <c r="B797" s="16" t="s">
        <v>87</v>
      </c>
      <c r="C797" s="16" t="s">
        <v>88</v>
      </c>
      <c r="D797" s="16" t="s">
        <v>114</v>
      </c>
      <c r="E797" s="16" t="s">
        <v>73</v>
      </c>
      <c r="F797" s="16" t="s">
        <v>19</v>
      </c>
      <c r="G797" s="7" t="n">
        <v>4</v>
      </c>
      <c r="H797" s="6" t="n">
        <v>22.7</v>
      </c>
      <c r="I797" s="6" t="n">
        <v>-90.8</v>
      </c>
      <c r="J797" s="6" t="n">
        <v>0</v>
      </c>
      <c r="K797" s="6" t="n">
        <v>-0.06</v>
      </c>
      <c r="L797" s="6" t="n">
        <v>0</v>
      </c>
      <c r="M797" s="6" t="s">
        <f>=I797+J797+K797+L797</f>
      </c>
      <c r="N797" s="6"/>
      <c r="O797" s="16"/>
    </row>
    <row collapsed="false" customFormat="false" customHeight="false" hidden="false" ht="12.1" outlineLevel="0" r="798">
      <c r="A798" s="20" t="n">
        <v>44279.966863426</v>
      </c>
      <c r="B798" s="16" t="s">
        <v>87</v>
      </c>
      <c r="C798" s="16" t="s">
        <v>88</v>
      </c>
      <c r="D798" s="16" t="s">
        <v>114</v>
      </c>
      <c r="E798" s="16" t="s">
        <v>73</v>
      </c>
      <c r="F798" s="16" t="s">
        <v>19</v>
      </c>
      <c r="G798" s="7" t="n">
        <v>1</v>
      </c>
      <c r="H798" s="6" t="n">
        <v>22.7</v>
      </c>
      <c r="I798" s="6" t="n">
        <v>-22.7</v>
      </c>
      <c r="J798" s="6" t="n">
        <v>0</v>
      </c>
      <c r="K798" s="6" t="n">
        <v>-0.02</v>
      </c>
      <c r="L798" s="6" t="n">
        <v>0</v>
      </c>
      <c r="M798" s="6" t="s">
        <f>=I798+J798+K798+L798</f>
      </c>
      <c r="N798" s="6"/>
      <c r="O798" s="16"/>
    </row>
    <row collapsed="false" customFormat="false" customHeight="false" hidden="false" ht="12.1" outlineLevel="0" r="799">
      <c r="A799" s="20" t="n">
        <v>44279.967291667</v>
      </c>
      <c r="B799" s="16" t="s">
        <v>87</v>
      </c>
      <c r="C799" s="16" t="s">
        <v>88</v>
      </c>
      <c r="D799" s="16" t="s">
        <v>114</v>
      </c>
      <c r="E799" s="16" t="s">
        <v>73</v>
      </c>
      <c r="F799" s="16" t="s">
        <v>19</v>
      </c>
      <c r="G799" s="7" t="n">
        <v>1</v>
      </c>
      <c r="H799" s="6" t="n">
        <v>22.7</v>
      </c>
      <c r="I799" s="6" t="n">
        <v>-22.7</v>
      </c>
      <c r="J799" s="6" t="n">
        <v>0</v>
      </c>
      <c r="K799" s="6" t="n">
        <v>-0.02</v>
      </c>
      <c r="L799" s="6" t="n">
        <v>0</v>
      </c>
      <c r="M799" s="6" t="s">
        <f>=I799+J799+K799+L799</f>
      </c>
      <c r="N799" s="6"/>
      <c r="O799" s="16"/>
    </row>
    <row collapsed="false" customFormat="false" customHeight="false" hidden="false" ht="12.1" outlineLevel="0" r="800">
      <c r="A800" s="20" t="n">
        <v>44279.968391204</v>
      </c>
      <c r="B800" s="16" t="s">
        <v>89</v>
      </c>
      <c r="C800" s="16" t="s">
        <v>90</v>
      </c>
      <c r="D800" s="16" t="s">
        <v>114</v>
      </c>
      <c r="E800" s="16" t="s">
        <v>73</v>
      </c>
      <c r="F800" s="16" t="s">
        <v>19</v>
      </c>
      <c r="G800" s="7" t="n">
        <v>3</v>
      </c>
      <c r="H800" s="6" t="n">
        <v>40.77</v>
      </c>
      <c r="I800" s="6" t="n">
        <v>-122.31</v>
      </c>
      <c r="J800" s="6" t="n">
        <v>0</v>
      </c>
      <c r="K800" s="6" t="n">
        <v>-0.07</v>
      </c>
      <c r="L800" s="6" t="n">
        <v>0</v>
      </c>
      <c r="M800" s="6" t="s">
        <f>=I800+J800+K800+L800</f>
      </c>
      <c r="N800" s="6"/>
      <c r="O800" s="16"/>
    </row>
    <row collapsed="false" customFormat="false" customHeight="false" hidden="false" ht="12.1" outlineLevel="0" r="801">
      <c r="A801" s="20" t="n">
        <v>44279.968414352</v>
      </c>
      <c r="B801" s="16" t="s">
        <v>42</v>
      </c>
      <c r="C801" s="16" t="s">
        <v>43</v>
      </c>
      <c r="D801" s="16" t="s">
        <v>114</v>
      </c>
      <c r="E801" s="16" t="s">
        <v>17</v>
      </c>
      <c r="F801" s="16" t="s">
        <v>19</v>
      </c>
      <c r="G801" s="7" t="n">
        <v>2</v>
      </c>
      <c r="H801" s="6" t="n">
        <v>31.84</v>
      </c>
      <c r="I801" s="6" t="n">
        <v>-63.68</v>
      </c>
      <c r="J801" s="6" t="n">
        <v>0</v>
      </c>
      <c r="K801" s="6" t="n">
        <v>-0.04</v>
      </c>
      <c r="L801" s="6" t="n">
        <v>0</v>
      </c>
      <c r="M801" s="6" t="s">
        <f>=I801+J801+K801+L801</f>
      </c>
      <c r="N801" s="6"/>
      <c r="O801" s="16"/>
    </row>
    <row collapsed="false" customFormat="false" customHeight="false" hidden="false" ht="12.1" outlineLevel="0" r="802">
      <c r="A802" s="20" t="n">
        <v>44279.968425926</v>
      </c>
      <c r="B802" s="16" t="s">
        <v>42</v>
      </c>
      <c r="C802" s="16" t="s">
        <v>43</v>
      </c>
      <c r="D802" s="16" t="s">
        <v>114</v>
      </c>
      <c r="E802" s="16" t="s">
        <v>17</v>
      </c>
      <c r="F802" s="16" t="s">
        <v>19</v>
      </c>
      <c r="G802" s="7" t="n">
        <v>1</v>
      </c>
      <c r="H802" s="6" t="n">
        <v>31.84</v>
      </c>
      <c r="I802" s="6" t="n">
        <v>-31.84</v>
      </c>
      <c r="J802" s="6" t="n">
        <v>0</v>
      </c>
      <c r="K802" s="6" t="n">
        <v>-0.03</v>
      </c>
      <c r="L802" s="6" t="n">
        <v>0</v>
      </c>
      <c r="M802" s="6" t="s">
        <f>=I802+J802+K802+L802</f>
      </c>
      <c r="N802" s="6"/>
      <c r="O802" s="16"/>
    </row>
    <row collapsed="false" customFormat="false" customHeight="false" hidden="false" ht="12.1" outlineLevel="0" r="803">
      <c r="A803" s="20" t="n">
        <v>44279.968553241</v>
      </c>
      <c r="B803" s="16" t="s">
        <v>42</v>
      </c>
      <c r="C803" s="16" t="s">
        <v>43</v>
      </c>
      <c r="D803" s="16" t="s">
        <v>114</v>
      </c>
      <c r="E803" s="16" t="s">
        <v>17</v>
      </c>
      <c r="F803" s="16" t="s">
        <v>19</v>
      </c>
      <c r="G803" s="7" t="n">
        <v>1</v>
      </c>
      <c r="H803" s="6" t="n">
        <v>31.84</v>
      </c>
      <c r="I803" s="6" t="n">
        <v>-31.84</v>
      </c>
      <c r="J803" s="6" t="n">
        <v>0</v>
      </c>
      <c r="K803" s="6" t="n">
        <v>-0.03</v>
      </c>
      <c r="L803" s="6" t="n">
        <v>0</v>
      </c>
      <c r="M803" s="6" t="s">
        <f>=I803+J803+K803+L803</f>
      </c>
      <c r="N803" s="6"/>
      <c r="O803" s="16"/>
    </row>
    <row collapsed="false" customFormat="false" customHeight="false" hidden="false" ht="12.1" outlineLevel="0" r="804">
      <c r="A804" s="20" t="n">
        <v>44279.969375</v>
      </c>
      <c r="B804" s="16" t="s">
        <v>57</v>
      </c>
      <c r="C804" s="16" t="s">
        <v>58</v>
      </c>
      <c r="D804" s="16" t="s">
        <v>114</v>
      </c>
      <c r="E804" s="16" t="s">
        <v>17</v>
      </c>
      <c r="F804" s="16" t="s">
        <v>19</v>
      </c>
      <c r="G804" s="7" t="n">
        <v>1</v>
      </c>
      <c r="H804" s="6" t="n">
        <v>14.69</v>
      </c>
      <c r="I804" s="6" t="n">
        <v>-14.69</v>
      </c>
      <c r="J804" s="6" t="n">
        <v>0</v>
      </c>
      <c r="K804" s="6" t="n">
        <v>-0.02</v>
      </c>
      <c r="L804" s="6" t="n">
        <v>0</v>
      </c>
      <c r="M804" s="6" t="s">
        <f>=I804+J804+K804+L804</f>
      </c>
      <c r="N804" s="6"/>
      <c r="O804" s="16"/>
    </row>
    <row collapsed="false" customFormat="false" customHeight="false" hidden="false" ht="12.1" outlineLevel="0" r="805">
      <c r="A805" s="20" t="n">
        <v>44279.969375</v>
      </c>
      <c r="B805" s="16" t="s">
        <v>57</v>
      </c>
      <c r="C805" s="16" t="s">
        <v>58</v>
      </c>
      <c r="D805" s="16" t="s">
        <v>114</v>
      </c>
      <c r="E805" s="16" t="s">
        <v>17</v>
      </c>
      <c r="F805" s="16" t="s">
        <v>19</v>
      </c>
      <c r="G805" s="7" t="n">
        <v>2</v>
      </c>
      <c r="H805" s="6" t="n">
        <v>14.69</v>
      </c>
      <c r="I805" s="6" t="n">
        <v>-29.38</v>
      </c>
      <c r="J805" s="6" t="n">
        <v>0</v>
      </c>
      <c r="K805" s="6" t="n">
        <v>-0.02</v>
      </c>
      <c r="L805" s="6" t="n">
        <v>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44279.970451389</v>
      </c>
      <c r="B806" s="16" t="s">
        <v>36</v>
      </c>
      <c r="C806" s="16" t="s">
        <v>37</v>
      </c>
      <c r="D806" s="16" t="s">
        <v>114</v>
      </c>
      <c r="E806" s="16" t="s">
        <v>17</v>
      </c>
      <c r="F806" s="16" t="s">
        <v>19</v>
      </c>
      <c r="G806" s="7" t="n">
        <v>2</v>
      </c>
      <c r="H806" s="6" t="n">
        <v>20.59</v>
      </c>
      <c r="I806" s="6" t="n">
        <v>-41.18</v>
      </c>
      <c r="J806" s="6" t="n">
        <v>0</v>
      </c>
      <c r="K806" s="6" t="n">
        <v>-0.03</v>
      </c>
      <c r="L806" s="6" t="n">
        <v>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0" t="n">
        <v>44279.970451389</v>
      </c>
      <c r="B807" s="16" t="s">
        <v>36</v>
      </c>
      <c r="C807" s="16" t="s">
        <v>37</v>
      </c>
      <c r="D807" s="16" t="s">
        <v>114</v>
      </c>
      <c r="E807" s="16" t="s">
        <v>17</v>
      </c>
      <c r="F807" s="16" t="s">
        <v>19</v>
      </c>
      <c r="G807" s="7" t="n">
        <v>2</v>
      </c>
      <c r="H807" s="6" t="n">
        <v>20.59</v>
      </c>
      <c r="I807" s="6" t="n">
        <v>-41.18</v>
      </c>
      <c r="J807" s="6" t="n">
        <v>0</v>
      </c>
      <c r="K807" s="6" t="n">
        <v>-0.03</v>
      </c>
      <c r="L807" s="6" t="n">
        <v>0</v>
      </c>
      <c r="M807" s="6" t="s">
        <f>=I807+J807+K807+L807</f>
      </c>
      <c r="N807" s="6"/>
      <c r="O807" s="16"/>
    </row>
    <row collapsed="false" customFormat="false" customHeight="false" hidden="false" ht="12.1" outlineLevel="0" r="808">
      <c r="A808" s="20" t="n">
        <v>44279.970451389</v>
      </c>
      <c r="B808" s="16" t="s">
        <v>36</v>
      </c>
      <c r="C808" s="16" t="s">
        <v>37</v>
      </c>
      <c r="D808" s="16" t="s">
        <v>114</v>
      </c>
      <c r="E808" s="16" t="s">
        <v>17</v>
      </c>
      <c r="F808" s="16" t="s">
        <v>19</v>
      </c>
      <c r="G808" s="7" t="n">
        <v>1</v>
      </c>
      <c r="H808" s="6" t="n">
        <v>20.59</v>
      </c>
      <c r="I808" s="6" t="n">
        <v>-20.59</v>
      </c>
      <c r="J808" s="6" t="n">
        <v>0</v>
      </c>
      <c r="K808" s="6" t="n">
        <v>-0.02</v>
      </c>
      <c r="L808" s="6" t="n">
        <v>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0" t="n">
        <v>44279.971585648</v>
      </c>
      <c r="B809" s="16" t="s">
        <v>33</v>
      </c>
      <c r="C809" s="16" t="s">
        <v>34</v>
      </c>
      <c r="D809" s="16" t="s">
        <v>114</v>
      </c>
      <c r="E809" s="16" t="s">
        <v>17</v>
      </c>
      <c r="F809" s="16" t="s">
        <v>19</v>
      </c>
      <c r="G809" s="7" t="n">
        <v>1</v>
      </c>
      <c r="H809" s="6" t="n">
        <v>74.73</v>
      </c>
      <c r="I809" s="6" t="n">
        <v>-74.73</v>
      </c>
      <c r="J809" s="6" t="n">
        <v>0</v>
      </c>
      <c r="K809" s="6" t="n">
        <v>-0.05</v>
      </c>
      <c r="L809" s="6" t="n">
        <v>0</v>
      </c>
      <c r="M809" s="6" t="s">
        <f>=I809+J809+K809+L809</f>
      </c>
      <c r="N809" s="6"/>
      <c r="O809" s="16"/>
    </row>
    <row collapsed="false" customFormat="false" customHeight="false" hidden="false" ht="12.1" outlineLevel="0" r="810">
      <c r="A810" s="20" t="n">
        <v>44279.972175926</v>
      </c>
      <c r="B810" s="16" t="s">
        <v>87</v>
      </c>
      <c r="C810" s="16" t="s">
        <v>88</v>
      </c>
      <c r="D810" s="16" t="s">
        <v>114</v>
      </c>
      <c r="E810" s="16" t="s">
        <v>73</v>
      </c>
      <c r="F810" s="16" t="s">
        <v>19</v>
      </c>
      <c r="G810" s="7" t="n">
        <v>1</v>
      </c>
      <c r="H810" s="6" t="n">
        <v>22.8</v>
      </c>
      <c r="I810" s="6" t="n">
        <v>-22.8</v>
      </c>
      <c r="J810" s="6" t="n">
        <v>0</v>
      </c>
      <c r="K810" s="6" t="n">
        <v>-0.02</v>
      </c>
      <c r="L810" s="6" t="n">
        <v>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33" t="n">
        <v>44280</v>
      </c>
      <c r="B811" s="34" t="s">
        <v>230</v>
      </c>
      <c r="C811" s="34" t="s">
        <v>235</v>
      </c>
      <c r="D811" s="34" t="s">
        <v>230</v>
      </c>
      <c r="E811" s="34" t="s">
        <v>230</v>
      </c>
      <c r="F811" s="34" t="s">
        <v>47</v>
      </c>
      <c r="G811" s="35" t="n">
        <v>1</v>
      </c>
      <c r="H811" s="36" t="n">
        <v>-3.09</v>
      </c>
      <c r="I811" s="36" t="n">
        <v>-3.09</v>
      </c>
      <c r="J811" s="36" t="n">
        <v>0</v>
      </c>
      <c r="K811" s="36" t="n">
        <v>0</v>
      </c>
      <c r="L811" s="36" t="n">
        <v>0</v>
      </c>
      <c r="M811" s="36"/>
      <c r="N811" s="6" t="s">
        <f>=I811+J811+K811+L811</f>
      </c>
      <c r="O811" s="34"/>
    </row>
    <row collapsed="false" customFormat="false" customHeight="false" hidden="false" ht="12.1" outlineLevel="0" r="812">
      <c r="A812" s="33" t="n">
        <v>44280</v>
      </c>
      <c r="B812" s="34" t="s">
        <v>230</v>
      </c>
      <c r="C812" s="34" t="s">
        <v>269</v>
      </c>
      <c r="D812" s="34" t="s">
        <v>230</v>
      </c>
      <c r="E812" s="34" t="s">
        <v>230</v>
      </c>
      <c r="F812" s="34" t="s">
        <v>47</v>
      </c>
      <c r="G812" s="35" t="n">
        <v>1</v>
      </c>
      <c r="H812" s="36" t="n">
        <v>-9.9</v>
      </c>
      <c r="I812" s="36" t="n">
        <v>-9.9</v>
      </c>
      <c r="J812" s="36" t="n">
        <v>0</v>
      </c>
      <c r="K812" s="36" t="n">
        <v>0</v>
      </c>
      <c r="L812" s="36" t="n">
        <v>0</v>
      </c>
      <c r="M812" s="36"/>
      <c r="N812" s="6" t="s">
        <f>=I812+J812+K812+L812</f>
      </c>
      <c r="O812" s="34"/>
    </row>
    <row collapsed="false" customFormat="false" customHeight="false" hidden="false" ht="12.1" outlineLevel="0" r="813">
      <c r="A813" s="20" t="n">
        <v>44280.030960648</v>
      </c>
      <c r="B813" s="16" t="s">
        <v>87</v>
      </c>
      <c r="C813" s="16" t="s">
        <v>88</v>
      </c>
      <c r="D813" s="16" t="s">
        <v>114</v>
      </c>
      <c r="E813" s="16" t="s">
        <v>73</v>
      </c>
      <c r="F813" s="16" t="s">
        <v>19</v>
      </c>
      <c r="G813" s="7" t="n">
        <v>2</v>
      </c>
      <c r="H813" s="6" t="n">
        <v>22.8</v>
      </c>
      <c r="I813" s="6" t="n">
        <v>-45.6</v>
      </c>
      <c r="J813" s="6" t="n">
        <v>0</v>
      </c>
      <c r="K813" s="6" t="n">
        <v>-0.03</v>
      </c>
      <c r="L813" s="6" t="n">
        <v>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44280.456400463</v>
      </c>
      <c r="B814" s="16" t="s">
        <v>85</v>
      </c>
      <c r="C814" s="16" t="s">
        <v>209</v>
      </c>
      <c r="D814" s="16" t="s">
        <v>114</v>
      </c>
      <c r="E814" s="16" t="s">
        <v>73</v>
      </c>
      <c r="F814" s="16" t="s">
        <v>47</v>
      </c>
      <c r="G814" s="7" t="n">
        <v>1</v>
      </c>
      <c r="H814" s="6" t="n">
        <v>2677.8</v>
      </c>
      <c r="I814" s="6" t="n">
        <v>-2677.8</v>
      </c>
      <c r="J814" s="6" t="n">
        <v>0</v>
      </c>
      <c r="K814" s="6" t="n">
        <v>-1.6</v>
      </c>
      <c r="L814" s="6" t="n">
        <v>0</v>
      </c>
      <c r="M814" s="6"/>
      <c r="N814" s="6" t="s">
        <f>=I814+J814+K814+L814</f>
      </c>
      <c r="O814" s="16"/>
    </row>
    <row collapsed="false" customFormat="false" customHeight="false" hidden="false" ht="12.1" outlineLevel="0" r="815">
      <c r="A815" s="20" t="n">
        <v>44280.5475</v>
      </c>
      <c r="B815" s="16" t="s">
        <v>147</v>
      </c>
      <c r="C815" s="16" t="s">
        <v>244</v>
      </c>
      <c r="D815" s="16" t="s">
        <v>114</v>
      </c>
      <c r="E815" s="16" t="s">
        <v>73</v>
      </c>
      <c r="F815" s="16" t="s">
        <v>47</v>
      </c>
      <c r="G815" s="7" t="n">
        <v>70000</v>
      </c>
      <c r="H815" s="6" t="n">
        <v>1.0506</v>
      </c>
      <c r="I815" s="6" t="n">
        <v>-73542</v>
      </c>
      <c r="J815" s="6" t="n">
        <v>0</v>
      </c>
      <c r="K815" s="6" t="n">
        <v>0</v>
      </c>
      <c r="L815" s="6" t="n">
        <v>0</v>
      </c>
      <c r="M815" s="6"/>
      <c r="N815" s="6" t="s">
        <f>=I815+J815+K815+L815</f>
      </c>
      <c r="O815" s="16"/>
    </row>
    <row collapsed="false" customFormat="false" customHeight="false" hidden="false" ht="12.1" outlineLevel="0" r="816">
      <c r="A816" s="29" t="n">
        <v>44280.728229167</v>
      </c>
      <c r="B816" s="30" t="s">
        <v>147</v>
      </c>
      <c r="C816" s="30" t="s">
        <v>244</v>
      </c>
      <c r="D816" s="30" t="s">
        <v>116</v>
      </c>
      <c r="E816" s="30" t="s">
        <v>73</v>
      </c>
      <c r="F816" s="30" t="s">
        <v>47</v>
      </c>
      <c r="G816" s="31" t="n">
        <v>-70000</v>
      </c>
      <c r="H816" s="32" t="n">
        <v>1.0505</v>
      </c>
      <c r="I816" s="32" t="n">
        <v>73535</v>
      </c>
      <c r="J816" s="32" t="n">
        <v>0</v>
      </c>
      <c r="K816" s="32" t="n">
        <v>0</v>
      </c>
      <c r="L816" s="32" t="n">
        <v>0</v>
      </c>
      <c r="M816" s="32"/>
      <c r="N816" s="6" t="s">
        <f>=I816+J816+K816+L816</f>
      </c>
      <c r="O816" s="30"/>
    </row>
    <row collapsed="false" customFormat="false" customHeight="false" hidden="false" ht="12.1" outlineLevel="0" r="817">
      <c r="A817" s="20" t="n">
        <v>44280.728506944</v>
      </c>
      <c r="B817" s="16" t="s">
        <v>85</v>
      </c>
      <c r="C817" s="16" t="s">
        <v>209</v>
      </c>
      <c r="D817" s="16" t="s">
        <v>114</v>
      </c>
      <c r="E817" s="16" t="s">
        <v>73</v>
      </c>
      <c r="F817" s="16" t="s">
        <v>47</v>
      </c>
      <c r="G817" s="7" t="n">
        <v>4</v>
      </c>
      <c r="H817" s="6" t="n">
        <v>2653</v>
      </c>
      <c r="I817" s="6" t="n">
        <v>-10612</v>
      </c>
      <c r="J817" s="6" t="n">
        <v>0</v>
      </c>
      <c r="K817" s="6" t="n">
        <v>-6.37</v>
      </c>
      <c r="L817" s="6" t="n">
        <v>0</v>
      </c>
      <c r="M817" s="6"/>
      <c r="N817" s="6" t="s">
        <f>=I817+J817+K817+L817</f>
      </c>
      <c r="O817" s="16"/>
    </row>
    <row collapsed="false" customFormat="false" customHeight="false" hidden="false" ht="12.1" outlineLevel="0" r="818">
      <c r="A818" s="20" t="n">
        <v>44280.728831019</v>
      </c>
      <c r="B818" s="16" t="s">
        <v>85</v>
      </c>
      <c r="C818" s="16" t="s">
        <v>209</v>
      </c>
      <c r="D818" s="16" t="s">
        <v>114</v>
      </c>
      <c r="E818" s="16" t="s">
        <v>73</v>
      </c>
      <c r="F818" s="16" t="s">
        <v>47</v>
      </c>
      <c r="G818" s="7" t="n">
        <v>4</v>
      </c>
      <c r="H818" s="6" t="n">
        <v>2653</v>
      </c>
      <c r="I818" s="6" t="n">
        <v>-10612</v>
      </c>
      <c r="J818" s="6" t="n">
        <v>0</v>
      </c>
      <c r="K818" s="6" t="n">
        <v>-6.37</v>
      </c>
      <c r="L818" s="6" t="n">
        <v>0</v>
      </c>
      <c r="M818" s="6"/>
      <c r="N818" s="6" t="s">
        <f>=I818+J818+K818+L818</f>
      </c>
      <c r="O818" s="16"/>
    </row>
    <row collapsed="false" customFormat="false" customHeight="false" hidden="false" ht="12.1" outlineLevel="0" r="819">
      <c r="A819" s="20" t="n">
        <v>44280.730775463</v>
      </c>
      <c r="B819" s="16" t="s">
        <v>85</v>
      </c>
      <c r="C819" s="16" t="s">
        <v>209</v>
      </c>
      <c r="D819" s="16" t="s">
        <v>114</v>
      </c>
      <c r="E819" s="16" t="s">
        <v>73</v>
      </c>
      <c r="F819" s="16" t="s">
        <v>47</v>
      </c>
      <c r="G819" s="7" t="n">
        <v>1</v>
      </c>
      <c r="H819" s="6" t="n">
        <v>2652.8</v>
      </c>
      <c r="I819" s="6" t="n">
        <v>-2652.8</v>
      </c>
      <c r="J819" s="6" t="n">
        <v>0</v>
      </c>
      <c r="K819" s="6" t="n">
        <v>-1.59</v>
      </c>
      <c r="L819" s="6" t="n">
        <v>0</v>
      </c>
      <c r="M819" s="6"/>
      <c r="N819" s="6" t="s">
        <f>=I819+J819+K819+L819</f>
      </c>
      <c r="O819" s="16"/>
    </row>
    <row collapsed="false" customFormat="false" customHeight="false" hidden="false" ht="12.1" outlineLevel="0" r="820">
      <c r="A820" s="20" t="n">
        <v>44280.731064815</v>
      </c>
      <c r="B820" s="16" t="s">
        <v>85</v>
      </c>
      <c r="C820" s="16" t="s">
        <v>209</v>
      </c>
      <c r="D820" s="16" t="s">
        <v>114</v>
      </c>
      <c r="E820" s="16" t="s">
        <v>73</v>
      </c>
      <c r="F820" s="16" t="s">
        <v>47</v>
      </c>
      <c r="G820" s="7" t="n">
        <v>4</v>
      </c>
      <c r="H820" s="6" t="n">
        <v>2652.9</v>
      </c>
      <c r="I820" s="6" t="n">
        <v>-10611.6</v>
      </c>
      <c r="J820" s="6" t="n">
        <v>0</v>
      </c>
      <c r="K820" s="6" t="n">
        <v>-6.37</v>
      </c>
      <c r="L820" s="6" t="n">
        <v>0</v>
      </c>
      <c r="M820" s="6"/>
      <c r="N820" s="6" t="s">
        <f>=I820+J820+K820+L820</f>
      </c>
      <c r="O820" s="16"/>
    </row>
    <row collapsed="false" customFormat="false" customHeight="false" hidden="false" ht="12.1" outlineLevel="0" r="821">
      <c r="A821" s="20" t="n">
        <v>44280.960601852</v>
      </c>
      <c r="B821" s="16" t="s">
        <v>24</v>
      </c>
      <c r="C821" s="16" t="s">
        <v>25</v>
      </c>
      <c r="D821" s="16" t="s">
        <v>114</v>
      </c>
      <c r="E821" s="16" t="s">
        <v>17</v>
      </c>
      <c r="F821" s="16" t="s">
        <v>19</v>
      </c>
      <c r="G821" s="7" t="n">
        <v>1</v>
      </c>
      <c r="H821" s="6" t="n">
        <v>32.11</v>
      </c>
      <c r="I821" s="6" t="n">
        <v>-32.11</v>
      </c>
      <c r="J821" s="6" t="n">
        <v>0</v>
      </c>
      <c r="K821" s="6" t="n">
        <v>-0.03</v>
      </c>
      <c r="L821" s="6" t="n">
        <v>0</v>
      </c>
      <c r="M821" s="6" t="s">
        <f>=I821+J821+K821+L821</f>
      </c>
      <c r="N821" s="6"/>
      <c r="O821" s="16"/>
    </row>
    <row collapsed="false" customFormat="false" customHeight="false" hidden="false" ht="12.1" outlineLevel="0" r="822">
      <c r="A822" s="20" t="n">
        <v>44280.96087963</v>
      </c>
      <c r="B822" s="16" t="s">
        <v>24</v>
      </c>
      <c r="C822" s="16" t="s">
        <v>25</v>
      </c>
      <c r="D822" s="16" t="s">
        <v>114</v>
      </c>
      <c r="E822" s="16" t="s">
        <v>17</v>
      </c>
      <c r="F822" s="16" t="s">
        <v>19</v>
      </c>
      <c r="G822" s="7" t="n">
        <v>1</v>
      </c>
      <c r="H822" s="6" t="n">
        <v>32.11</v>
      </c>
      <c r="I822" s="6" t="n">
        <v>-32.11</v>
      </c>
      <c r="J822" s="6" t="n">
        <v>0</v>
      </c>
      <c r="K822" s="6" t="n">
        <v>-0.03</v>
      </c>
      <c r="L822" s="6" t="n">
        <v>0</v>
      </c>
      <c r="M822" s="6" t="s">
        <f>=I822+J822+K822+L822</f>
      </c>
      <c r="N822" s="6"/>
      <c r="O822" s="16"/>
    </row>
    <row collapsed="false" customFormat="false" customHeight="false" hidden="false" ht="12.1" outlineLevel="0" r="823">
      <c r="A823" s="20" t="n">
        <v>44281.497222222</v>
      </c>
      <c r="B823" s="16" t="s">
        <v>147</v>
      </c>
      <c r="C823" s="16" t="s">
        <v>244</v>
      </c>
      <c r="D823" s="16" t="s">
        <v>114</v>
      </c>
      <c r="E823" s="16" t="s">
        <v>73</v>
      </c>
      <c r="F823" s="16" t="s">
        <v>47</v>
      </c>
      <c r="G823" s="7" t="n">
        <v>30000</v>
      </c>
      <c r="H823" s="6" t="n">
        <v>1.0508</v>
      </c>
      <c r="I823" s="6" t="n">
        <v>-31524</v>
      </c>
      <c r="J823" s="6" t="n">
        <v>0</v>
      </c>
      <c r="K823" s="6" t="n">
        <v>0</v>
      </c>
      <c r="L823" s="6" t="n">
        <v>0</v>
      </c>
      <c r="M823" s="6"/>
      <c r="N823" s="6" t="s">
        <f>=I823+J823+K823+L823</f>
      </c>
      <c r="O823" s="16"/>
    </row>
    <row collapsed="false" customFormat="false" customHeight="false" hidden="false" ht="12.1" outlineLevel="0" r="824">
      <c r="A824" s="29" t="n">
        <v>44281.957789352</v>
      </c>
      <c r="B824" s="30" t="s">
        <v>142</v>
      </c>
      <c r="C824" s="30" t="s">
        <v>233</v>
      </c>
      <c r="D824" s="30" t="s">
        <v>116</v>
      </c>
      <c r="E824" s="30" t="s">
        <v>17</v>
      </c>
      <c r="F824" s="30" t="s">
        <v>19</v>
      </c>
      <c r="G824" s="31" t="n">
        <v>-6</v>
      </c>
      <c r="H824" s="32" t="n">
        <v>53.05</v>
      </c>
      <c r="I824" s="32" t="n">
        <v>318.3</v>
      </c>
      <c r="J824" s="32" t="n">
        <v>0</v>
      </c>
      <c r="K824" s="32" t="n">
        <v>-0.19</v>
      </c>
      <c r="L824" s="32" t="n">
        <v>0</v>
      </c>
      <c r="M824" s="6" t="s">
        <f>=I824+J824+K824+L824</f>
      </c>
      <c r="N824" s="32"/>
      <c r="O824" s="30"/>
    </row>
    <row collapsed="false" customFormat="false" customHeight="false" hidden="false" ht="12.1" outlineLevel="0" r="825">
      <c r="A825" s="20" t="n">
        <v>44284.795</v>
      </c>
      <c r="B825" s="16" t="s">
        <v>30</v>
      </c>
      <c r="C825" s="16" t="s">
        <v>31</v>
      </c>
      <c r="D825" s="16" t="s">
        <v>114</v>
      </c>
      <c r="E825" s="16" t="s">
        <v>17</v>
      </c>
      <c r="F825" s="16" t="s">
        <v>19</v>
      </c>
      <c r="G825" s="7" t="n">
        <v>10</v>
      </c>
      <c r="H825" s="6" t="n">
        <v>17.14</v>
      </c>
      <c r="I825" s="6" t="n">
        <v>-171.4</v>
      </c>
      <c r="J825" s="6" t="n">
        <v>0</v>
      </c>
      <c r="K825" s="6" t="n">
        <v>-0.11</v>
      </c>
      <c r="L825" s="6" t="n">
        <v>0</v>
      </c>
      <c r="M825" s="6" t="s">
        <f>=I825+J825+K825+L825</f>
      </c>
      <c r="N825" s="6"/>
      <c r="O825" s="16"/>
    </row>
    <row collapsed="false" customFormat="false" customHeight="false" hidden="false" ht="12.1" outlineLevel="0" r="826">
      <c r="A826" s="20" t="n">
        <v>44284.795196759</v>
      </c>
      <c r="B826" s="16" t="s">
        <v>30</v>
      </c>
      <c r="C826" s="16" t="s">
        <v>31</v>
      </c>
      <c r="D826" s="16" t="s">
        <v>114</v>
      </c>
      <c r="E826" s="16" t="s">
        <v>17</v>
      </c>
      <c r="F826" s="16" t="s">
        <v>19</v>
      </c>
      <c r="G826" s="7" t="n">
        <v>4</v>
      </c>
      <c r="H826" s="6" t="n">
        <v>17.14</v>
      </c>
      <c r="I826" s="6" t="n">
        <v>-68.56</v>
      </c>
      <c r="J826" s="6" t="n">
        <v>0</v>
      </c>
      <c r="K826" s="6" t="n">
        <v>-0.04</v>
      </c>
      <c r="L826" s="6" t="n">
        <v>0</v>
      </c>
      <c r="M826" s="6" t="s">
        <f>=I826+J826+K826+L826</f>
      </c>
      <c r="N826" s="6"/>
      <c r="O826" s="16"/>
    </row>
    <row collapsed="false" customFormat="false" customHeight="false" hidden="false" ht="12.1" outlineLevel="0" r="827">
      <c r="A827" s="20" t="n">
        <v>44284.796041667</v>
      </c>
      <c r="B827" s="16" t="s">
        <v>83</v>
      </c>
      <c r="C827" s="16" t="s">
        <v>84</v>
      </c>
      <c r="D827" s="16" t="s">
        <v>114</v>
      </c>
      <c r="E827" s="16" t="s">
        <v>73</v>
      </c>
      <c r="F827" s="16" t="s">
        <v>19</v>
      </c>
      <c r="G827" s="7" t="n">
        <v>5</v>
      </c>
      <c r="H827" s="6" t="n">
        <v>7.82</v>
      </c>
      <c r="I827" s="6" t="n">
        <v>-39.1</v>
      </c>
      <c r="J827" s="6" t="n">
        <v>0</v>
      </c>
      <c r="K827" s="6" t="n">
        <v>-0.03</v>
      </c>
      <c r="L827" s="6" t="n">
        <v>0</v>
      </c>
      <c r="M827" s="6" t="s">
        <f>=I827+J827+K827+L827</f>
      </c>
      <c r="N827" s="6"/>
      <c r="O827" s="16"/>
    </row>
    <row collapsed="false" customFormat="false" customHeight="false" hidden="false" ht="12.1" outlineLevel="0" r="828">
      <c r="A828" s="20" t="n">
        <v>44284.796550926</v>
      </c>
      <c r="B828" s="16" t="s">
        <v>42</v>
      </c>
      <c r="C828" s="16" t="s">
        <v>43</v>
      </c>
      <c r="D828" s="16" t="s">
        <v>114</v>
      </c>
      <c r="E828" s="16" t="s">
        <v>17</v>
      </c>
      <c r="F828" s="16" t="s">
        <v>19</v>
      </c>
      <c r="G828" s="7" t="n">
        <v>5</v>
      </c>
      <c r="H828" s="6" t="n">
        <v>31.56</v>
      </c>
      <c r="I828" s="6" t="n">
        <v>-157.8</v>
      </c>
      <c r="J828" s="6" t="n">
        <v>0</v>
      </c>
      <c r="K828" s="6" t="n">
        <v>-0.1</v>
      </c>
      <c r="L828" s="6" t="n">
        <v>0</v>
      </c>
      <c r="M828" s="6" t="s">
        <f>=I828+J828+K828+L828</f>
      </c>
      <c r="N828" s="6"/>
      <c r="O828" s="16"/>
    </row>
    <row collapsed="false" customFormat="false" customHeight="false" hidden="false" ht="12.1" outlineLevel="0" r="829">
      <c r="A829" s="20" t="n">
        <v>44284.796909722</v>
      </c>
      <c r="B829" s="16" t="s">
        <v>16</v>
      </c>
      <c r="C829" s="16" t="s">
        <v>18</v>
      </c>
      <c r="D829" s="16" t="s">
        <v>114</v>
      </c>
      <c r="E829" s="16" t="s">
        <v>17</v>
      </c>
      <c r="F829" s="16" t="s">
        <v>19</v>
      </c>
      <c r="G829" s="7" t="n">
        <v>3</v>
      </c>
      <c r="H829" s="6" t="n">
        <v>18.35</v>
      </c>
      <c r="I829" s="6" t="n">
        <v>-55.05</v>
      </c>
      <c r="J829" s="6" t="n">
        <v>0</v>
      </c>
      <c r="K829" s="6" t="n">
        <v>-0.04</v>
      </c>
      <c r="L829" s="6" t="n">
        <v>0</v>
      </c>
      <c r="M829" s="6" t="s">
        <f>=I829+J829+K829+L829</f>
      </c>
      <c r="N829" s="6"/>
      <c r="O829" s="16"/>
    </row>
    <row collapsed="false" customFormat="false" customHeight="false" hidden="false" ht="12.1" outlineLevel="0" r="830">
      <c r="A830" s="29" t="n">
        <v>44284.805902778</v>
      </c>
      <c r="B830" s="30" t="s">
        <v>161</v>
      </c>
      <c r="C830" s="30" t="s">
        <v>261</v>
      </c>
      <c r="D830" s="30" t="s">
        <v>116</v>
      </c>
      <c r="E830" s="30" t="s">
        <v>17</v>
      </c>
      <c r="F830" s="30" t="s">
        <v>19</v>
      </c>
      <c r="G830" s="31" t="n">
        <v>-1</v>
      </c>
      <c r="H830" s="32" t="n">
        <v>215.5</v>
      </c>
      <c r="I830" s="32" t="n">
        <v>215.5</v>
      </c>
      <c r="J830" s="32" t="n">
        <v>0</v>
      </c>
      <c r="K830" s="32" t="n">
        <v>-0.13</v>
      </c>
      <c r="L830" s="32" t="n">
        <v>0</v>
      </c>
      <c r="M830" s="6" t="s">
        <f>=I830+J830+K830+L830</f>
      </c>
      <c r="N830" s="32"/>
      <c r="O830" s="30"/>
    </row>
    <row collapsed="false" customFormat="false" customHeight="false" hidden="false" ht="12.1" outlineLevel="0" r="831">
      <c r="A831" s="20" t="n">
        <v>44284.807488426</v>
      </c>
      <c r="B831" s="16" t="s">
        <v>83</v>
      </c>
      <c r="C831" s="16" t="s">
        <v>84</v>
      </c>
      <c r="D831" s="16" t="s">
        <v>114</v>
      </c>
      <c r="E831" s="16" t="s">
        <v>73</v>
      </c>
      <c r="F831" s="16" t="s">
        <v>19</v>
      </c>
      <c r="G831" s="7" t="n">
        <v>10</v>
      </c>
      <c r="H831" s="6" t="n">
        <v>7.76</v>
      </c>
      <c r="I831" s="6" t="n">
        <v>-77.6</v>
      </c>
      <c r="J831" s="6" t="n">
        <v>0</v>
      </c>
      <c r="K831" s="6" t="n">
        <v>-0.05</v>
      </c>
      <c r="L831" s="6" t="n">
        <v>0</v>
      </c>
      <c r="M831" s="6" t="s">
        <f>=I831+J831+K831+L831</f>
      </c>
      <c r="N831" s="6"/>
      <c r="O831" s="16"/>
    </row>
    <row collapsed="false" customFormat="false" customHeight="false" hidden="false" ht="12.1" outlineLevel="0" r="832">
      <c r="A832" s="20" t="n">
        <v>44285.420590278</v>
      </c>
      <c r="B832" s="16" t="s">
        <v>79</v>
      </c>
      <c r="C832" s="16" t="s">
        <v>80</v>
      </c>
      <c r="D832" s="16" t="s">
        <v>114</v>
      </c>
      <c r="E832" s="16" t="s">
        <v>73</v>
      </c>
      <c r="F832" s="16" t="s">
        <v>19</v>
      </c>
      <c r="G832" s="7" t="n">
        <v>1</v>
      </c>
      <c r="H832" s="6" t="n">
        <v>40.39</v>
      </c>
      <c r="I832" s="6" t="n">
        <v>-40.39</v>
      </c>
      <c r="J832" s="6" t="n">
        <v>0</v>
      </c>
      <c r="K832" s="6" t="n">
        <v>-0.03</v>
      </c>
      <c r="L832" s="6" t="n">
        <v>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9" t="n">
        <v>44286.507152778</v>
      </c>
      <c r="B833" s="30" t="s">
        <v>147</v>
      </c>
      <c r="C833" s="30" t="s">
        <v>244</v>
      </c>
      <c r="D833" s="30" t="s">
        <v>116</v>
      </c>
      <c r="E833" s="30" t="s">
        <v>73</v>
      </c>
      <c r="F833" s="30" t="s">
        <v>47</v>
      </c>
      <c r="G833" s="31" t="n">
        <v>-30000</v>
      </c>
      <c r="H833" s="32" t="n">
        <v>1.051</v>
      </c>
      <c r="I833" s="32" t="n">
        <v>31530</v>
      </c>
      <c r="J833" s="32" t="n">
        <v>0</v>
      </c>
      <c r="K833" s="32" t="n">
        <v>0</v>
      </c>
      <c r="L833" s="32" t="n">
        <v>0</v>
      </c>
      <c r="M833" s="32"/>
      <c r="N833" s="6" t="s">
        <f>=I833+J833+K833+L833</f>
      </c>
      <c r="O833" s="30"/>
    </row>
    <row collapsed="false" customFormat="false" customHeight="false" hidden="false" ht="12.1" outlineLevel="0" r="834">
      <c r="A834" s="29" t="n">
        <v>44286.726759259</v>
      </c>
      <c r="B834" s="30" t="s">
        <v>165</v>
      </c>
      <c r="C834" s="30" t="s">
        <v>265</v>
      </c>
      <c r="D834" s="30" t="s">
        <v>116</v>
      </c>
      <c r="E834" s="30" t="s">
        <v>17</v>
      </c>
      <c r="F834" s="30" t="s">
        <v>19</v>
      </c>
      <c r="G834" s="31" t="n">
        <v>-11</v>
      </c>
      <c r="H834" s="32" t="n">
        <v>21.7</v>
      </c>
      <c r="I834" s="32" t="n">
        <v>238.7</v>
      </c>
      <c r="J834" s="32" t="n">
        <v>0</v>
      </c>
      <c r="K834" s="32" t="n">
        <v>-0.14</v>
      </c>
      <c r="L834" s="32" t="n">
        <v>0</v>
      </c>
      <c r="M834" s="6" t="s">
        <f>=I834+J834+K834+L834</f>
      </c>
      <c r="N834" s="32"/>
      <c r="O834" s="30"/>
    </row>
    <row collapsed="false" customFormat="false" customHeight="false" hidden="false" ht="12.1" outlineLevel="0" r="835">
      <c r="A835" s="20" t="n">
        <v>44287.828784722</v>
      </c>
      <c r="B835" s="16" t="s">
        <v>147</v>
      </c>
      <c r="C835" s="16" t="s">
        <v>244</v>
      </c>
      <c r="D835" s="16" t="s">
        <v>114</v>
      </c>
      <c r="E835" s="16" t="s">
        <v>73</v>
      </c>
      <c r="F835" s="16" t="s">
        <v>47</v>
      </c>
      <c r="G835" s="7" t="n">
        <v>30000</v>
      </c>
      <c r="H835" s="6" t="n">
        <v>1.0514</v>
      </c>
      <c r="I835" s="6" t="n">
        <v>-31542</v>
      </c>
      <c r="J835" s="6" t="n">
        <v>0</v>
      </c>
      <c r="K835" s="6" t="n">
        <v>0</v>
      </c>
      <c r="L835" s="6" t="n">
        <v>0</v>
      </c>
      <c r="M835" s="6"/>
      <c r="N835" s="6" t="s">
        <f>=I835+J835+K835+L835</f>
      </c>
      <c r="O835" s="16"/>
    </row>
    <row collapsed="false" customFormat="false" customHeight="false" hidden="false" ht="12.1" outlineLevel="0" r="836">
      <c r="A836" s="29" t="n">
        <v>44288.538391204</v>
      </c>
      <c r="B836" s="30" t="s">
        <v>147</v>
      </c>
      <c r="C836" s="30" t="s">
        <v>244</v>
      </c>
      <c r="D836" s="30" t="s">
        <v>116</v>
      </c>
      <c r="E836" s="30" t="s">
        <v>73</v>
      </c>
      <c r="F836" s="30" t="s">
        <v>47</v>
      </c>
      <c r="G836" s="31" t="n">
        <v>-30000</v>
      </c>
      <c r="H836" s="32" t="n">
        <v>1.0515</v>
      </c>
      <c r="I836" s="32" t="n">
        <v>31545</v>
      </c>
      <c r="J836" s="32" t="n">
        <v>0</v>
      </c>
      <c r="K836" s="32" t="n">
        <v>0</v>
      </c>
      <c r="L836" s="32" t="n">
        <v>0</v>
      </c>
      <c r="M836" s="32"/>
      <c r="N836" s="6" t="s">
        <f>=I836+J836+K836+L836</f>
      </c>
      <c r="O836" s="30"/>
    </row>
    <row collapsed="false" customFormat="false" customHeight="false" hidden="false" ht="12.1" outlineLevel="0" r="837">
      <c r="A837" s="20" t="n">
        <v>44288.688900463</v>
      </c>
      <c r="B837" s="16" t="s">
        <v>45</v>
      </c>
      <c r="C837" s="16" t="s">
        <v>270</v>
      </c>
      <c r="D837" s="16" t="s">
        <v>114</v>
      </c>
      <c r="E837" s="16" t="s">
        <v>17</v>
      </c>
      <c r="F837" s="16" t="s">
        <v>47</v>
      </c>
      <c r="G837" s="7" t="n">
        <v>100</v>
      </c>
      <c r="H837" s="6" t="n">
        <v>67.36</v>
      </c>
      <c r="I837" s="6" t="n">
        <v>-6736</v>
      </c>
      <c r="J837" s="6" t="n">
        <v>0</v>
      </c>
      <c r="K837" s="6" t="n">
        <v>-4.05</v>
      </c>
      <c r="L837" s="6" t="n">
        <v>0</v>
      </c>
      <c r="M837" s="6"/>
      <c r="N837" s="6" t="s">
        <f>=I837+J837+K837+L837</f>
      </c>
      <c r="O837" s="16"/>
    </row>
    <row collapsed="false" customFormat="false" customHeight="false" hidden="false" ht="12.1" outlineLevel="0" r="838">
      <c r="A838" s="20" t="n">
        <v>44288.690532407</v>
      </c>
      <c r="B838" s="16" t="s">
        <v>45</v>
      </c>
      <c r="C838" s="16" t="s">
        <v>270</v>
      </c>
      <c r="D838" s="16" t="s">
        <v>114</v>
      </c>
      <c r="E838" s="16" t="s">
        <v>17</v>
      </c>
      <c r="F838" s="16" t="s">
        <v>47</v>
      </c>
      <c r="G838" s="7" t="n">
        <v>50</v>
      </c>
      <c r="H838" s="6" t="n">
        <v>67.36</v>
      </c>
      <c r="I838" s="6" t="n">
        <v>-3368</v>
      </c>
      <c r="J838" s="6" t="n">
        <v>0</v>
      </c>
      <c r="K838" s="6" t="n">
        <v>-2.01</v>
      </c>
      <c r="L838" s="6" t="n">
        <v>0</v>
      </c>
      <c r="M838" s="6"/>
      <c r="N838" s="6" t="s">
        <f>=I838+J838+K838+L838</f>
      </c>
      <c r="O838" s="16"/>
    </row>
    <row collapsed="false" customFormat="false" customHeight="false" hidden="false" ht="12.1" outlineLevel="0" r="839">
      <c r="A839" s="20" t="n">
        <v>44288.692696759</v>
      </c>
      <c r="B839" s="16" t="s">
        <v>45</v>
      </c>
      <c r="C839" s="16" t="s">
        <v>270</v>
      </c>
      <c r="D839" s="16" t="s">
        <v>114</v>
      </c>
      <c r="E839" s="16" t="s">
        <v>17</v>
      </c>
      <c r="F839" s="16" t="s">
        <v>47</v>
      </c>
      <c r="G839" s="7" t="n">
        <v>50</v>
      </c>
      <c r="H839" s="6" t="n">
        <v>67.38</v>
      </c>
      <c r="I839" s="6" t="n">
        <v>-3369</v>
      </c>
      <c r="J839" s="6" t="n">
        <v>0</v>
      </c>
      <c r="K839" s="6" t="n">
        <v>-2.01</v>
      </c>
      <c r="L839" s="6" t="n">
        <v>0</v>
      </c>
      <c r="M839" s="6"/>
      <c r="N839" s="6" t="s">
        <f>=I839+J839+K839+L839</f>
      </c>
      <c r="O839" s="16"/>
    </row>
    <row collapsed="false" customFormat="false" customHeight="false" hidden="false" ht="12.1" outlineLevel="0" r="840">
      <c r="A840" s="20" t="n">
        <v>44292.762256944</v>
      </c>
      <c r="B840" s="16" t="s">
        <v>67</v>
      </c>
      <c r="C840" s="16" t="s">
        <v>68</v>
      </c>
      <c r="D840" s="16" t="s">
        <v>114</v>
      </c>
      <c r="E840" s="16" t="s">
        <v>17</v>
      </c>
      <c r="F840" s="16" t="s">
        <v>19</v>
      </c>
      <c r="G840" s="7" t="n">
        <v>1</v>
      </c>
      <c r="H840" s="6" t="n">
        <v>33.45</v>
      </c>
      <c r="I840" s="6" t="n">
        <v>-33.45</v>
      </c>
      <c r="J840" s="6" t="n">
        <v>0</v>
      </c>
      <c r="K840" s="6" t="n">
        <v>-0.03</v>
      </c>
      <c r="L840" s="6" t="n">
        <v>0</v>
      </c>
      <c r="M840" s="6" t="s">
        <f>=I840+J840+K840+L840</f>
      </c>
      <c r="N840" s="6"/>
      <c r="O840" s="16"/>
    </row>
    <row collapsed="false" customFormat="false" customHeight="false" hidden="false" ht="12.1" outlineLevel="0" r="841">
      <c r="A841" s="20" t="n">
        <v>44292.883240741</v>
      </c>
      <c r="B841" s="16" t="s">
        <v>89</v>
      </c>
      <c r="C841" s="16" t="s">
        <v>90</v>
      </c>
      <c r="D841" s="16" t="s">
        <v>114</v>
      </c>
      <c r="E841" s="16" t="s">
        <v>73</v>
      </c>
      <c r="F841" s="16" t="s">
        <v>19</v>
      </c>
      <c r="G841" s="7" t="n">
        <v>1</v>
      </c>
      <c r="H841" s="6" t="n">
        <v>35.86</v>
      </c>
      <c r="I841" s="6" t="n">
        <v>-35.86</v>
      </c>
      <c r="J841" s="6" t="n">
        <v>0</v>
      </c>
      <c r="K841" s="6" t="n">
        <v>-0.03</v>
      </c>
      <c r="L841" s="6" t="n">
        <v>0</v>
      </c>
      <c r="M841" s="6" t="s">
        <f>=I841+J841+K841+L841</f>
      </c>
      <c r="N841" s="6"/>
      <c r="O841" s="16"/>
    </row>
    <row collapsed="false" customFormat="false" customHeight="false" hidden="false" ht="12.1" outlineLevel="0" r="842">
      <c r="A842" s="21" t="n">
        <v>44293</v>
      </c>
      <c r="B842" s="22" t="s">
        <v>240</v>
      </c>
      <c r="C842" s="22" t="s">
        <v>271</v>
      </c>
      <c r="D842" s="22" t="s">
        <v>240</v>
      </c>
      <c r="E842" s="22" t="s">
        <v>240</v>
      </c>
      <c r="F842" s="22" t="s">
        <v>19</v>
      </c>
      <c r="G842" s="23" t="n">
        <v>1</v>
      </c>
      <c r="H842" s="24" t="n">
        <v>1.77</v>
      </c>
      <c r="I842" s="24" t="n">
        <v>1.77</v>
      </c>
      <c r="J842" s="24" t="n">
        <v>0</v>
      </c>
      <c r="K842" s="24" t="n">
        <v>0</v>
      </c>
      <c r="L842" s="24" t="n">
        <v>0</v>
      </c>
      <c r="M842" s="6" t="s">
        <f>=I842+J842+K842+L842</f>
      </c>
      <c r="N842" s="24"/>
      <c r="O842" s="22"/>
    </row>
    <row collapsed="false" customFormat="false" customHeight="false" hidden="false" ht="12.1" outlineLevel="0" r="843">
      <c r="A843" s="20" t="n">
        <v>44293.430520833</v>
      </c>
      <c r="B843" s="16" t="s">
        <v>65</v>
      </c>
      <c r="C843" s="16" t="s">
        <v>272</v>
      </c>
      <c r="D843" s="16" t="s">
        <v>114</v>
      </c>
      <c r="E843" s="16" t="s">
        <v>17</v>
      </c>
      <c r="F843" s="16" t="s">
        <v>19</v>
      </c>
      <c r="G843" s="7" t="n">
        <v>1</v>
      </c>
      <c r="H843" s="6" t="n">
        <v>44.8</v>
      </c>
      <c r="I843" s="6" t="n">
        <v>-44.8</v>
      </c>
      <c r="J843" s="6" t="n">
        <v>0</v>
      </c>
      <c r="K843" s="6" t="n">
        <v>-0.03</v>
      </c>
      <c r="L843" s="6" t="n">
        <v>0</v>
      </c>
      <c r="M843" s="6" t="s">
        <f>=I843+J843+K843+L843</f>
      </c>
      <c r="N843" s="6"/>
      <c r="O843" s="16"/>
    </row>
    <row collapsed="false" customFormat="false" customHeight="false" hidden="false" ht="12.1" outlineLevel="0" r="844">
      <c r="A844" s="20" t="n">
        <v>44293.709884259</v>
      </c>
      <c r="B844" s="16" t="s">
        <v>42</v>
      </c>
      <c r="C844" s="16" t="s">
        <v>43</v>
      </c>
      <c r="D844" s="16" t="s">
        <v>114</v>
      </c>
      <c r="E844" s="16" t="s">
        <v>17</v>
      </c>
      <c r="F844" s="16" t="s">
        <v>19</v>
      </c>
      <c r="G844" s="7" t="n">
        <v>2</v>
      </c>
      <c r="H844" s="6" t="n">
        <v>22.22</v>
      </c>
      <c r="I844" s="6" t="n">
        <v>-44.44</v>
      </c>
      <c r="J844" s="6" t="n">
        <v>0</v>
      </c>
      <c r="K844" s="6" t="n">
        <v>-0.03</v>
      </c>
      <c r="L844" s="6" t="n">
        <v>0</v>
      </c>
      <c r="M844" s="6" t="s">
        <f>=I844+J844+K844+L844</f>
      </c>
      <c r="N844" s="6"/>
      <c r="O844" s="16"/>
    </row>
    <row collapsed="false" customFormat="false" customHeight="false" hidden="false" ht="12.1" outlineLevel="0" r="845">
      <c r="A845" s="20" t="n">
        <v>44293.747743056</v>
      </c>
      <c r="B845" s="16" t="s">
        <v>42</v>
      </c>
      <c r="C845" s="16" t="s">
        <v>43</v>
      </c>
      <c r="D845" s="16" t="s">
        <v>114</v>
      </c>
      <c r="E845" s="16" t="s">
        <v>17</v>
      </c>
      <c r="F845" s="16" t="s">
        <v>19</v>
      </c>
      <c r="G845" s="7" t="n">
        <v>2</v>
      </c>
      <c r="H845" s="6" t="n">
        <v>21.3</v>
      </c>
      <c r="I845" s="6" t="n">
        <v>-42.6</v>
      </c>
      <c r="J845" s="6" t="n">
        <v>0</v>
      </c>
      <c r="K845" s="6" t="n">
        <v>-0.03</v>
      </c>
      <c r="L845" s="6" t="n">
        <v>0</v>
      </c>
      <c r="M845" s="6" t="s">
        <f>=I845+J845+K845+L845</f>
      </c>
      <c r="N845" s="6"/>
      <c r="O845" s="16"/>
    </row>
    <row collapsed="false" customFormat="false" customHeight="false" hidden="false" ht="12.1" outlineLevel="0" r="846">
      <c r="A846" s="20" t="n">
        <v>44294.491898148</v>
      </c>
      <c r="B846" s="16" t="s">
        <v>42</v>
      </c>
      <c r="C846" s="16" t="s">
        <v>43</v>
      </c>
      <c r="D846" s="16" t="s">
        <v>114</v>
      </c>
      <c r="E846" s="16" t="s">
        <v>17</v>
      </c>
      <c r="F846" s="16" t="s">
        <v>19</v>
      </c>
      <c r="G846" s="7" t="n">
        <v>2</v>
      </c>
      <c r="H846" s="6" t="n">
        <v>19.25</v>
      </c>
      <c r="I846" s="6" t="n">
        <v>-38.5</v>
      </c>
      <c r="J846" s="6" t="n">
        <v>0</v>
      </c>
      <c r="K846" s="6" t="n">
        <v>-0.03</v>
      </c>
      <c r="L846" s="6" t="n">
        <v>0</v>
      </c>
      <c r="M846" s="6" t="s">
        <f>=I846+J846+K846+L846</f>
      </c>
      <c r="N846" s="6"/>
      <c r="O846" s="16"/>
    </row>
    <row collapsed="false" customFormat="false" customHeight="false" hidden="false" ht="12.1" outlineLevel="0" r="847">
      <c r="A847" s="20" t="n">
        <v>44294.928530093</v>
      </c>
      <c r="B847" s="16" t="s">
        <v>24</v>
      </c>
      <c r="C847" s="16" t="s">
        <v>25</v>
      </c>
      <c r="D847" s="16" t="s">
        <v>114</v>
      </c>
      <c r="E847" s="16" t="s">
        <v>17</v>
      </c>
      <c r="F847" s="16" t="s">
        <v>19</v>
      </c>
      <c r="G847" s="7" t="n">
        <v>2</v>
      </c>
      <c r="H847" s="6" t="n">
        <v>31.77</v>
      </c>
      <c r="I847" s="6" t="n">
        <v>-63.54</v>
      </c>
      <c r="J847" s="6" t="n">
        <v>0</v>
      </c>
      <c r="K847" s="6" t="n">
        <v>-0.04</v>
      </c>
      <c r="L847" s="6" t="n">
        <v>0</v>
      </c>
      <c r="M847" s="6" t="s">
        <f>=I847+J847+K847+L847</f>
      </c>
      <c r="N847" s="6"/>
      <c r="O847" s="16"/>
    </row>
    <row collapsed="false" customFormat="false" customHeight="false" hidden="false" ht="12.1" outlineLevel="0" r="848">
      <c r="A848" s="20" t="n">
        <v>44294.928993056</v>
      </c>
      <c r="B848" s="16" t="s">
        <v>42</v>
      </c>
      <c r="C848" s="16" t="s">
        <v>43</v>
      </c>
      <c r="D848" s="16" t="s">
        <v>114</v>
      </c>
      <c r="E848" s="16" t="s">
        <v>17</v>
      </c>
      <c r="F848" s="16" t="s">
        <v>19</v>
      </c>
      <c r="G848" s="7" t="n">
        <v>2</v>
      </c>
      <c r="H848" s="6" t="n">
        <v>18.81</v>
      </c>
      <c r="I848" s="6" t="n">
        <v>-37.62</v>
      </c>
      <c r="J848" s="6" t="n">
        <v>0</v>
      </c>
      <c r="K848" s="6" t="n">
        <v>-0.03</v>
      </c>
      <c r="L848" s="6" t="n">
        <v>0</v>
      </c>
      <c r="M848" s="6" t="s">
        <f>=I848+J848+K848+L848</f>
      </c>
      <c r="N848" s="6"/>
      <c r="O848" s="16"/>
    </row>
    <row collapsed="false" customFormat="false" customHeight="false" hidden="false" ht="12.1" outlineLevel="0" r="849">
      <c r="A849" s="29" t="n">
        <v>44294.936122685</v>
      </c>
      <c r="B849" s="30" t="s">
        <v>69</v>
      </c>
      <c r="C849" s="30" t="s">
        <v>70</v>
      </c>
      <c r="D849" s="30" t="s">
        <v>116</v>
      </c>
      <c r="E849" s="30" t="s">
        <v>17</v>
      </c>
      <c r="F849" s="30" t="s">
        <v>19</v>
      </c>
      <c r="G849" s="31" t="n">
        <v>-1</v>
      </c>
      <c r="H849" s="32" t="n">
        <v>73.11</v>
      </c>
      <c r="I849" s="32" t="n">
        <v>73.11</v>
      </c>
      <c r="J849" s="32" t="n">
        <v>0</v>
      </c>
      <c r="K849" s="32" t="n">
        <v>-0.05</v>
      </c>
      <c r="L849" s="32" t="n">
        <v>0</v>
      </c>
      <c r="M849" s="6" t="s">
        <f>=I849+J849+K849+L849</f>
      </c>
      <c r="N849" s="32"/>
      <c r="O849" s="30"/>
    </row>
    <row collapsed="false" customFormat="false" customHeight="false" hidden="false" ht="12.1" outlineLevel="0" r="850">
      <c r="A850" s="29" t="n">
        <v>44295.776967593</v>
      </c>
      <c r="B850" s="30" t="s">
        <v>69</v>
      </c>
      <c r="C850" s="30" t="s">
        <v>70</v>
      </c>
      <c r="D850" s="30" t="s">
        <v>116</v>
      </c>
      <c r="E850" s="30" t="s">
        <v>17</v>
      </c>
      <c r="F850" s="30" t="s">
        <v>19</v>
      </c>
      <c r="G850" s="31" t="n">
        <v>-1</v>
      </c>
      <c r="H850" s="32" t="n">
        <v>74.56</v>
      </c>
      <c r="I850" s="32" t="n">
        <v>74.56</v>
      </c>
      <c r="J850" s="32" t="n">
        <v>0</v>
      </c>
      <c r="K850" s="32" t="n">
        <v>-0.05</v>
      </c>
      <c r="L850" s="32" t="n">
        <v>0</v>
      </c>
      <c r="M850" s="6" t="s">
        <f>=I850+J850+K850+L850</f>
      </c>
      <c r="N850" s="32"/>
      <c r="O850" s="30"/>
    </row>
    <row collapsed="false" customFormat="false" customHeight="false" hidden="false" ht="12.1" outlineLevel="0" r="851">
      <c r="A851" s="29" t="n">
        <v>44295.776967593</v>
      </c>
      <c r="B851" s="30" t="s">
        <v>69</v>
      </c>
      <c r="C851" s="30" t="s">
        <v>70</v>
      </c>
      <c r="D851" s="30" t="s">
        <v>116</v>
      </c>
      <c r="E851" s="30" t="s">
        <v>17</v>
      </c>
      <c r="F851" s="30" t="s">
        <v>19</v>
      </c>
      <c r="G851" s="31" t="n">
        <v>-1</v>
      </c>
      <c r="H851" s="32" t="n">
        <v>74.56</v>
      </c>
      <c r="I851" s="32" t="n">
        <v>74.56</v>
      </c>
      <c r="J851" s="32" t="n">
        <v>0</v>
      </c>
      <c r="K851" s="32" t="n">
        <v>-0.05</v>
      </c>
      <c r="L851" s="32" t="n">
        <v>0</v>
      </c>
      <c r="M851" s="6" t="s">
        <f>=I851+J851+K851+L851</f>
      </c>
      <c r="N851" s="32"/>
      <c r="O851" s="30"/>
    </row>
    <row collapsed="false" customFormat="false" customHeight="false" hidden="false" ht="12.1" outlineLevel="0" r="852">
      <c r="A852" s="29" t="n">
        <v>44295.777083333</v>
      </c>
      <c r="B852" s="30" t="s">
        <v>69</v>
      </c>
      <c r="C852" s="30" t="s">
        <v>70</v>
      </c>
      <c r="D852" s="30" t="s">
        <v>116</v>
      </c>
      <c r="E852" s="30" t="s">
        <v>17</v>
      </c>
      <c r="F852" s="30" t="s">
        <v>19</v>
      </c>
      <c r="G852" s="31" t="n">
        <v>-1</v>
      </c>
      <c r="H852" s="32" t="n">
        <v>74.56</v>
      </c>
      <c r="I852" s="32" t="n">
        <v>74.56</v>
      </c>
      <c r="J852" s="32" t="n">
        <v>0</v>
      </c>
      <c r="K852" s="32" t="n">
        <v>-0.05</v>
      </c>
      <c r="L852" s="32" t="n">
        <v>0</v>
      </c>
      <c r="M852" s="6" t="s">
        <f>=I852+J852+K852+L852</f>
      </c>
      <c r="N852" s="32"/>
      <c r="O852" s="30"/>
    </row>
    <row collapsed="false" customFormat="false" customHeight="false" hidden="false" ht="12.1" outlineLevel="0" r="853">
      <c r="A853" s="29" t="n">
        <v>44295.779907407</v>
      </c>
      <c r="B853" s="30" t="s">
        <v>85</v>
      </c>
      <c r="C853" s="30" t="s">
        <v>209</v>
      </c>
      <c r="D853" s="30" t="s">
        <v>116</v>
      </c>
      <c r="E853" s="30" t="s">
        <v>73</v>
      </c>
      <c r="F853" s="30" t="s">
        <v>47</v>
      </c>
      <c r="G853" s="31" t="n">
        <v>-15</v>
      </c>
      <c r="H853" s="32" t="n">
        <v>2709.1</v>
      </c>
      <c r="I853" s="32" t="n">
        <v>40636.5</v>
      </c>
      <c r="J853" s="32" t="n">
        <v>0</v>
      </c>
      <c r="K853" s="32" t="n">
        <v>-24.39</v>
      </c>
      <c r="L853" s="32" t="n">
        <v>0</v>
      </c>
      <c r="M853" s="32"/>
      <c r="N853" s="6" t="s">
        <f>=I853+J853+K853+L853</f>
      </c>
      <c r="O853" s="30"/>
    </row>
    <row collapsed="false" customFormat="false" customHeight="false" hidden="false" ht="12.1" outlineLevel="0" r="854">
      <c r="A854" s="20" t="n">
        <v>44295.830092593</v>
      </c>
      <c r="B854" s="16" t="s">
        <v>24</v>
      </c>
      <c r="C854" s="16" t="s">
        <v>25</v>
      </c>
      <c r="D854" s="16" t="s">
        <v>114</v>
      </c>
      <c r="E854" s="16" t="s">
        <v>17</v>
      </c>
      <c r="F854" s="16" t="s">
        <v>19</v>
      </c>
      <c r="G854" s="7" t="n">
        <v>2</v>
      </c>
      <c r="H854" s="6" t="n">
        <v>31.81</v>
      </c>
      <c r="I854" s="6" t="n">
        <v>-63.62</v>
      </c>
      <c r="J854" s="6" t="n">
        <v>0</v>
      </c>
      <c r="K854" s="6" t="n">
        <v>-0.04</v>
      </c>
      <c r="L854" s="6" t="n">
        <v>0</v>
      </c>
      <c r="M854" s="6" t="s">
        <f>=I854+J854+K854+L854</f>
      </c>
      <c r="N854" s="6"/>
      <c r="O854" s="16"/>
    </row>
    <row collapsed="false" customFormat="false" customHeight="false" hidden="false" ht="12.1" outlineLevel="0" r="855">
      <c r="A855" s="20" t="n">
        <v>44295.832152778</v>
      </c>
      <c r="B855" s="16" t="s">
        <v>60</v>
      </c>
      <c r="C855" s="16" t="s">
        <v>61</v>
      </c>
      <c r="D855" s="16" t="s">
        <v>114</v>
      </c>
      <c r="E855" s="16" t="s">
        <v>17</v>
      </c>
      <c r="F855" s="16" t="s">
        <v>19</v>
      </c>
      <c r="G855" s="7" t="n">
        <v>1</v>
      </c>
      <c r="H855" s="6" t="n">
        <v>70.52</v>
      </c>
      <c r="I855" s="6" t="n">
        <v>-70.52</v>
      </c>
      <c r="J855" s="6" t="n">
        <v>0</v>
      </c>
      <c r="K855" s="6" t="n">
        <v>-0.05</v>
      </c>
      <c r="L855" s="6" t="n">
        <v>0</v>
      </c>
      <c r="M855" s="6" t="s">
        <f>=I855+J855+K855+L855</f>
      </c>
      <c r="N855" s="6"/>
      <c r="O855" s="16"/>
    </row>
    <row collapsed="false" customFormat="false" customHeight="false" hidden="false" ht="12.1" outlineLevel="0" r="856">
      <c r="A856" s="20" t="n">
        <v>44299.022997685</v>
      </c>
      <c r="B856" s="16" t="s">
        <v>67</v>
      </c>
      <c r="C856" s="16" t="s">
        <v>68</v>
      </c>
      <c r="D856" s="16" t="s">
        <v>114</v>
      </c>
      <c r="E856" s="16" t="s">
        <v>17</v>
      </c>
      <c r="F856" s="16" t="s">
        <v>19</v>
      </c>
      <c r="G856" s="7" t="n">
        <v>2</v>
      </c>
      <c r="H856" s="6" t="n">
        <v>29.88</v>
      </c>
      <c r="I856" s="6" t="n">
        <v>-59.76</v>
      </c>
      <c r="J856" s="6" t="n">
        <v>0</v>
      </c>
      <c r="K856" s="6" t="n">
        <v>-0.04</v>
      </c>
      <c r="L856" s="6" t="n">
        <v>0</v>
      </c>
      <c r="M856" s="6" t="s">
        <f>=I856+J856+K856+L856</f>
      </c>
      <c r="N856" s="6"/>
      <c r="O856" s="16"/>
    </row>
    <row collapsed="false" customFormat="false" customHeight="false" hidden="false" ht="12.1" outlineLevel="0" r="857">
      <c r="A857" s="20" t="n">
        <v>44299.024675926</v>
      </c>
      <c r="B857" s="16" t="s">
        <v>67</v>
      </c>
      <c r="C857" s="16" t="s">
        <v>68</v>
      </c>
      <c r="D857" s="16" t="s">
        <v>114</v>
      </c>
      <c r="E857" s="16" t="s">
        <v>17</v>
      </c>
      <c r="F857" s="16" t="s">
        <v>19</v>
      </c>
      <c r="G857" s="7" t="n">
        <v>2</v>
      </c>
      <c r="H857" s="6" t="n">
        <v>29.88</v>
      </c>
      <c r="I857" s="6" t="n">
        <v>-59.76</v>
      </c>
      <c r="J857" s="6" t="n">
        <v>0</v>
      </c>
      <c r="K857" s="6" t="n">
        <v>-0.04</v>
      </c>
      <c r="L857" s="6" t="n">
        <v>0</v>
      </c>
      <c r="M857" s="6" t="s">
        <f>=I857+J857+K857+L857</f>
      </c>
      <c r="N857" s="6"/>
      <c r="O857" s="16"/>
    </row>
    <row collapsed="false" customFormat="false" customHeight="false" hidden="false" ht="12.1" outlineLevel="0" r="858">
      <c r="A858" s="20" t="n">
        <v>44300.46369213</v>
      </c>
      <c r="B858" s="16" t="s">
        <v>147</v>
      </c>
      <c r="C858" s="16" t="s">
        <v>244</v>
      </c>
      <c r="D858" s="16" t="s">
        <v>114</v>
      </c>
      <c r="E858" s="16" t="s">
        <v>73</v>
      </c>
      <c r="F858" s="16" t="s">
        <v>47</v>
      </c>
      <c r="G858" s="7" t="n">
        <v>60000</v>
      </c>
      <c r="H858" s="6" t="n">
        <v>1.0527</v>
      </c>
      <c r="I858" s="6" t="n">
        <v>-63162</v>
      </c>
      <c r="J858" s="6" t="n">
        <v>0</v>
      </c>
      <c r="K858" s="6" t="n">
        <v>0</v>
      </c>
      <c r="L858" s="6" t="n">
        <v>0</v>
      </c>
      <c r="M858" s="6"/>
      <c r="N858" s="6" t="s">
        <f>=I858+J858+K858+L858</f>
      </c>
      <c r="O858" s="16"/>
    </row>
    <row collapsed="false" customFormat="false" customHeight="false" hidden="false" ht="12.1" outlineLevel="0" r="859">
      <c r="A859" s="29" t="n">
        <v>44302.533171296</v>
      </c>
      <c r="B859" s="30" t="s">
        <v>147</v>
      </c>
      <c r="C859" s="30" t="s">
        <v>244</v>
      </c>
      <c r="D859" s="30" t="s">
        <v>116</v>
      </c>
      <c r="E859" s="30" t="s">
        <v>73</v>
      </c>
      <c r="F859" s="30" t="s">
        <v>47</v>
      </c>
      <c r="G859" s="31" t="n">
        <v>-60000</v>
      </c>
      <c r="H859" s="32" t="n">
        <v>1.0531</v>
      </c>
      <c r="I859" s="32" t="n">
        <v>63186</v>
      </c>
      <c r="J859" s="32" t="n">
        <v>0</v>
      </c>
      <c r="K859" s="32" t="n">
        <v>0</v>
      </c>
      <c r="L859" s="32" t="n">
        <v>0</v>
      </c>
      <c r="M859" s="32"/>
      <c r="N859" s="6" t="s">
        <f>=I859+J859+K859+L859</f>
      </c>
      <c r="O859" s="30"/>
    </row>
    <row collapsed="false" customFormat="false" customHeight="false" hidden="false" ht="12.1" outlineLevel="0" r="860">
      <c r="A860" s="20" t="n">
        <v>44302.534641204</v>
      </c>
      <c r="B860" s="16" t="s">
        <v>85</v>
      </c>
      <c r="C860" s="16" t="s">
        <v>209</v>
      </c>
      <c r="D860" s="16" t="s">
        <v>114</v>
      </c>
      <c r="E860" s="16" t="s">
        <v>73</v>
      </c>
      <c r="F860" s="16" t="s">
        <v>47</v>
      </c>
      <c r="G860" s="7" t="n">
        <v>10</v>
      </c>
      <c r="H860" s="6" t="n">
        <v>2514.9</v>
      </c>
      <c r="I860" s="6" t="n">
        <v>-25149</v>
      </c>
      <c r="J860" s="6" t="n">
        <v>0</v>
      </c>
      <c r="K860" s="6" t="n">
        <v>-15.09</v>
      </c>
      <c r="L860" s="6" t="n">
        <v>0</v>
      </c>
      <c r="M860" s="6"/>
      <c r="N860" s="6" t="s">
        <f>=I860+J860+K860+L860</f>
      </c>
      <c r="O860" s="16"/>
    </row>
    <row collapsed="false" customFormat="false" customHeight="false" hidden="false" ht="12.1" outlineLevel="0" r="861">
      <c r="A861" s="29" t="n">
        <v>44302.592523148</v>
      </c>
      <c r="B861" s="30" t="s">
        <v>85</v>
      </c>
      <c r="C861" s="30" t="s">
        <v>209</v>
      </c>
      <c r="D861" s="30" t="s">
        <v>116</v>
      </c>
      <c r="E861" s="30" t="s">
        <v>73</v>
      </c>
      <c r="F861" s="30" t="s">
        <v>47</v>
      </c>
      <c r="G861" s="31" t="n">
        <v>-5</v>
      </c>
      <c r="H861" s="32" t="n">
        <v>2515</v>
      </c>
      <c r="I861" s="32" t="n">
        <v>12575</v>
      </c>
      <c r="J861" s="32" t="n">
        <v>0</v>
      </c>
      <c r="K861" s="32" t="n">
        <v>-7.54</v>
      </c>
      <c r="L861" s="32" t="n">
        <v>0</v>
      </c>
      <c r="M861" s="32"/>
      <c r="N861" s="6" t="s">
        <f>=I861+J861+K861+L861</f>
      </c>
      <c r="O861" s="30"/>
    </row>
    <row collapsed="false" customFormat="false" customHeight="false" hidden="false" ht="12.1" outlineLevel="0"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 t="s">
        <v>273</v>
      </c>
      <c r="M862" s="5" t="s">
        <f>=SUM(M2:M861)</f>
      </c>
      <c r="N862" s="5" t="s">
        <f>=SUM(N2:N861)</f>
      </c>
      <c r="O862" s="4"/>
    </row>
  </sheetData>
  <autoFilter ref="A1:O86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96</v>
      </c>
      <c r="B1" s="38" t="s">
        <v>274</v>
      </c>
      <c r="C1" s="38" t="s">
        <v>0</v>
      </c>
      <c r="D1" s="38" t="s">
        <v>2</v>
      </c>
      <c r="E1" s="38" t="s">
        <v>275</v>
      </c>
      <c r="F1" s="38" t="s">
        <v>3</v>
      </c>
      <c r="G1" s="38" t="s">
        <v>276</v>
      </c>
      <c r="H1" s="38" t="s">
        <v>277</v>
      </c>
      <c r="I1" s="38" t="s">
        <v>278</v>
      </c>
      <c r="J1" s="38" t="s">
        <v>279</v>
      </c>
      <c r="K1" s="38" t="s">
        <v>280</v>
      </c>
      <c r="L1" s="38" t="s">
        <v>281</v>
      </c>
      <c r="M1" s="38" t="s">
        <v>282</v>
      </c>
      <c r="N1" s="38" t="s">
        <v>283</v>
      </c>
    </row>
    <row collapsed="false" customFormat="false" customHeight="false" hidden="false" ht="12.1" outlineLevel="0" r="2">
      <c r="A2" s="37"/>
      <c r="B2" s="16"/>
      <c r="C2" s="16"/>
      <c r="D2" s="16"/>
      <c r="E2" s="7"/>
      <c r="F2" s="16"/>
      <c r="G2" s="6"/>
      <c r="H2" s="6"/>
      <c r="I2" s="6"/>
      <c r="J2" s="6"/>
      <c r="K2" s="6"/>
      <c r="L2" s="6"/>
      <c r="M2" s="6"/>
      <c r="N2" s="6"/>
    </row>
    <row collapsed="false" customFormat="false" customHeight="false" hidden="false" ht="12.1" outlineLevel="0" r="3">
      <c r="A3" s="37" t="n">
        <v>44179</v>
      </c>
      <c r="B3" s="16" t="s">
        <v>284</v>
      </c>
      <c r="C3" s="16" t="s">
        <v>127</v>
      </c>
      <c r="D3" s="16" t="s">
        <v>215</v>
      </c>
      <c r="E3" s="7" t="n">
        <v>5</v>
      </c>
      <c r="F3" s="16" t="s">
        <v>19</v>
      </c>
      <c r="G3" s="6" t="n">
        <v>21.9359</v>
      </c>
      <c r="H3" s="6" t="n">
        <v>45.06</v>
      </c>
      <c r="I3" s="6" t="n">
        <v>3283.07</v>
      </c>
      <c r="J3" s="6" t="n">
        <v>0.45</v>
      </c>
      <c r="K3" s="6" t="n">
        <v>109.6793</v>
      </c>
      <c r="L3" s="6" t="n">
        <v>76.78</v>
      </c>
      <c r="M3" s="6" t="n">
        <v>0.47</v>
      </c>
      <c r="N3" s="6" t="n">
        <v>0.47</v>
      </c>
    </row>
    <row collapsed="false" customFormat="false" customHeight="false" hidden="false" ht="12.1" outlineLevel="0" r="4">
      <c r="A4" s="37" t="n">
        <v>44180</v>
      </c>
      <c r="B4" s="16" t="s">
        <v>284</v>
      </c>
      <c r="C4" s="16" t="s">
        <v>127</v>
      </c>
      <c r="D4" s="16" t="s">
        <v>215</v>
      </c>
      <c r="E4" s="7" t="n">
        <v>5</v>
      </c>
      <c r="F4" s="16" t="s">
        <v>19</v>
      </c>
      <c r="G4" s="6" t="n">
        <v>21.8782</v>
      </c>
      <c r="H4" s="6" t="n">
        <v>44.28</v>
      </c>
      <c r="I4" s="6" t="n">
        <v>3283.07</v>
      </c>
      <c r="J4" s="6" t="n">
        <v>0.45</v>
      </c>
      <c r="K4" s="6" t="n">
        <v>109.3908</v>
      </c>
      <c r="L4" s="6" t="n">
        <v>76.57</v>
      </c>
      <c r="M4" s="6" t="n">
        <v>0.47</v>
      </c>
      <c r="N4" s="6" t="n">
        <v>0.47</v>
      </c>
    </row>
    <row collapsed="false" customFormat="false" customHeight="false" hidden="false" ht="12.1" outlineLevel="0" r="5">
      <c r="A5" s="37" t="n">
        <v>44194</v>
      </c>
      <c r="B5" s="16" t="s">
        <v>284</v>
      </c>
      <c r="C5" s="16" t="s">
        <v>120</v>
      </c>
      <c r="D5" s="16" t="s">
        <v>285</v>
      </c>
      <c r="E5" s="7" t="n">
        <v>100</v>
      </c>
      <c r="F5" s="16" t="s">
        <v>47</v>
      </c>
      <c r="G5" s="6" t="n">
        <v>6.43</v>
      </c>
      <c r="H5" s="6" t="n">
        <v>209.8</v>
      </c>
      <c r="I5" s="6" t="n">
        <v>200.16</v>
      </c>
      <c r="J5" s="6" t="n">
        <v>84</v>
      </c>
      <c r="K5" s="6" t="n">
        <v>643</v>
      </c>
      <c r="L5" s="6" t="n">
        <v>559</v>
      </c>
      <c r="M5" s="6" t="n">
        <v>2.79</v>
      </c>
      <c r="N5" s="6" t="n">
        <v>2.66</v>
      </c>
    </row>
    <row collapsed="false" customFormat="false" customHeight="false" hidden="false" ht="12.1" outlineLevel="0" r="6">
      <c r="A6" s="37" t="n">
        <v>44210</v>
      </c>
      <c r="B6" s="16" t="s">
        <v>284</v>
      </c>
      <c r="C6" s="16" t="s">
        <v>135</v>
      </c>
      <c r="D6" s="16" t="s">
        <v>286</v>
      </c>
      <c r="E6" s="7" t="n">
        <v>150</v>
      </c>
      <c r="F6" s="16" t="s">
        <v>47</v>
      </c>
      <c r="G6" s="6" t="n">
        <v>2.391</v>
      </c>
      <c r="H6" s="6" t="n">
        <v>56.945</v>
      </c>
      <c r="I6" s="6" t="n">
        <v>55.54</v>
      </c>
      <c r="J6" s="6" t="n">
        <v>47</v>
      </c>
      <c r="K6" s="6" t="n">
        <v>358.65</v>
      </c>
      <c r="L6" s="6" t="n">
        <v>311.65</v>
      </c>
      <c r="M6" s="6" t="n">
        <v>3.74</v>
      </c>
      <c r="N6" s="6" t="n">
        <v>3.65</v>
      </c>
    </row>
    <row collapsed="false" customFormat="false" customHeight="false" hidden="false" ht="12.1" outlineLevel="0" r="7">
      <c r="A7" s="37" t="n">
        <v>44224</v>
      </c>
      <c r="B7" s="16" t="s">
        <v>284</v>
      </c>
      <c r="C7" s="16" t="s">
        <v>153</v>
      </c>
      <c r="D7" s="16" t="s">
        <v>250</v>
      </c>
      <c r="E7" s="7" t="n">
        <v>8</v>
      </c>
      <c r="F7" s="16" t="s">
        <v>19</v>
      </c>
      <c r="G7" s="6" t="n">
        <v>23.2624</v>
      </c>
      <c r="H7" s="6" t="n">
        <v>39.5166</v>
      </c>
      <c r="I7" s="6" t="n">
        <v>3156.23</v>
      </c>
      <c r="J7" s="6" t="n">
        <v>0.74</v>
      </c>
      <c r="K7" s="6" t="n">
        <v>186.0992</v>
      </c>
      <c r="L7" s="6" t="n">
        <v>130.57</v>
      </c>
      <c r="M7" s="6" t="n">
        <v>0.52</v>
      </c>
      <c r="N7" s="6" t="n">
        <v>0.55</v>
      </c>
    </row>
    <row collapsed="false" customFormat="false" customHeight="false" hidden="false" ht="12.1" outlineLevel="0" r="8">
      <c r="A8" s="37" t="n">
        <v>44225</v>
      </c>
      <c r="B8" s="16" t="s">
        <v>284</v>
      </c>
      <c r="C8" s="16" t="s">
        <v>153</v>
      </c>
      <c r="D8" s="16" t="s">
        <v>250</v>
      </c>
      <c r="E8" s="7" t="n">
        <v>8</v>
      </c>
      <c r="F8" s="16" t="s">
        <v>19</v>
      </c>
      <c r="G8" s="6" t="n">
        <v>23.6175</v>
      </c>
      <c r="H8" s="6" t="n">
        <v>40.38</v>
      </c>
      <c r="I8" s="6" t="n">
        <v>3156.23</v>
      </c>
      <c r="J8" s="6" t="n">
        <v>0.74</v>
      </c>
      <c r="K8" s="6" t="n">
        <v>188.9398</v>
      </c>
      <c r="L8" s="6" t="n">
        <v>132.56</v>
      </c>
      <c r="M8" s="6" t="n">
        <v>0.52</v>
      </c>
      <c r="N8" s="6" t="n">
        <v>0.54</v>
      </c>
    </row>
    <row collapsed="false" customFormat="false" customHeight="false" hidden="false" ht="12.1" outlineLevel="0" r="9">
      <c r="A9" s="37" t="n">
        <v>44267</v>
      </c>
      <c r="B9" s="16" t="s">
        <v>284</v>
      </c>
      <c r="C9" s="16" t="s">
        <v>142</v>
      </c>
      <c r="D9" s="16" t="s">
        <v>233</v>
      </c>
      <c r="E9" s="7" t="n">
        <v>6</v>
      </c>
      <c r="F9" s="16" t="s">
        <v>19</v>
      </c>
      <c r="G9" s="6" t="n">
        <v>30.8698</v>
      </c>
      <c r="H9" s="6" t="n">
        <v>50.46</v>
      </c>
      <c r="I9" s="6" t="n">
        <v>3920.21</v>
      </c>
      <c r="J9" s="6" t="n">
        <v>0.76</v>
      </c>
      <c r="K9" s="6" t="n">
        <v>185.219</v>
      </c>
      <c r="L9" s="6" t="n">
        <v>129.36</v>
      </c>
      <c r="M9" s="6" t="n">
        <v>0.55</v>
      </c>
      <c r="N9" s="6" t="n">
        <v>0.58</v>
      </c>
    </row>
    <row collapsed="false" customFormat="false" customHeight="false" hidden="false" ht="12.1" outlineLevel="0" r="10">
      <c r="A10" s="37" t="n">
        <v>44361</v>
      </c>
      <c r="B10" s="16" t="s">
        <v>284</v>
      </c>
      <c r="C10" s="16" t="s">
        <v>65</v>
      </c>
      <c r="D10" s="16" t="s">
        <v>66</v>
      </c>
      <c r="E10" s="7" t="n">
        <v>1</v>
      </c>
      <c r="F10" s="16" t="s">
        <v>19</v>
      </c>
      <c r="G10" s="6" t="n">
        <v>17.2031</v>
      </c>
      <c r="H10" s="6" t="n">
        <v>42.35</v>
      </c>
      <c r="I10" s="6" t="n">
        <v>3424.12</v>
      </c>
      <c r="J10" s="6" t="n">
        <v>0.07</v>
      </c>
      <c r="K10" s="6" t="n">
        <v>17.2031</v>
      </c>
      <c r="L10" s="6" t="n">
        <v>12.19</v>
      </c>
      <c r="M10" s="6" t="n">
        <v>0.36</v>
      </c>
      <c r="N10" s="6" t="n">
        <v>0.4</v>
      </c>
    </row>
    <row collapsed="false" customFormat="false" customHeight="false" hidden="false" ht="12.1" outlineLevel="0" r="11">
      <c r="A11" s="37" t="n">
        <v>44454</v>
      </c>
      <c r="B11" s="16" t="s">
        <v>284</v>
      </c>
      <c r="C11" s="16" t="s">
        <v>65</v>
      </c>
      <c r="D11" s="16" t="s">
        <v>66</v>
      </c>
      <c r="E11" s="7" t="n">
        <v>1</v>
      </c>
      <c r="F11" s="16" t="s">
        <v>19</v>
      </c>
      <c r="G11" s="6" t="n">
        <v>17.4521</v>
      </c>
      <c r="H11" s="6" t="n">
        <v>40.37</v>
      </c>
      <c r="I11" s="6" t="n">
        <v>3424.12</v>
      </c>
      <c r="J11" s="6" t="n">
        <v>0.07</v>
      </c>
      <c r="K11" s="6" t="n">
        <v>17.4521</v>
      </c>
      <c r="L11" s="6" t="n">
        <v>12.36</v>
      </c>
      <c r="M11" s="6" t="n">
        <v>0.36</v>
      </c>
      <c r="N11" s="6" t="n">
        <v>0.42</v>
      </c>
    </row>
    <row collapsed="false" customFormat="false" customHeight="false" hidden="false" ht="12.1" outlineLevel="0" r="12">
      <c r="A12" s="37" t="n">
        <v>44544</v>
      </c>
      <c r="B12" s="16" t="s">
        <v>284</v>
      </c>
      <c r="C12" s="16" t="s">
        <v>65</v>
      </c>
      <c r="D12" s="16" t="s">
        <v>66</v>
      </c>
      <c r="E12" s="7" t="n">
        <v>1</v>
      </c>
      <c r="F12" s="16" t="s">
        <v>19</v>
      </c>
      <c r="G12" s="6" t="n">
        <v>17.6186</v>
      </c>
      <c r="H12" s="6" t="n">
        <v>30.33</v>
      </c>
      <c r="I12" s="6" t="n">
        <v>3424.12</v>
      </c>
      <c r="J12" s="6" t="n">
        <v>0.07</v>
      </c>
      <c r="K12" s="6" t="n">
        <v>17.6186</v>
      </c>
      <c r="L12" s="6" t="n">
        <v>12.48</v>
      </c>
      <c r="M12" s="6" t="n">
        <v>0.36</v>
      </c>
      <c r="N12" s="6" t="n">
        <v>0.56</v>
      </c>
    </row>
    <row collapsed="false" customFormat="false" customHeight="false" hidden="false" ht="12.1" outlineLevel="0" r="13">
      <c r="A13" s="37" t="n">
        <v>44634</v>
      </c>
      <c r="B13" s="16" t="s">
        <v>284</v>
      </c>
      <c r="C13" s="16" t="s">
        <v>65</v>
      </c>
      <c r="D13" s="16" t="s">
        <v>66</v>
      </c>
      <c r="E13" s="7" t="n">
        <v>1</v>
      </c>
      <c r="F13" s="16" t="s">
        <v>19</v>
      </c>
      <c r="G13" s="6" t="n">
        <v>28.0204</v>
      </c>
      <c r="H13" s="6" t="n">
        <v>32.62</v>
      </c>
      <c r="I13" s="6" t="n">
        <v>3424.12</v>
      </c>
      <c r="J13" s="6" t="n">
        <v>0.07</v>
      </c>
      <c r="K13" s="6" t="n">
        <v>28.0204</v>
      </c>
      <c r="L13" s="6" t="n">
        <v>19.85</v>
      </c>
      <c r="M13" s="6" t="n">
        <v>0.58</v>
      </c>
      <c r="N13" s="6" t="n">
        <v>0.52</v>
      </c>
    </row>
    <row collapsed="false" customFormat="false" customHeight="false" hidden="false" ht="12.1" outlineLevel="0" r="14">
      <c r="A14" s="37" t="n">
        <v>44726</v>
      </c>
      <c r="B14" s="16" t="s">
        <v>284</v>
      </c>
      <c r="C14" s="16" t="s">
        <v>65</v>
      </c>
      <c r="D14" s="16" t="s">
        <v>66</v>
      </c>
      <c r="E14" s="7" t="n">
        <v>1</v>
      </c>
      <c r="F14" s="16" t="s">
        <v>19</v>
      </c>
      <c r="G14" s="6" t="n">
        <v>13.8667</v>
      </c>
      <c r="H14" s="6" t="n">
        <v>25.81</v>
      </c>
      <c r="I14" s="6" t="n">
        <v>3424.12</v>
      </c>
      <c r="J14" s="6" t="n">
        <v>0.07</v>
      </c>
      <c r="K14" s="6" t="n">
        <v>13.8667</v>
      </c>
      <c r="L14" s="6" t="n">
        <v>9.82</v>
      </c>
      <c r="M14" s="6" t="n">
        <v>0.29</v>
      </c>
      <c r="N14" s="6" t="n">
        <v>0.66</v>
      </c>
    </row>
    <row collapsed="false" customFormat="false" customHeight="false" hidden="false" ht="12.1" outlineLevel="0" r="15">
      <c r="A15" s="37" t="n">
        <v>44818</v>
      </c>
      <c r="B15" s="16" t="s">
        <v>284</v>
      </c>
      <c r="C15" s="16" t="s">
        <v>65</v>
      </c>
      <c r="D15" s="16" t="s">
        <v>66</v>
      </c>
      <c r="E15" s="7" t="n">
        <v>1</v>
      </c>
      <c r="F15" s="16" t="s">
        <v>19</v>
      </c>
      <c r="G15" s="6" t="n">
        <v>14.4162</v>
      </c>
      <c r="H15" s="6" t="n">
        <v>22.53</v>
      </c>
      <c r="I15" s="6" t="n">
        <v>3424.12</v>
      </c>
      <c r="J15" s="6" t="n">
        <v>0.07</v>
      </c>
      <c r="K15" s="6" t="n">
        <v>14.4162</v>
      </c>
      <c r="L15" s="6" t="n">
        <v>10.21</v>
      </c>
      <c r="M15" s="6" t="n">
        <v>0.3</v>
      </c>
      <c r="N15" s="6" t="n">
        <v>0.75</v>
      </c>
    </row>
    <row collapsed="false" customFormat="false" customHeight="false" hidden="false" ht="12.1" outlineLevel="0" r="16">
      <c r="A16" s="37" t="n">
        <v>44909</v>
      </c>
      <c r="B16" s="16" t="s">
        <v>284</v>
      </c>
      <c r="C16" s="16" t="s">
        <v>65</v>
      </c>
      <c r="D16" s="16" t="s">
        <v>66</v>
      </c>
      <c r="E16" s="7" t="n">
        <v>1</v>
      </c>
      <c r="F16" s="16" t="s">
        <v>19</v>
      </c>
      <c r="G16" s="6" t="n">
        <v>15.1709</v>
      </c>
      <c r="H16" s="6" t="n">
        <v>19.67</v>
      </c>
      <c r="I16" s="6" t="n">
        <v>3424.12</v>
      </c>
      <c r="J16" s="6" t="n">
        <v>0.07</v>
      </c>
      <c r="K16" s="6" t="n">
        <v>15.1709</v>
      </c>
      <c r="L16" s="6" t="n">
        <v>10.75</v>
      </c>
      <c r="M16" s="6" t="n">
        <v>0.31</v>
      </c>
      <c r="N16" s="6" t="n">
        <v>0.86</v>
      </c>
    </row>
    <row collapsed="false" customFormat="false" customHeight="false" hidden="false" ht="12.1" outlineLevel="0" r="17">
      <c r="A17" s="37" t="n">
        <v>45002</v>
      </c>
      <c r="B17" s="16" t="s">
        <v>284</v>
      </c>
      <c r="C17" s="16" t="s">
        <v>65</v>
      </c>
      <c r="D17" s="16" t="s">
        <v>66</v>
      </c>
      <c r="E17" s="7" t="n">
        <v>1</v>
      </c>
      <c r="F17" s="16" t="s">
        <v>19</v>
      </c>
      <c r="G17" s="6" t="n">
        <v>18.3383</v>
      </c>
      <c r="H17" s="6" t="n">
        <v>19.97</v>
      </c>
      <c r="I17" s="6" t="n">
        <v>3424.12</v>
      </c>
      <c r="J17" s="6" t="n">
        <v>0.07</v>
      </c>
      <c r="K17" s="6" t="n">
        <v>18.3383</v>
      </c>
      <c r="L17" s="6" t="n">
        <v>12.99</v>
      </c>
      <c r="M17" s="6" t="n">
        <v>0.38</v>
      </c>
      <c r="N17" s="6" t="n">
        <v>0.85</v>
      </c>
    </row>
    <row collapsed="false" customFormat="false" customHeight="false" hidden="false" ht="12.1" outlineLevel="0" r="18">
      <c r="A18" s="37" t="n">
        <v>45091</v>
      </c>
      <c r="B18" s="16" t="s">
        <v>284</v>
      </c>
      <c r="C18" s="16" t="s">
        <v>65</v>
      </c>
      <c r="D18" s="16" t="s">
        <v>66</v>
      </c>
      <c r="E18" s="7" t="n">
        <v>1</v>
      </c>
      <c r="F18" s="16" t="s">
        <v>19</v>
      </c>
      <c r="G18" s="6" t="n">
        <v>4.182</v>
      </c>
      <c r="H18" s="6" t="n">
        <v>16.62</v>
      </c>
      <c r="I18" s="6" t="n">
        <v>3424.12</v>
      </c>
      <c r="J18" s="6" t="n">
        <v>0.02</v>
      </c>
      <c r="K18" s="6" t="n">
        <v>4.182</v>
      </c>
      <c r="L18" s="6" t="n">
        <v>2.51</v>
      </c>
      <c r="M18" s="6" t="n">
        <v>0.07</v>
      </c>
      <c r="N18" s="6" t="n">
        <v>0.18</v>
      </c>
    </row>
    <row collapsed="false" customFormat="false" customHeight="false" hidden="false" ht="12.1" outlineLevel="0" r="19">
      <c r="A19" s="37" t="n">
        <v>45183</v>
      </c>
      <c r="B19" s="16" t="s">
        <v>284</v>
      </c>
      <c r="C19" s="16" t="s">
        <v>65</v>
      </c>
      <c r="D19" s="16" t="s">
        <v>66</v>
      </c>
      <c r="E19" s="7" t="n">
        <v>1</v>
      </c>
      <c r="F19" s="16" t="s">
        <v>19</v>
      </c>
      <c r="G19" s="6" t="n">
        <v>4.799</v>
      </c>
      <c r="H19" s="6" t="n">
        <v>13.37</v>
      </c>
      <c r="I19" s="6" t="n">
        <v>3424.12</v>
      </c>
      <c r="J19" s="6" t="n">
        <v>0.02</v>
      </c>
      <c r="K19" s="6" t="n">
        <v>4.799</v>
      </c>
      <c r="L19" s="6" t="n">
        <v>2.88</v>
      </c>
      <c r="M19" s="6" t="n">
        <v>0.08</v>
      </c>
      <c r="N19" s="6" t="n">
        <v>0.22</v>
      </c>
    </row>
    <row collapsed="false" customFormat="false" customHeight="false" hidden="false" ht="12.1" outlineLevel="0" r="20">
      <c r="A20" s="37" t="n">
        <v>45274</v>
      </c>
      <c r="B20" s="16" t="s">
        <v>284</v>
      </c>
      <c r="C20" s="16" t="s">
        <v>65</v>
      </c>
      <c r="D20" s="16" t="s">
        <v>66</v>
      </c>
      <c r="E20" s="7" t="n">
        <v>1</v>
      </c>
      <c r="F20" s="16" t="s">
        <v>19</v>
      </c>
      <c r="G20" s="6" t="n">
        <v>4.4946</v>
      </c>
      <c r="H20" s="6" t="n">
        <v>15.73</v>
      </c>
      <c r="I20" s="6" t="n">
        <v>3424.12</v>
      </c>
      <c r="J20" s="6" t="n">
        <v>0.02</v>
      </c>
      <c r="K20" s="6" t="n">
        <v>4.4946</v>
      </c>
      <c r="L20" s="6" t="n">
        <v>2.7</v>
      </c>
      <c r="M20" s="6" t="n">
        <v>0.08</v>
      </c>
      <c r="N20" s="6" t="n">
        <v>0.19</v>
      </c>
    </row>
    <row collapsed="false" customFormat="false" customHeight="false" hidden="false" ht="12.1" outlineLevel="0" r="21">
      <c r="A21" s="37" t="n">
        <v>45365</v>
      </c>
      <c r="B21" s="16" t="s">
        <v>284</v>
      </c>
      <c r="C21" s="16" t="s">
        <v>65</v>
      </c>
      <c r="D21" s="16" t="s">
        <v>66</v>
      </c>
      <c r="E21" s="7" t="n">
        <v>1</v>
      </c>
      <c r="F21" s="16" t="s">
        <v>19</v>
      </c>
      <c r="G21" s="6" t="n">
        <v>4.5772</v>
      </c>
      <c r="H21" s="6" t="n">
        <v>11.68</v>
      </c>
      <c r="I21" s="6" t="n">
        <v>3424.12</v>
      </c>
      <c r="J21" s="6" t="n">
        <v>0.02</v>
      </c>
      <c r="K21" s="6" t="n">
        <v>4.5772</v>
      </c>
      <c r="L21" s="6" t="n">
        <v>2.75</v>
      </c>
      <c r="M21" s="6" t="n">
        <v>0.08</v>
      </c>
      <c r="N21" s="6" t="n">
        <v>0.26</v>
      </c>
    </row>
    <row collapsed="false" customFormat="false" customHeight="false" hidden="false" ht="12.1" outlineLevel="0" r="22">
      <c r="A22" s="37" t="n">
        <v>45460</v>
      </c>
      <c r="B22" s="16" t="s">
        <v>284</v>
      </c>
      <c r="C22" s="16" t="s">
        <v>65</v>
      </c>
      <c r="D22" s="16" t="s">
        <v>66</v>
      </c>
      <c r="E22" s="7" t="n">
        <v>1</v>
      </c>
      <c r="F22" s="16" t="s">
        <v>19</v>
      </c>
      <c r="G22" s="6" t="n">
        <v>4.4533</v>
      </c>
      <c r="H22" s="6" t="n">
        <v>10.17</v>
      </c>
      <c r="I22" s="6" t="n">
        <v>3424.12</v>
      </c>
      <c r="J22" s="6" t="n">
        <v>0.02</v>
      </c>
      <c r="K22" s="6" t="n">
        <v>4.4533</v>
      </c>
      <c r="L22" s="6" t="n">
        <v>2.67</v>
      </c>
      <c r="M22" s="6" t="n">
        <v>0.08</v>
      </c>
      <c r="N22" s="6" t="n">
        <v>0.29</v>
      </c>
    </row>
    <row collapsed="false" customFormat="false" customHeight="false" hidden="false" ht="12.1" outlineLevel="0" r="23">
      <c r="A23" s="37" t="n">
        <v>45551</v>
      </c>
      <c r="B23" s="16" t="s">
        <v>284</v>
      </c>
      <c r="C23" s="16" t="s">
        <v>65</v>
      </c>
      <c r="D23" s="16" t="s">
        <v>66</v>
      </c>
      <c r="E23" s="7" t="n">
        <v>1</v>
      </c>
      <c r="F23" s="16" t="s">
        <v>19</v>
      </c>
      <c r="G23" s="6" t="n">
        <v>4.5467</v>
      </c>
      <c r="H23" s="6" t="n">
        <v>10.57</v>
      </c>
      <c r="I23" s="6" t="n">
        <v>3424.12</v>
      </c>
      <c r="J23" s="6" t="n">
        <v>0.02</v>
      </c>
      <c r="K23" s="6" t="n">
        <v>4.5467</v>
      </c>
      <c r="L23" s="6" t="n">
        <v>2.73</v>
      </c>
      <c r="M23" s="6" t="n">
        <v>0.08</v>
      </c>
      <c r="N23" s="6" t="n">
        <v>0.28</v>
      </c>
    </row>
    <row collapsed="false" customFormat="false" customHeight="false" hidden="false" ht="12.1" outlineLevel="0" r="24">
      <c r="A24" s="37" t="n">
        <v>45639</v>
      </c>
      <c r="B24" s="16" t="s">
        <v>284</v>
      </c>
      <c r="C24" s="16" t="s">
        <v>49</v>
      </c>
      <c r="D24" s="16" t="s">
        <v>50</v>
      </c>
      <c r="E24" s="7" t="n">
        <v>20</v>
      </c>
      <c r="F24" s="16" t="s">
        <v>19</v>
      </c>
      <c r="G24" s="6" t="n">
        <v>5.1975</v>
      </c>
      <c r="H24" s="6" t="n">
        <v>7.6</v>
      </c>
      <c r="I24" s="6" t="n">
        <v>1994.59</v>
      </c>
      <c r="J24" s="6" t="n">
        <v>0.3</v>
      </c>
      <c r="K24" s="6" t="n">
        <v>103.95</v>
      </c>
      <c r="L24" s="6" t="n">
        <v>72.77</v>
      </c>
      <c r="M24" s="6" t="n">
        <v>0.18</v>
      </c>
      <c r="N24" s="6" t="n">
        <v>0.46</v>
      </c>
    </row>
    <row collapsed="false" customFormat="false" customHeight="false" hidden="false" ht="12.1" outlineLevel="0" r="25">
      <c r="A25" s="37" t="n">
        <v>45642</v>
      </c>
      <c r="B25" s="16" t="s">
        <v>284</v>
      </c>
      <c r="C25" s="16" t="s">
        <v>65</v>
      </c>
      <c r="D25" s="16" t="s">
        <v>66</v>
      </c>
      <c r="E25" s="7" t="n">
        <v>1</v>
      </c>
      <c r="F25" s="16" t="s">
        <v>19</v>
      </c>
      <c r="G25" s="6" t="n">
        <v>5.1715</v>
      </c>
      <c r="H25" s="6" t="n">
        <v>11.22</v>
      </c>
      <c r="I25" s="6" t="n">
        <v>3424.12</v>
      </c>
      <c r="J25" s="6" t="n">
        <v>0.02</v>
      </c>
      <c r="K25" s="6" t="n">
        <v>5.1715</v>
      </c>
      <c r="L25" s="6" t="n">
        <v>3.1</v>
      </c>
      <c r="M25" s="6" t="n">
        <v>0.09</v>
      </c>
      <c r="N25" s="6" t="n">
        <v>0.27</v>
      </c>
    </row>
    <row collapsed="false" customFormat="false" customHeight="false" hidden="false" ht="12.1" outlineLevel="0" r="26">
      <c r="A26" s="37" t="n">
        <v>45698</v>
      </c>
      <c r="B26" s="16" t="s">
        <v>284</v>
      </c>
      <c r="C26" s="16" t="s">
        <v>89</v>
      </c>
      <c r="D26" s="16" t="s">
        <v>90</v>
      </c>
      <c r="E26" s="7" t="n">
        <v>8</v>
      </c>
      <c r="F26" s="16" t="s">
        <v>19</v>
      </c>
      <c r="G26" s="6" t="n">
        <v>6.0798</v>
      </c>
      <c r="H26" s="6" t="n">
        <v>0.165</v>
      </c>
      <c r="I26" s="6" t="n">
        <v>3237.58</v>
      </c>
      <c r="J26" s="6" t="n">
        <v>0.15</v>
      </c>
      <c r="K26" s="6" t="n">
        <v>48.6381</v>
      </c>
      <c r="L26" s="6" t="n">
        <v>34.05</v>
      </c>
      <c r="M26" s="6" t="n">
        <v>0.13</v>
      </c>
      <c r="N26" s="6" t="n">
        <v>26.52</v>
      </c>
    </row>
    <row collapsed="false" customFormat="false" customHeight="false" hidden="false" ht="12.1" outlineLevel="0" r="27">
      <c r="A27" s="37" t="n">
        <v>45733</v>
      </c>
      <c r="B27" s="16" t="s">
        <v>284</v>
      </c>
      <c r="C27" s="16" t="s">
        <v>65</v>
      </c>
      <c r="D27" s="16" t="s">
        <v>66</v>
      </c>
      <c r="E27" s="7" t="n">
        <v>1</v>
      </c>
      <c r="F27" s="16" t="s">
        <v>19</v>
      </c>
      <c r="G27" s="6" t="n">
        <v>4.2785</v>
      </c>
      <c r="H27" s="6" t="n">
        <v>11.69</v>
      </c>
      <c r="I27" s="6" t="n">
        <v>3424.12</v>
      </c>
      <c r="J27" s="6" t="n">
        <v>0.02</v>
      </c>
      <c r="K27" s="6" t="n">
        <v>4.2785</v>
      </c>
      <c r="L27" s="6" t="n">
        <v>2.57</v>
      </c>
      <c r="M27" s="6" t="n">
        <v>0.08</v>
      </c>
      <c r="N27" s="6" t="n">
        <v>0.26</v>
      </c>
    </row>
    <row collapsed="false" customFormat="false" customHeight="false" hidden="false" ht="12.1" outlineLevel="0" r="28">
      <c r="A28" s="37" t="n">
        <v>45824</v>
      </c>
      <c r="B28" s="16" t="s">
        <v>284</v>
      </c>
      <c r="C28" s="16" t="s">
        <v>65</v>
      </c>
      <c r="D28" s="16" t="s">
        <v>66</v>
      </c>
      <c r="E28" s="7" t="n">
        <v>1</v>
      </c>
      <c r="F28" s="16" t="s">
        <v>19</v>
      </c>
      <c r="G28" s="6" t="n">
        <v>3.9501</v>
      </c>
      <c r="H28" s="6" t="n">
        <v>11.89</v>
      </c>
      <c r="I28" s="6" t="n">
        <v>3424.12</v>
      </c>
      <c r="J28" s="6" t="n">
        <v>0.02</v>
      </c>
      <c r="K28" s="6" t="n">
        <v>3.9501</v>
      </c>
      <c r="L28" s="6" t="n">
        <v>2.37</v>
      </c>
      <c r="M28" s="6" t="n">
        <v>0.07</v>
      </c>
      <c r="N28" s="6" t="n">
        <v>0.25</v>
      </c>
    </row>
    <row collapsed="false" customFormat="false" customHeight="false" hidden="false" ht="12.1" outlineLevel="0" r="29">
      <c r="A29" s="37" t="n">
        <v>45825</v>
      </c>
      <c r="B29" s="16" t="s">
        <v>284</v>
      </c>
      <c r="C29" s="16" t="s">
        <v>42</v>
      </c>
      <c r="D29" s="16" t="s">
        <v>43</v>
      </c>
      <c r="E29" s="7" t="n">
        <v>18</v>
      </c>
      <c r="F29" s="16" t="s">
        <v>19</v>
      </c>
      <c r="G29" s="6" t="n">
        <v>3.1403</v>
      </c>
      <c r="H29" s="6" t="n">
        <v>0.2661</v>
      </c>
      <c r="I29" s="6" t="n">
        <v>2036.64</v>
      </c>
      <c r="J29" s="6" t="n">
        <v>0.22</v>
      </c>
      <c r="K29" s="6" t="n">
        <v>56.5248</v>
      </c>
      <c r="L29" s="6" t="n">
        <v>39.25</v>
      </c>
      <c r="M29" s="6" t="n">
        <v>0.11</v>
      </c>
      <c r="N29" s="6" t="n">
        <v>10.44</v>
      </c>
    </row>
    <row collapsed="false" customFormat="false" customHeight="false" hidden="false" ht="12.1" outlineLevel="0" r="30">
      <c r="A30" s="37" t="n">
        <v>45856</v>
      </c>
      <c r="B30" s="16" t="s">
        <v>284</v>
      </c>
      <c r="C30" s="16" t="s">
        <v>45</v>
      </c>
      <c r="D30" s="16" t="s">
        <v>46</v>
      </c>
      <c r="E30" s="7" t="n">
        <v>200</v>
      </c>
      <c r="F30" s="16" t="s">
        <v>47</v>
      </c>
      <c r="G30" s="6" t="n">
        <v>5.27</v>
      </c>
      <c r="H30" s="6" t="n">
        <v>60.13</v>
      </c>
      <c r="I30" s="6" t="n">
        <v>67.41</v>
      </c>
      <c r="J30" s="6" t="n">
        <v>137</v>
      </c>
      <c r="K30" s="6" t="n">
        <v>1054</v>
      </c>
      <c r="L30" s="6" t="n">
        <v>917</v>
      </c>
      <c r="M30" s="6" t="n">
        <v>6.8</v>
      </c>
      <c r="N30" s="6" t="n">
        <v>7.63</v>
      </c>
    </row>
    <row collapsed="false" customFormat="false" customHeight="false" hidden="false" ht="12.1" outlineLevel="0" r="31">
      <c r="A31" s="37" t="n">
        <v>45915</v>
      </c>
      <c r="B31" s="16" t="s">
        <v>284</v>
      </c>
      <c r="C31" s="16" t="s">
        <v>65</v>
      </c>
      <c r="D31" s="16" t="s">
        <v>66</v>
      </c>
      <c r="E31" s="7" t="n">
        <v>1</v>
      </c>
      <c r="F31" s="16" t="s">
        <v>19</v>
      </c>
      <c r="G31" s="6" t="n">
        <v>4.219</v>
      </c>
      <c r="H31" s="6" t="n">
        <v>18.79</v>
      </c>
      <c r="I31" s="6" t="n">
        <v>3424.12</v>
      </c>
      <c r="J31" s="6" t="n">
        <v>0.02</v>
      </c>
      <c r="K31" s="6" t="n">
        <v>4.219</v>
      </c>
      <c r="L31" s="6" t="n">
        <v>2.53</v>
      </c>
      <c r="M31" s="6" t="n">
        <v>0.07</v>
      </c>
      <c r="N31" s="6" t="n">
        <v>0.16</v>
      </c>
    </row>
  </sheetData>
  <autoFilter ref="A1:N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96</v>
      </c>
      <c r="B1" s="38" t="s">
        <v>274</v>
      </c>
      <c r="C1" s="38" t="s">
        <v>0</v>
      </c>
      <c r="D1" s="38" t="s">
        <v>2</v>
      </c>
      <c r="E1" s="38" t="s">
        <v>275</v>
      </c>
      <c r="F1" s="38" t="s">
        <v>287</v>
      </c>
      <c r="G1" s="38" t="s">
        <v>288</v>
      </c>
      <c r="H1" s="38" t="s">
        <v>100</v>
      </c>
      <c r="I1" s="38" t="s">
        <v>289</v>
      </c>
      <c r="J1" s="38" t="s">
        <v>290</v>
      </c>
      <c r="K1" s="38" t="s">
        <v>291</v>
      </c>
      <c r="L1" s="38" t="s">
        <v>292</v>
      </c>
      <c r="M1" s="38" t="s">
        <v>293</v>
      </c>
      <c r="N1" s="38" t="s">
        <v>294</v>
      </c>
      <c r="O1" s="38" t="s">
        <v>295</v>
      </c>
    </row>
    <row collapsed="false" customFormat="false" customHeight="false" hidden="false" ht="12.1" outlineLevel="0" r="2">
      <c r="A2" s="39" t="n">
        <v>44210</v>
      </c>
      <c r="B2" s="16" t="s">
        <v>284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1917</v>
      </c>
      <c r="J2" s="17" t="n">
        <v>1394.060544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44210</v>
      </c>
      <c r="B3" s="16" t="s">
        <v>284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1917</v>
      </c>
      <c r="J3" s="17" t="n">
        <v>1394.060544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44210</v>
      </c>
      <c r="B4" s="16" t="s">
        <v>284</v>
      </c>
      <c r="C4" s="16" t="s">
        <v>16</v>
      </c>
      <c r="D4" s="16" t="s">
        <v>18</v>
      </c>
      <c r="E4" s="17" t="n">
        <v>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1917</v>
      </c>
      <c r="J4" s="17" t="n">
        <v>1394.060544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44210</v>
      </c>
      <c r="B5" s="16" t="s">
        <v>284</v>
      </c>
      <c r="C5" s="16" t="s">
        <v>16</v>
      </c>
      <c r="D5" s="16" t="s">
        <v>18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1917</v>
      </c>
      <c r="J5" s="17" t="n">
        <v>1395.531072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44279</v>
      </c>
      <c r="B6" s="16" t="s">
        <v>284</v>
      </c>
      <c r="C6" s="16" t="s">
        <v>16</v>
      </c>
      <c r="D6" s="16" t="s">
        <v>18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1848</v>
      </c>
      <c r="J6" s="17" t="n">
        <v>1423.8988575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44284</v>
      </c>
      <c r="B7" s="16" t="s">
        <v>284</v>
      </c>
      <c r="C7" s="16" t="s">
        <v>16</v>
      </c>
      <c r="D7" s="16" t="s">
        <v>18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1843</v>
      </c>
      <c r="J7" s="17" t="n">
        <v>1391.1620613333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44237</v>
      </c>
      <c r="B8" s="16" t="s">
        <v>284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1891</v>
      </c>
      <c r="J8" s="17" t="n">
        <v>3678.535896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44237</v>
      </c>
      <c r="B9" s="16" t="s">
        <v>284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1891</v>
      </c>
      <c r="J9" s="17" t="n">
        <v>3680.01828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44237</v>
      </c>
      <c r="B10" s="16" t="s">
        <v>284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1891</v>
      </c>
      <c r="J10" s="17" t="n">
        <v>3680.01828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44237</v>
      </c>
      <c r="B11" s="16" t="s">
        <v>284</v>
      </c>
      <c r="C11" s="16" t="s">
        <v>21</v>
      </c>
      <c r="D11" s="16" t="s">
        <v>22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1891</v>
      </c>
      <c r="J11" s="17" t="n">
        <v>3680.01828</v>
      </c>
      <c r="K11" s="6" t="s">
        <f>=Портфель!F3*Портфель!$Q$17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44252</v>
      </c>
      <c r="B12" s="16" t="s">
        <v>284</v>
      </c>
      <c r="C12" s="16" t="s">
        <v>21</v>
      </c>
      <c r="D12" s="16" t="s">
        <v>22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1876</v>
      </c>
      <c r="J12" s="17" t="n">
        <v>3505.489596</v>
      </c>
      <c r="K12" s="6" t="s">
        <f>=Портфель!F3*Портфель!$Q$17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44252</v>
      </c>
      <c r="B13" s="16" t="s">
        <v>284</v>
      </c>
      <c r="C13" s="16" t="s">
        <v>21</v>
      </c>
      <c r="D13" s="16" t="s">
        <v>22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1876</v>
      </c>
      <c r="J13" s="17" t="n">
        <v>3505.489596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44252</v>
      </c>
      <c r="B14" s="16" t="s">
        <v>284</v>
      </c>
      <c r="C14" s="16" t="s">
        <v>21</v>
      </c>
      <c r="D14" s="16" t="s">
        <v>22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1876</v>
      </c>
      <c r="J14" s="17" t="n">
        <v>3505.489596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44280</v>
      </c>
      <c r="B15" s="16" t="s">
        <v>284</v>
      </c>
      <c r="C15" s="16" t="s">
        <v>24</v>
      </c>
      <c r="D15" s="16" t="s">
        <v>25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1847</v>
      </c>
      <c r="J15" s="17" t="n">
        <v>2447.57349</v>
      </c>
      <c r="K15" s="6" t="s">
        <f>=Портфель!F4*Портфель!$Q$17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44280</v>
      </c>
      <c r="B16" s="16" t="s">
        <v>284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1847</v>
      </c>
      <c r="J16" s="17" t="n">
        <v>2447.57349</v>
      </c>
      <c r="K16" s="6" t="s">
        <f>=Портфель!F4*Портфель!$Q$17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44294</v>
      </c>
      <c r="B17" s="16" t="s">
        <v>284</v>
      </c>
      <c r="C17" s="16" t="s">
        <v>24</v>
      </c>
      <c r="D17" s="16" t="s">
        <v>25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1833</v>
      </c>
      <c r="J17" s="17" t="n">
        <v>2472.40367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44295</v>
      </c>
      <c r="B18" s="16" t="s">
        <v>284</v>
      </c>
      <c r="C18" s="16" t="s">
        <v>24</v>
      </c>
      <c r="D18" s="16" t="s">
        <v>25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1832</v>
      </c>
      <c r="J18" s="17" t="n">
        <v>2454.128013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44237</v>
      </c>
      <c r="B19" s="16" t="s">
        <v>284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1890</v>
      </c>
      <c r="J19" s="17" t="n">
        <v>8772.748512</v>
      </c>
      <c r="K19" s="6" t="s">
        <f>=Портфель!F5*Портфель!$Q$17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44243</v>
      </c>
      <c r="B20" s="16" t="s">
        <v>284</v>
      </c>
      <c r="C20" s="16" t="s">
        <v>27</v>
      </c>
      <c r="D20" s="16" t="s">
        <v>28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1884</v>
      </c>
      <c r="J20" s="17" t="n">
        <v>8413.696884</v>
      </c>
      <c r="K20" s="6" t="s">
        <f>=Портфель!F5*Портфель!$Q$17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44244</v>
      </c>
      <c r="B21" s="16" t="s">
        <v>284</v>
      </c>
      <c r="C21" s="16" t="s">
        <v>27</v>
      </c>
      <c r="D21" s="16" t="s">
        <v>28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1883</v>
      </c>
      <c r="J21" s="17" t="n">
        <v>8184.238465</v>
      </c>
      <c r="K21" s="6" t="s">
        <f>=Портфель!F5*Портфель!$Q$17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44245</v>
      </c>
      <c r="B22" s="16" t="s">
        <v>284</v>
      </c>
      <c r="C22" s="16" t="s">
        <v>27</v>
      </c>
      <c r="D22" s="16" t="s">
        <v>28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1883</v>
      </c>
      <c r="J22" s="17" t="n">
        <v>8266.318814</v>
      </c>
      <c r="K22" s="6" t="s">
        <f>=Портфель!F5*Портфель!$Q$17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44245</v>
      </c>
      <c r="B23" s="16" t="s">
        <v>284</v>
      </c>
      <c r="C23" s="16" t="s">
        <v>27</v>
      </c>
      <c r="D23" s="16" t="s">
        <v>28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1883</v>
      </c>
      <c r="J23" s="17" t="n">
        <v>8266.318814</v>
      </c>
      <c r="K23" s="6" t="s">
        <f>=Портфель!F5*Портфель!$Q$17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44245</v>
      </c>
      <c r="B24" s="16" t="s">
        <v>284</v>
      </c>
      <c r="C24" s="16" t="s">
        <v>27</v>
      </c>
      <c r="D24" s="16" t="s">
        <v>28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1883</v>
      </c>
      <c r="J24" s="17" t="n">
        <v>8266.318814</v>
      </c>
      <c r="K24" s="6" t="s">
        <f>=Портфель!F5*Портфель!$Q$17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44245</v>
      </c>
      <c r="B25" s="16" t="s">
        <v>284</v>
      </c>
      <c r="C25" s="16" t="s">
        <v>27</v>
      </c>
      <c r="D25" s="16" t="s">
        <v>28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1883</v>
      </c>
      <c r="J25" s="17" t="n">
        <v>8265.9499795</v>
      </c>
      <c r="K25" s="6" t="s">
        <f>=Портфель!F5*Портфель!$Q$17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44237</v>
      </c>
      <c r="B26" s="16" t="s">
        <v>284</v>
      </c>
      <c r="C26" s="16" t="s">
        <v>30</v>
      </c>
      <c r="D26" s="16" t="s">
        <v>31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1891</v>
      </c>
      <c r="J26" s="17" t="n">
        <v>1277.815008</v>
      </c>
      <c r="K26" s="6" t="s">
        <f>=Портфель!F6*Портфель!$Q$17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44284</v>
      </c>
      <c r="B27" s="16" t="s">
        <v>284</v>
      </c>
      <c r="C27" s="16" t="s">
        <v>30</v>
      </c>
      <c r="D27" s="16" t="s">
        <v>31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1843</v>
      </c>
      <c r="J27" s="17" t="n">
        <v>1299.3185976</v>
      </c>
      <c r="K27" s="6" t="s">
        <f>=Портфель!F6*Портфель!$Q$17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44284</v>
      </c>
      <c r="B28" s="16" t="s">
        <v>284</v>
      </c>
      <c r="C28" s="16" t="s">
        <v>30</v>
      </c>
      <c r="D28" s="16" t="s">
        <v>31</v>
      </c>
      <c r="E28" s="17" t="n">
        <v>4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1843</v>
      </c>
      <c r="J28" s="17" t="n">
        <v>1299.24284</v>
      </c>
      <c r="K28" s="6" t="s">
        <f>=Портфель!F6*Портфель!$Q$17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44239</v>
      </c>
      <c r="B29" s="16" t="s">
        <v>284</v>
      </c>
      <c r="C29" s="16" t="s">
        <v>33</v>
      </c>
      <c r="D29" s="16" t="s">
        <v>34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1889</v>
      </c>
      <c r="J29" s="17" t="n">
        <v>6383.746245</v>
      </c>
      <c r="K29" s="6" t="s">
        <f>=Портфель!F7*Портфель!$Q$17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44243</v>
      </c>
      <c r="B30" s="16" t="s">
        <v>284</v>
      </c>
      <c r="C30" s="16" t="s">
        <v>33</v>
      </c>
      <c r="D30" s="16" t="s">
        <v>34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1884</v>
      </c>
      <c r="J30" s="17" t="n">
        <v>6209.28924</v>
      </c>
      <c r="K30" s="6" t="s">
        <f>=Портфель!F7*Портфель!$Q$17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44250</v>
      </c>
      <c r="B31" s="16" t="s">
        <v>284</v>
      </c>
      <c r="C31" s="16" t="s">
        <v>33</v>
      </c>
      <c r="D31" s="16" t="s">
        <v>34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1877</v>
      </c>
      <c r="J31" s="17" t="n">
        <v>5937.159825</v>
      </c>
      <c r="K31" s="6" t="s">
        <f>=Портфель!F7*Портфель!$Q$17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44279</v>
      </c>
      <c r="B32" s="16" t="s">
        <v>284</v>
      </c>
      <c r="C32" s="16" t="s">
        <v>33</v>
      </c>
      <c r="D32" s="16" t="s">
        <v>34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1848</v>
      </c>
      <c r="J32" s="17" t="n">
        <v>5635.30863</v>
      </c>
      <c r="K32" s="6" t="s">
        <f>=Портфель!F7*Портфель!$Q$17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44233</v>
      </c>
      <c r="B33" s="16" t="s">
        <v>284</v>
      </c>
      <c r="C33" s="16" t="s">
        <v>36</v>
      </c>
      <c r="D33" s="16" t="s">
        <v>37</v>
      </c>
      <c r="E33" s="17" t="n">
        <v>5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1895</v>
      </c>
      <c r="J33" s="17" t="n">
        <v>2126.133548</v>
      </c>
      <c r="K33" s="6" t="s">
        <f>=Портфель!F8*Портфель!$Q$17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44243</v>
      </c>
      <c r="B34" s="16" t="s">
        <v>284</v>
      </c>
      <c r="C34" s="16" t="s">
        <v>36</v>
      </c>
      <c r="D34" s="16" t="s">
        <v>37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1884</v>
      </c>
      <c r="J34" s="17" t="n">
        <v>2083.2275364</v>
      </c>
      <c r="K34" s="6" t="s">
        <f>=Портфель!F8*Портфель!$Q$17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44279</v>
      </c>
      <c r="B35" s="16" t="s">
        <v>284</v>
      </c>
      <c r="C35" s="16" t="s">
        <v>36</v>
      </c>
      <c r="D35" s="16" t="s">
        <v>37</v>
      </c>
      <c r="E35" s="17" t="n">
        <v>5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1848</v>
      </c>
      <c r="J35" s="17" t="n">
        <v>1545.753552</v>
      </c>
      <c r="K35" s="6" t="s">
        <f>=Портфель!F8*Портфель!$Q$17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44279</v>
      </c>
      <c r="B36" s="16" t="s">
        <v>284</v>
      </c>
      <c r="C36" s="16" t="s">
        <v>36</v>
      </c>
      <c r="D36" s="16" t="s">
        <v>37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1848</v>
      </c>
      <c r="J36" s="17" t="n">
        <v>1545.9796275</v>
      </c>
      <c r="K36" s="6" t="s">
        <f>=Портфель!F8*Портфель!$Q$17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44279</v>
      </c>
      <c r="B37" s="16" t="s">
        <v>284</v>
      </c>
      <c r="C37" s="16" t="s">
        <v>36</v>
      </c>
      <c r="D37" s="16" t="s">
        <v>37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1848</v>
      </c>
      <c r="J37" s="17" t="n">
        <v>1545.9796275</v>
      </c>
      <c r="K37" s="6" t="s">
        <f>=Портфель!F8*Портфель!$Q$17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44279</v>
      </c>
      <c r="B38" s="16" t="s">
        <v>284</v>
      </c>
      <c r="C38" s="16" t="s">
        <v>36</v>
      </c>
      <c r="D38" s="16" t="s">
        <v>37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1848</v>
      </c>
      <c r="J38" s="17" t="n">
        <v>1546.35642</v>
      </c>
      <c r="K38" s="6" t="s">
        <f>=Портфель!F8*Портфель!$Q$17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44279</v>
      </c>
      <c r="B39" s="16" t="s">
        <v>284</v>
      </c>
      <c r="C39" s="16" t="s">
        <v>36</v>
      </c>
      <c r="D39" s="16" t="s">
        <v>37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1848</v>
      </c>
      <c r="J39" s="17" t="n">
        <v>1552.7618925</v>
      </c>
      <c r="K39" s="6" t="s">
        <f>=Портфель!F8*Портфель!$Q$17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44279</v>
      </c>
      <c r="B40" s="16" t="s">
        <v>284</v>
      </c>
      <c r="C40" s="16" t="s">
        <v>36</v>
      </c>
      <c r="D40" s="16" t="s">
        <v>37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1848</v>
      </c>
      <c r="J40" s="17" t="n">
        <v>1552.7618925</v>
      </c>
      <c r="K40" s="6" t="s">
        <f>=Портфель!F8*Портфель!$Q$17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44279</v>
      </c>
      <c r="B41" s="16" t="s">
        <v>284</v>
      </c>
      <c r="C41" s="16" t="s">
        <v>36</v>
      </c>
      <c r="D41" s="16" t="s">
        <v>37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1848</v>
      </c>
      <c r="J41" s="17" t="n">
        <v>1553.138685</v>
      </c>
      <c r="K41" s="6" t="s">
        <f>=Портфель!F8*Портфель!$Q$17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44506</v>
      </c>
      <c r="B42" s="16" t="s">
        <v>284</v>
      </c>
      <c r="C42" s="16" t="s">
        <v>39</v>
      </c>
      <c r="D42" s="16" t="s">
        <v>40</v>
      </c>
      <c r="E42" s="17" t="n">
        <v>30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1622</v>
      </c>
      <c r="J42" s="17" t="n">
        <v>2403.413112</v>
      </c>
      <c r="K42" s="6" t="s">
        <f>=Портфель!F9*Портфель!$Q$17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44277</v>
      </c>
      <c r="B43" s="16" t="s">
        <v>284</v>
      </c>
      <c r="C43" s="16" t="s">
        <v>42</v>
      </c>
      <c r="D43" s="16" t="s">
        <v>43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1851</v>
      </c>
      <c r="J43" s="17" t="n">
        <v>2514.79488</v>
      </c>
      <c r="K43" s="6" t="s">
        <f>=Портфель!F10*Портфель!$Q$17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44279</v>
      </c>
      <c r="B44" s="16" t="s">
        <v>284</v>
      </c>
      <c r="C44" s="16" t="s">
        <v>42</v>
      </c>
      <c r="D44" s="16" t="s">
        <v>43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1848</v>
      </c>
      <c r="J44" s="17" t="n">
        <v>2400.92181</v>
      </c>
      <c r="K44" s="6" t="s">
        <f>=Портфель!F10*Портфель!$Q$17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44279</v>
      </c>
      <c r="B45" s="16" t="s">
        <v>284</v>
      </c>
      <c r="C45" s="16" t="s">
        <v>42</v>
      </c>
      <c r="D45" s="16" t="s">
        <v>43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1848</v>
      </c>
      <c r="J45" s="17" t="n">
        <v>2401.675395</v>
      </c>
      <c r="K45" s="6" t="s">
        <f>=Портфель!F10*Портфель!$Q$17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44279</v>
      </c>
      <c r="B46" s="16" t="s">
        <v>284</v>
      </c>
      <c r="C46" s="16" t="s">
        <v>42</v>
      </c>
      <c r="D46" s="16" t="s">
        <v>43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1848</v>
      </c>
      <c r="J46" s="17" t="n">
        <v>2401.675395</v>
      </c>
      <c r="K46" s="6" t="s">
        <f>=Портфель!F10*Портфель!$Q$17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44284</v>
      </c>
      <c r="B47" s="16" t="s">
        <v>284</v>
      </c>
      <c r="C47" s="16" t="s">
        <v>42</v>
      </c>
      <c r="D47" s="16" t="s">
        <v>43</v>
      </c>
      <c r="E47" s="17" t="n">
        <v>5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1843</v>
      </c>
      <c r="J47" s="17" t="n">
        <v>2392.425008</v>
      </c>
      <c r="K47" s="6" t="s">
        <f>=Портфель!F10*Портфель!$Q$17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44293</v>
      </c>
      <c r="B48" s="16" t="s">
        <v>284</v>
      </c>
      <c r="C48" s="16" t="s">
        <v>42</v>
      </c>
      <c r="D48" s="16" t="s">
        <v>43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1834</v>
      </c>
      <c r="J48" s="17" t="n">
        <v>1698.313747</v>
      </c>
      <c r="K48" s="6" t="s">
        <f>=Портфель!F10*Портфель!$Q$17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44293</v>
      </c>
      <c r="B49" s="16" t="s">
        <v>284</v>
      </c>
      <c r="C49" s="16" t="s">
        <v>42</v>
      </c>
      <c r="D49" s="16" t="s">
        <v>43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1834</v>
      </c>
      <c r="J49" s="17" t="n">
        <v>1628.043963</v>
      </c>
      <c r="K49" s="6" t="s">
        <f>=Портфель!F10*Портфель!$Q$17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44294</v>
      </c>
      <c r="B50" s="16" t="s">
        <v>284</v>
      </c>
      <c r="C50" s="16" t="s">
        <v>42</v>
      </c>
      <c r="D50" s="16" t="s">
        <v>43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1834</v>
      </c>
      <c r="J50" s="17" t="n">
        <v>1498.296845</v>
      </c>
      <c r="K50" s="6" t="s">
        <f>=Портфель!F10*Портфель!$Q$17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44294</v>
      </c>
      <c r="B51" s="16" t="s">
        <v>284</v>
      </c>
      <c r="C51" s="16" t="s">
        <v>42</v>
      </c>
      <c r="D51" s="16" t="s">
        <v>43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1833</v>
      </c>
      <c r="J51" s="17" t="n">
        <v>1464.076725</v>
      </c>
      <c r="K51" s="6" t="s">
        <f>=Портфель!F10*Портфель!$Q$17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44288</v>
      </c>
      <c r="B52" s="16" t="s">
        <v>284</v>
      </c>
      <c r="C52" s="16" t="s">
        <v>45</v>
      </c>
      <c r="D52" s="16" t="s">
        <v>46</v>
      </c>
      <c r="E52" s="17" t="n">
        <v>100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1840</v>
      </c>
      <c r="J52" s="17" t="n">
        <v>67.4005</v>
      </c>
      <c r="K52" s="6" t="s">
        <f>=Портфель!F11*Портфель!$Q$13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44288</v>
      </c>
      <c r="B53" s="16" t="s">
        <v>284</v>
      </c>
      <c r="C53" s="16" t="s">
        <v>45</v>
      </c>
      <c r="D53" s="16" t="s">
        <v>46</v>
      </c>
      <c r="E53" s="17" t="n">
        <v>50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1840</v>
      </c>
      <c r="J53" s="17" t="n">
        <v>67.4002</v>
      </c>
      <c r="K53" s="6" t="s">
        <f>=Портфель!F11*Портфель!$Q$13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44288</v>
      </c>
      <c r="B54" s="16" t="s">
        <v>284</v>
      </c>
      <c r="C54" s="16" t="s">
        <v>45</v>
      </c>
      <c r="D54" s="16" t="s">
        <v>46</v>
      </c>
      <c r="E54" s="17" t="n">
        <v>50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1840</v>
      </c>
      <c r="J54" s="17" t="n">
        <v>67.4202</v>
      </c>
      <c r="K54" s="6" t="s">
        <f>=Портфель!F11*Портфель!$Q$13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44246</v>
      </c>
      <c r="B55" s="16" t="s">
        <v>284</v>
      </c>
      <c r="C55" s="16" t="s">
        <v>49</v>
      </c>
      <c r="D55" s="16" t="s">
        <v>50</v>
      </c>
      <c r="E55" s="17" t="n">
        <v>20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1881</v>
      </c>
      <c r="J55" s="17" t="n">
        <v>1994.594418</v>
      </c>
      <c r="K55" s="6" t="s">
        <f>=Портфель!F12*Портфель!$Q$17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44246</v>
      </c>
      <c r="B56" s="16" t="s">
        <v>284</v>
      </c>
      <c r="C56" s="16" t="s">
        <v>52</v>
      </c>
      <c r="D56" s="16" t="s">
        <v>53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1881</v>
      </c>
      <c r="J56" s="17" t="n">
        <v>891.945795</v>
      </c>
      <c r="K56" s="6" t="s">
        <f>=Портфель!F13*Портфель!$Q$17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44249</v>
      </c>
      <c r="B57" s="16" t="s">
        <v>284</v>
      </c>
      <c r="C57" s="16" t="s">
        <v>52</v>
      </c>
      <c r="D57" s="16" t="s">
        <v>53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1878</v>
      </c>
      <c r="J57" s="17" t="n">
        <v>858.946113</v>
      </c>
      <c r="K57" s="6" t="s">
        <f>=Портфель!F13*Портфель!$Q$17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44249</v>
      </c>
      <c r="B58" s="16" t="s">
        <v>284</v>
      </c>
      <c r="C58" s="16" t="s">
        <v>52</v>
      </c>
      <c r="D58" s="16" t="s">
        <v>53</v>
      </c>
      <c r="E58" s="17" t="n">
        <v>4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1878</v>
      </c>
      <c r="J58" s="17" t="n">
        <v>808.45251075</v>
      </c>
      <c r="K58" s="6" t="s">
        <f>=Портфель!F13*Портфель!$Q$17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44249</v>
      </c>
      <c r="B59" s="16" t="s">
        <v>284</v>
      </c>
      <c r="C59" s="16" t="s">
        <v>52</v>
      </c>
      <c r="D59" s="16" t="s">
        <v>53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1878</v>
      </c>
      <c r="J59" s="17" t="n">
        <v>808.637469</v>
      </c>
      <c r="K59" s="6" t="s">
        <f>=Портфель!F13*Портфель!$Q$17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44249</v>
      </c>
      <c r="B60" s="16" t="s">
        <v>284</v>
      </c>
      <c r="C60" s="16" t="s">
        <v>52</v>
      </c>
      <c r="D60" s="16" t="s">
        <v>53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1878</v>
      </c>
      <c r="J60" s="17" t="n">
        <v>808.637469</v>
      </c>
      <c r="K60" s="6" t="s">
        <f>=Портфель!F13*Портфель!$Q$17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44249</v>
      </c>
      <c r="B61" s="16" t="s">
        <v>284</v>
      </c>
      <c r="C61" s="16" t="s">
        <v>52</v>
      </c>
      <c r="D61" s="16" t="s">
        <v>53</v>
      </c>
      <c r="E61" s="17" t="n">
        <v>3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1878</v>
      </c>
      <c r="J61" s="17" t="n">
        <v>808.637469</v>
      </c>
      <c r="K61" s="6" t="s">
        <f>=Портфель!F13*Портфель!$Q$17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44249</v>
      </c>
      <c r="B62" s="16" t="s">
        <v>284</v>
      </c>
      <c r="C62" s="16" t="s">
        <v>52</v>
      </c>
      <c r="D62" s="16" t="s">
        <v>53</v>
      </c>
      <c r="E62" s="17" t="n">
        <v>5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1878</v>
      </c>
      <c r="J62" s="17" t="n">
        <v>795.9123414</v>
      </c>
      <c r="K62" s="6" t="s">
        <f>=Портфель!F13*Портфель!$Q$17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44250</v>
      </c>
      <c r="B63" s="16" t="s">
        <v>284</v>
      </c>
      <c r="C63" s="16" t="s">
        <v>52</v>
      </c>
      <c r="D63" s="16" t="s">
        <v>53</v>
      </c>
      <c r="E63" s="17" t="n">
        <v>6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1877</v>
      </c>
      <c r="J63" s="17" t="n">
        <v>775.098373</v>
      </c>
      <c r="K63" s="6" t="s">
        <f>=Портфель!F13*Портфель!$Q$17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44243</v>
      </c>
      <c r="B64" s="16" t="s">
        <v>284</v>
      </c>
      <c r="C64" s="16" t="s">
        <v>54</v>
      </c>
      <c r="D64" s="16" t="s">
        <v>55</v>
      </c>
      <c r="E64" s="17" t="n">
        <v>6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1884</v>
      </c>
      <c r="J64" s="17" t="n">
        <v>2101.5548364</v>
      </c>
      <c r="K64" s="6" t="s">
        <f>=Портфель!F14*Портфель!$Q$17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44243</v>
      </c>
      <c r="B65" s="16" t="s">
        <v>284</v>
      </c>
      <c r="C65" s="16" t="s">
        <v>54</v>
      </c>
      <c r="D65" s="16" t="s">
        <v>55</v>
      </c>
      <c r="E65" s="17" t="n">
        <v>5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1884</v>
      </c>
      <c r="J65" s="17" t="n">
        <v>2101.4815272</v>
      </c>
      <c r="K65" s="6" t="s">
        <f>=Портфель!F14*Портфель!$Q$17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44243</v>
      </c>
      <c r="B66" s="16" t="s">
        <v>284</v>
      </c>
      <c r="C66" s="16" t="s">
        <v>54</v>
      </c>
      <c r="D66" s="16" t="s">
        <v>55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1884</v>
      </c>
      <c r="J66" s="17" t="n">
        <v>2081.248188</v>
      </c>
      <c r="K66" s="6" t="s">
        <f>=Портфель!F14*Портфель!$Q$17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44243</v>
      </c>
      <c r="B67" s="16" t="s">
        <v>284</v>
      </c>
      <c r="C67" s="16" t="s">
        <v>54</v>
      </c>
      <c r="D67" s="16" t="s">
        <v>55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1884</v>
      </c>
      <c r="J67" s="17" t="n">
        <v>2081.248188</v>
      </c>
      <c r="K67" s="6" t="s">
        <f>=Портфель!F14*Портфель!$Q$17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44250</v>
      </c>
      <c r="B68" s="16" t="s">
        <v>284</v>
      </c>
      <c r="C68" s="16" t="s">
        <v>54</v>
      </c>
      <c r="D68" s="16" t="s">
        <v>55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1877</v>
      </c>
      <c r="J68" s="17" t="n">
        <v>2043.418746</v>
      </c>
      <c r="K68" s="6" t="s">
        <f>=Портфель!F14*Портфель!$Q$17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44250</v>
      </c>
      <c r="B69" s="16" t="s">
        <v>284</v>
      </c>
      <c r="C69" s="16" t="s">
        <v>54</v>
      </c>
      <c r="D69" s="16" t="s">
        <v>55</v>
      </c>
      <c r="E69" s="17" t="n">
        <v>4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1877</v>
      </c>
      <c r="J69" s="17" t="n">
        <v>2058.03044775</v>
      </c>
      <c r="K69" s="6" t="s">
        <f>=Портфель!F14*Портфель!$Q$17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44251</v>
      </c>
      <c r="B70" s="16" t="s">
        <v>284</v>
      </c>
      <c r="C70" s="16" t="s">
        <v>54</v>
      </c>
      <c r="D70" s="16" t="s">
        <v>55</v>
      </c>
      <c r="E70" s="17" t="n">
        <v>6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1876</v>
      </c>
      <c r="J70" s="17" t="n">
        <v>2065.367125</v>
      </c>
      <c r="K70" s="6" t="s">
        <f>=Портфель!F14*Портфель!$Q$17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44251</v>
      </c>
      <c r="B71" s="16" t="s">
        <v>284</v>
      </c>
      <c r="C71" s="16" t="s">
        <v>54</v>
      </c>
      <c r="D71" s="16" t="s">
        <v>55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1876</v>
      </c>
      <c r="J71" s="17" t="n">
        <v>2058.215406</v>
      </c>
      <c r="K71" s="6" t="s">
        <f>=Портфель!F14*Портфель!$Q$17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44251</v>
      </c>
      <c r="B72" s="16" t="s">
        <v>284</v>
      </c>
      <c r="C72" s="16" t="s">
        <v>54</v>
      </c>
      <c r="D72" s="16" t="s">
        <v>55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1876</v>
      </c>
      <c r="J72" s="17" t="n">
        <v>2058.215406</v>
      </c>
      <c r="K72" s="6" t="s">
        <f>=Портфель!F14*Портфель!$Q$17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44251</v>
      </c>
      <c r="B73" s="16" t="s">
        <v>284</v>
      </c>
      <c r="C73" s="16" t="s">
        <v>54</v>
      </c>
      <c r="D73" s="16" t="s">
        <v>55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1876</v>
      </c>
      <c r="J73" s="17" t="n">
        <v>2058.03044775</v>
      </c>
      <c r="K73" s="6" t="s">
        <f>=Портфель!F14*Портфель!$Q$17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44243</v>
      </c>
      <c r="B74" s="16" t="s">
        <v>284</v>
      </c>
      <c r="C74" s="16" t="s">
        <v>57</v>
      </c>
      <c r="D74" s="16" t="s">
        <v>58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1884</v>
      </c>
      <c r="J74" s="17" t="n">
        <v>1344.490728</v>
      </c>
      <c r="K74" s="6" t="s">
        <f>=Портфель!F15*Портфель!$Q$17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44250</v>
      </c>
      <c r="B75" s="16" t="s">
        <v>284</v>
      </c>
      <c r="C75" s="16" t="s">
        <v>57</v>
      </c>
      <c r="D75" s="16" t="s">
        <v>58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1877</v>
      </c>
      <c r="J75" s="17" t="n">
        <v>1318.382406</v>
      </c>
      <c r="K75" s="6" t="s">
        <f>=Портфель!F15*Портфель!$Q$17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44250</v>
      </c>
      <c r="B76" s="16" t="s">
        <v>284</v>
      </c>
      <c r="C76" s="16" t="s">
        <v>57</v>
      </c>
      <c r="D76" s="16" t="s">
        <v>58</v>
      </c>
      <c r="E76" s="17" t="n">
        <v>9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1877</v>
      </c>
      <c r="J76" s="17" t="n">
        <v>1317.7247766667</v>
      </c>
      <c r="K76" s="6" t="s">
        <f>=Портфель!F15*Портфель!$Q$17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44272</v>
      </c>
      <c r="B77" s="16" t="s">
        <v>284</v>
      </c>
      <c r="C77" s="16" t="s">
        <v>57</v>
      </c>
      <c r="D77" s="16" t="s">
        <v>58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1855</v>
      </c>
      <c r="J77" s="17" t="n">
        <v>1179.793923</v>
      </c>
      <c r="K77" s="6" t="s">
        <f>=Портфель!F15*Портфель!$Q$17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44272</v>
      </c>
      <c r="B78" s="16" t="s">
        <v>284</v>
      </c>
      <c r="C78" s="16" t="s">
        <v>57</v>
      </c>
      <c r="D78" s="16" t="s">
        <v>58</v>
      </c>
      <c r="E78" s="17" t="n">
        <v>4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1855</v>
      </c>
      <c r="J78" s="17" t="n">
        <v>1179.064304</v>
      </c>
      <c r="K78" s="6" t="s">
        <f>=Портфель!F15*Портфель!$Q$17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44278</v>
      </c>
      <c r="B79" s="16" t="s">
        <v>284</v>
      </c>
      <c r="C79" s="16" t="s">
        <v>57</v>
      </c>
      <c r="D79" s="16" t="s">
        <v>58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1849</v>
      </c>
      <c r="J79" s="17" t="n">
        <v>1108.68231</v>
      </c>
      <c r="K79" s="6" t="s">
        <f>=Портфель!F15*Портфель!$Q$17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44278</v>
      </c>
      <c r="B80" s="16" t="s">
        <v>284</v>
      </c>
      <c r="C80" s="16" t="s">
        <v>57</v>
      </c>
      <c r="D80" s="16" t="s">
        <v>58</v>
      </c>
      <c r="E80" s="17" t="n">
        <v>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1849</v>
      </c>
      <c r="J80" s="17" t="n">
        <v>1106.444055</v>
      </c>
      <c r="K80" s="6" t="s">
        <f>=Портфель!F15*Портфель!$Q$17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44278</v>
      </c>
      <c r="B81" s="16" t="s">
        <v>284</v>
      </c>
      <c r="C81" s="16" t="s">
        <v>57</v>
      </c>
      <c r="D81" s="16" t="s">
        <v>58</v>
      </c>
      <c r="E81" s="17" t="n">
        <v>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1849</v>
      </c>
      <c r="J81" s="17" t="n">
        <v>1110.920565</v>
      </c>
      <c r="K81" s="6" t="s">
        <f>=Портфель!F15*Портфель!$Q$17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44278</v>
      </c>
      <c r="B82" s="16" t="s">
        <v>284</v>
      </c>
      <c r="C82" s="16" t="s">
        <v>57</v>
      </c>
      <c r="D82" s="16" t="s">
        <v>58</v>
      </c>
      <c r="E82" s="17" t="n">
        <v>4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1849</v>
      </c>
      <c r="J82" s="17" t="n">
        <v>1107.936225</v>
      </c>
      <c r="K82" s="6" t="s">
        <f>=Портфель!F15*Портфель!$Q$17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44279</v>
      </c>
      <c r="B83" s="16" t="s">
        <v>284</v>
      </c>
      <c r="C83" s="16" t="s">
        <v>57</v>
      </c>
      <c r="D83" s="16" t="s">
        <v>58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1848</v>
      </c>
      <c r="J83" s="17" t="n">
        <v>1108.523535</v>
      </c>
      <c r="K83" s="6" t="s">
        <f>=Портфель!F15*Портфель!$Q$17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44279</v>
      </c>
      <c r="B84" s="16" t="s">
        <v>284</v>
      </c>
      <c r="C84" s="16" t="s">
        <v>57</v>
      </c>
      <c r="D84" s="16" t="s">
        <v>58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1848</v>
      </c>
      <c r="J84" s="17" t="n">
        <v>1107.76995</v>
      </c>
      <c r="K84" s="6" t="s">
        <f>=Портфель!F15*Портфель!$Q$17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44295</v>
      </c>
      <c r="B85" s="16" t="s">
        <v>284</v>
      </c>
      <c r="C85" s="16" t="s">
        <v>60</v>
      </c>
      <c r="D85" s="16" t="s">
        <v>61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1832</v>
      </c>
      <c r="J85" s="17" t="n">
        <v>5441.024627</v>
      </c>
      <c r="K85" s="6" t="s">
        <f>=Портфель!F16*Портфель!$Q$17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44207</v>
      </c>
      <c r="B86" s="16" t="s">
        <v>284</v>
      </c>
      <c r="C86" s="16" t="s">
        <v>63</v>
      </c>
      <c r="D86" s="16" t="s">
        <v>64</v>
      </c>
      <c r="E86" s="17" t="n">
        <v>4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1920</v>
      </c>
      <c r="J86" s="17" t="n">
        <v>762.21253475</v>
      </c>
      <c r="K86" s="6" t="s">
        <f>=Портфель!F17*Портфель!$Q$17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44209</v>
      </c>
      <c r="B87" s="16" t="s">
        <v>284</v>
      </c>
      <c r="C87" s="16" t="s">
        <v>63</v>
      </c>
      <c r="D87" s="16" t="s">
        <v>64</v>
      </c>
      <c r="E87" s="17" t="n">
        <v>12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1918</v>
      </c>
      <c r="J87" s="17" t="n">
        <v>767.60409908333</v>
      </c>
      <c r="K87" s="6" t="s">
        <f>=Портфель!F17*Портфель!$Q$17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44209</v>
      </c>
      <c r="B88" s="16" t="s">
        <v>284</v>
      </c>
      <c r="C88" s="16" t="s">
        <v>63</v>
      </c>
      <c r="D88" s="16" t="s">
        <v>64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1918</v>
      </c>
      <c r="J88" s="17" t="n">
        <v>770.141531</v>
      </c>
      <c r="K88" s="6" t="s">
        <f>=Портфель!F17*Портфель!$Q$17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44209</v>
      </c>
      <c r="B89" s="16" t="s">
        <v>284</v>
      </c>
      <c r="C89" s="16" t="s">
        <v>63</v>
      </c>
      <c r="D89" s="16" t="s">
        <v>64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1918</v>
      </c>
      <c r="J89" s="17" t="n">
        <v>770.141531</v>
      </c>
      <c r="K89" s="6" t="s">
        <f>=Портфель!F17*Портфель!$Q$17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44250</v>
      </c>
      <c r="B90" s="16" t="s">
        <v>284</v>
      </c>
      <c r="C90" s="16" t="s">
        <v>63</v>
      </c>
      <c r="D90" s="16" t="s">
        <v>64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1877</v>
      </c>
      <c r="J90" s="17" t="n">
        <v>748.5630294</v>
      </c>
      <c r="K90" s="6" t="s">
        <f>=Портфель!F17*Портфель!$Q$17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44250</v>
      </c>
      <c r="B91" s="16" t="s">
        <v>284</v>
      </c>
      <c r="C91" s="16" t="s">
        <v>63</v>
      </c>
      <c r="D91" s="16" t="s">
        <v>64</v>
      </c>
      <c r="E91" s="17" t="n">
        <v>17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1877</v>
      </c>
      <c r="J91" s="17" t="n">
        <v>748.44987847059</v>
      </c>
      <c r="K91" s="6" t="s">
        <f>=Портфель!F17*Портфель!$Q$17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44278</v>
      </c>
      <c r="B92" s="16" t="s">
        <v>284</v>
      </c>
      <c r="C92" s="16" t="s">
        <v>63</v>
      </c>
      <c r="D92" s="16" t="s">
        <v>64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1849</v>
      </c>
      <c r="J92" s="17" t="n">
        <v>674.908491</v>
      </c>
      <c r="K92" s="6" t="s">
        <f>=Портфель!F17*Портфель!$Q$17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44293</v>
      </c>
      <c r="B93" s="16" t="s">
        <v>284</v>
      </c>
      <c r="C93" s="16" t="s">
        <v>65</v>
      </c>
      <c r="D93" s="16" t="s">
        <v>66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1835</v>
      </c>
      <c r="J93" s="17" t="n">
        <v>3424.124366</v>
      </c>
      <c r="K93" s="6" t="s">
        <f>=Портфель!F18*Портфель!$Q$17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44292</v>
      </c>
      <c r="B94" s="16" t="s">
        <v>284</v>
      </c>
      <c r="C94" s="16" t="s">
        <v>67</v>
      </c>
      <c r="D94" s="16" t="s">
        <v>68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1835</v>
      </c>
      <c r="J94" s="17" t="n">
        <v>2564.742096</v>
      </c>
      <c r="K94" s="6" t="s">
        <f>=Портфель!F19*Портфель!$Q$17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44299</v>
      </c>
      <c r="B95" s="16" t="s">
        <v>284</v>
      </c>
      <c r="C95" s="16" t="s">
        <v>67</v>
      </c>
      <c r="D95" s="16" t="s">
        <v>68</v>
      </c>
      <c r="E95" s="17" t="n">
        <v>2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1829</v>
      </c>
      <c r="J95" s="17" t="n">
        <v>2317.56096</v>
      </c>
      <c r="K95" s="6" t="s">
        <f>=Портфель!F19*Портфель!$Q$17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44299</v>
      </c>
      <c r="B96" s="16" t="s">
        <v>284</v>
      </c>
      <c r="C96" s="16" t="s">
        <v>67</v>
      </c>
      <c r="D96" s="16" t="s">
        <v>68</v>
      </c>
      <c r="E96" s="17" t="n">
        <v>2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1829</v>
      </c>
      <c r="J96" s="17" t="n">
        <v>2317.56096</v>
      </c>
      <c r="K96" s="6" t="s">
        <f>=Портфель!F19*Портфель!$Q$17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44244</v>
      </c>
      <c r="B97" s="16" t="s">
        <v>284</v>
      </c>
      <c r="C97" s="16" t="s">
        <v>69</v>
      </c>
      <c r="D97" s="16" t="s">
        <v>70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1883</v>
      </c>
      <c r="J97" s="17" t="n">
        <v>3805.923735</v>
      </c>
      <c r="K97" s="6" t="s">
        <f>=Портфель!F20*Портфель!$Q$17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 t="n">
        <v>44244</v>
      </c>
      <c r="B98" s="16" t="s">
        <v>284</v>
      </c>
      <c r="C98" s="16" t="s">
        <v>69</v>
      </c>
      <c r="D98" s="16" t="s">
        <v>70</v>
      </c>
      <c r="E98" s="17" t="n">
        <v>3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1883</v>
      </c>
      <c r="J98" s="17" t="n">
        <v>3805.4351383333</v>
      </c>
      <c r="K98" s="6" t="s">
        <f>=Портфель!F20*Портфель!$Q$17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9" t="n">
        <v>44260</v>
      </c>
      <c r="B99" s="16" t="s">
        <v>284</v>
      </c>
      <c r="C99" s="16" t="s">
        <v>72</v>
      </c>
      <c r="D99" s="16" t="s">
        <v>74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1867</v>
      </c>
      <c r="J99" s="17" t="n">
        <v>755.572736</v>
      </c>
      <c r="K99" s="6" t="s">
        <f>=Портфель!F22*Портфель!$Q$17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9" t="n">
        <v>44273</v>
      </c>
      <c r="B100" s="16" t="s">
        <v>284</v>
      </c>
      <c r="C100" s="16" t="s">
        <v>72</v>
      </c>
      <c r="D100" s="16" t="s">
        <v>74</v>
      </c>
      <c r="E100" s="17" t="n">
        <v>4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1854</v>
      </c>
      <c r="J100" s="17" t="n">
        <v>757.88394825</v>
      </c>
      <c r="K100" s="6" t="s">
        <f>=Портфель!F22*Портфель!$Q$17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9" t="n">
        <v>44279</v>
      </c>
      <c r="B101" s="16" t="s">
        <v>284</v>
      </c>
      <c r="C101" s="16" t="s">
        <v>72</v>
      </c>
      <c r="D101" s="16" t="s">
        <v>74</v>
      </c>
      <c r="E101" s="17" t="n">
        <v>7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1849</v>
      </c>
      <c r="J101" s="17" t="n">
        <v>771.45573</v>
      </c>
      <c r="K101" s="6" t="s">
        <f>=Портфель!F22*Портфель!$Q$17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9" t="n">
        <v>44279</v>
      </c>
      <c r="B102" s="16" t="s">
        <v>284</v>
      </c>
      <c r="C102" s="16" t="s">
        <v>72</v>
      </c>
      <c r="D102" s="16" t="s">
        <v>74</v>
      </c>
      <c r="E102" s="17" t="n">
        <v>8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1849</v>
      </c>
      <c r="J102" s="17" t="n">
        <v>771.388445625</v>
      </c>
      <c r="K102" s="6" t="s">
        <f>=Портфель!F22*Портфель!$Q$17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9" t="n">
        <v>44279</v>
      </c>
      <c r="B103" s="16" t="s">
        <v>284</v>
      </c>
      <c r="C103" s="16" t="s">
        <v>72</v>
      </c>
      <c r="D103" s="16" t="s">
        <v>74</v>
      </c>
      <c r="E103" s="17" t="n">
        <v>7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1848</v>
      </c>
      <c r="J103" s="17" t="n">
        <v>712.568445</v>
      </c>
      <c r="K103" s="6" t="s">
        <f>=Портфель!F22*Портфель!$Q$17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9" t="n">
        <v>44279</v>
      </c>
      <c r="B104" s="16" t="s">
        <v>284</v>
      </c>
      <c r="C104" s="16" t="s">
        <v>72</v>
      </c>
      <c r="D104" s="16" t="s">
        <v>74</v>
      </c>
      <c r="E104" s="17" t="n">
        <v>8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1848</v>
      </c>
      <c r="J104" s="17" t="n">
        <v>712.608815625</v>
      </c>
      <c r="K104" s="6" t="s">
        <f>=Портфель!F22*Портфель!$Q$17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9" t="n">
        <v>44243</v>
      </c>
      <c r="B105" s="16" t="s">
        <v>284</v>
      </c>
      <c r="C105" s="16" t="s">
        <v>75</v>
      </c>
      <c r="D105" s="16" t="s">
        <v>76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1885</v>
      </c>
      <c r="J105" s="17" t="n">
        <v>2345.161308</v>
      </c>
      <c r="K105" s="6" t="s">
        <f>=Портфель!F23*Портфель!$Q$17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9" t="n">
        <v>44243</v>
      </c>
      <c r="B106" s="16" t="s">
        <v>284</v>
      </c>
      <c r="C106" s="16" t="s">
        <v>75</v>
      </c>
      <c r="D106" s="16" t="s">
        <v>76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1884</v>
      </c>
      <c r="J106" s="17" t="n">
        <v>2224.93422</v>
      </c>
      <c r="K106" s="6" t="s">
        <f>=Портфель!F23*Портфель!$Q$17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9" t="n">
        <v>44243</v>
      </c>
      <c r="B107" s="16" t="s">
        <v>284</v>
      </c>
      <c r="C107" s="16" t="s">
        <v>75</v>
      </c>
      <c r="D107" s="16" t="s">
        <v>76</v>
      </c>
      <c r="E107" s="17" t="n">
        <v>3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1884</v>
      </c>
      <c r="J107" s="17" t="n">
        <v>2224.201128</v>
      </c>
      <c r="K107" s="6" t="s">
        <f>=Портфель!F23*Портфель!$Q$17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9" t="n">
        <v>44243</v>
      </c>
      <c r="B108" s="16" t="s">
        <v>284</v>
      </c>
      <c r="C108" s="16" t="s">
        <v>75</v>
      </c>
      <c r="D108" s="16" t="s">
        <v>76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1884</v>
      </c>
      <c r="J108" s="17" t="n">
        <v>2244.727704</v>
      </c>
      <c r="K108" s="6" t="s">
        <f>=Портфель!F23*Портфель!$Q$17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9" t="n">
        <v>44250</v>
      </c>
      <c r="B109" s="16" t="s">
        <v>284</v>
      </c>
      <c r="C109" s="16" t="s">
        <v>75</v>
      </c>
      <c r="D109" s="16" t="s">
        <v>76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1878</v>
      </c>
      <c r="J109" s="17" t="n">
        <v>2143.296201</v>
      </c>
      <c r="K109" s="6" t="s">
        <f>=Портфель!F23*Портфель!$Q$17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9" t="n">
        <v>44250</v>
      </c>
      <c r="B110" s="16" t="s">
        <v>284</v>
      </c>
      <c r="C110" s="16" t="s">
        <v>75</v>
      </c>
      <c r="D110" s="16" t="s">
        <v>76</v>
      </c>
      <c r="E110" s="17" t="n">
        <v>3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1878</v>
      </c>
      <c r="J110" s="17" t="n">
        <v>2143.04959</v>
      </c>
      <c r="K110" s="6" t="s">
        <f>=Портфель!F23*Портфель!$Q$17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9" t="n">
        <v>44251</v>
      </c>
      <c r="B111" s="16" t="s">
        <v>284</v>
      </c>
      <c r="C111" s="16" t="s">
        <v>75</v>
      </c>
      <c r="D111" s="16" t="s">
        <v>76</v>
      </c>
      <c r="E111" s="17" t="n">
        <v>3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1876</v>
      </c>
      <c r="J111" s="17" t="n">
        <v>2050.570465</v>
      </c>
      <c r="K111" s="6" t="s">
        <f>=Портфель!F23*Портфель!$Q$17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9" t="n">
        <v>44251</v>
      </c>
      <c r="B112" s="16" t="s">
        <v>284</v>
      </c>
      <c r="C112" s="16" t="s">
        <v>75</v>
      </c>
      <c r="D112" s="16" t="s">
        <v>76</v>
      </c>
      <c r="E112" s="17" t="n">
        <v>2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1876</v>
      </c>
      <c r="J112" s="17" t="n">
        <v>2039.719581</v>
      </c>
      <c r="K112" s="6" t="s">
        <f>=Портфель!F23*Портфель!$Q$17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9" t="n">
        <v>44217</v>
      </c>
      <c r="B113" s="16" t="s">
        <v>284</v>
      </c>
      <c r="C113" s="16" t="s">
        <v>77</v>
      </c>
      <c r="D113" s="16" t="s">
        <v>78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1911</v>
      </c>
      <c r="J113" s="17" t="n">
        <v>9.53615</v>
      </c>
      <c r="K113" s="6" t="s">
        <f>=Портфель!F24*Портфель!$Q$17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9" t="n">
        <v>44224</v>
      </c>
      <c r="B114" s="16" t="s">
        <v>284</v>
      </c>
      <c r="C114" s="16" t="s">
        <v>77</v>
      </c>
      <c r="D114" s="16" t="s">
        <v>78</v>
      </c>
      <c r="E114" s="17" t="n">
        <v>999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1903</v>
      </c>
      <c r="J114" s="17" t="n">
        <v>7.7346034034034</v>
      </c>
      <c r="K114" s="6" t="s">
        <f>=Портфель!F24*Портфель!$Q$17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9" t="n">
        <v>44237</v>
      </c>
      <c r="B115" s="16" t="s">
        <v>284</v>
      </c>
      <c r="C115" s="16" t="s">
        <v>77</v>
      </c>
      <c r="D115" s="16" t="s">
        <v>78</v>
      </c>
      <c r="E115" s="17" t="n">
        <v>1000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1891</v>
      </c>
      <c r="J115" s="17" t="n">
        <v>8.181277296</v>
      </c>
      <c r="K115" s="6" t="s">
        <f>=Портфель!F24*Портфель!$Q$17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9" t="n">
        <v>44237</v>
      </c>
      <c r="B116" s="16" t="s">
        <v>284</v>
      </c>
      <c r="C116" s="16" t="s">
        <v>79</v>
      </c>
      <c r="D116" s="16" t="s">
        <v>80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1891</v>
      </c>
      <c r="J116" s="17" t="n">
        <v>3817.879992</v>
      </c>
      <c r="K116" s="6" t="s">
        <f>=Портфель!F25*Портфель!$Q$17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9" t="n">
        <v>44250</v>
      </c>
      <c r="B117" s="16" t="s">
        <v>284</v>
      </c>
      <c r="C117" s="16" t="s">
        <v>79</v>
      </c>
      <c r="D117" s="16" t="s">
        <v>80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1877</v>
      </c>
      <c r="J117" s="17" t="n">
        <v>3176.103069</v>
      </c>
      <c r="K117" s="6" t="s">
        <f>=Портфель!F25*Портфель!$Q$17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9" t="n">
        <v>44250</v>
      </c>
      <c r="B118" s="16" t="s">
        <v>284</v>
      </c>
      <c r="C118" s="16" t="s">
        <v>79</v>
      </c>
      <c r="D118" s="16" t="s">
        <v>80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1877</v>
      </c>
      <c r="J118" s="17" t="n">
        <v>3168.704739</v>
      </c>
      <c r="K118" s="6" t="s">
        <f>=Портфель!F25*Портфель!$Q$17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9" t="n">
        <v>44250</v>
      </c>
      <c r="B119" s="16" t="s">
        <v>284</v>
      </c>
      <c r="C119" s="16" t="s">
        <v>79</v>
      </c>
      <c r="D119" s="16" t="s">
        <v>80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1877</v>
      </c>
      <c r="J119" s="17" t="n">
        <v>3161.306409</v>
      </c>
      <c r="K119" s="6" t="s">
        <f>=Портфель!F25*Портфель!$Q$17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9" t="n">
        <v>44285</v>
      </c>
      <c r="B120" s="16" t="s">
        <v>284</v>
      </c>
      <c r="C120" s="16" t="s">
        <v>79</v>
      </c>
      <c r="D120" s="16" t="s">
        <v>80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1843</v>
      </c>
      <c r="J120" s="17" t="n">
        <v>3064.996054</v>
      </c>
      <c r="K120" s="6" t="s">
        <f>=Портфель!F25*Портфель!$Q$17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9" t="n">
        <v>44217</v>
      </c>
      <c r="B121" s="16" t="s">
        <v>284</v>
      </c>
      <c r="C121" s="16" t="s">
        <v>81</v>
      </c>
      <c r="D121" s="16" t="s">
        <v>82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1911</v>
      </c>
      <c r="J121" s="17" t="n">
        <v>8.8026</v>
      </c>
      <c r="K121" s="6" t="s">
        <f>=Портфель!F26*Портфель!$Q$17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9" t="n">
        <v>44223</v>
      </c>
      <c r="B122" s="16" t="s">
        <v>284</v>
      </c>
      <c r="C122" s="16" t="s">
        <v>81</v>
      </c>
      <c r="D122" s="16" t="s">
        <v>82</v>
      </c>
      <c r="E122" s="17" t="n">
        <v>1000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1905</v>
      </c>
      <c r="J122" s="17" t="n">
        <v>7.659596958</v>
      </c>
      <c r="K122" s="6" t="s">
        <f>=Портфель!F26*Портфель!$Q$17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9" t="n">
        <v>44237</v>
      </c>
      <c r="B123" s="16" t="s">
        <v>284</v>
      </c>
      <c r="C123" s="16" t="s">
        <v>81</v>
      </c>
      <c r="D123" s="16" t="s">
        <v>82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1891</v>
      </c>
      <c r="J123" s="17" t="n">
        <v>9.635496</v>
      </c>
      <c r="K123" s="6" t="s">
        <f>=Портфель!F26*Портфель!$Q$17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9" t="n">
        <v>44237</v>
      </c>
      <c r="B124" s="16" t="s">
        <v>284</v>
      </c>
      <c r="C124" s="16" t="s">
        <v>81</v>
      </c>
      <c r="D124" s="16" t="s">
        <v>82</v>
      </c>
      <c r="E124" s="17" t="n">
        <v>998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1891</v>
      </c>
      <c r="J124" s="17" t="n">
        <v>8.2036140601202</v>
      </c>
      <c r="K124" s="6" t="s">
        <f>=Портфель!F26*Портфель!$Q$17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9" t="n">
        <v>44250</v>
      </c>
      <c r="B125" s="16" t="s">
        <v>284</v>
      </c>
      <c r="C125" s="16" t="s">
        <v>83</v>
      </c>
      <c r="D125" s="16" t="s">
        <v>84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1877</v>
      </c>
      <c r="J125" s="17" t="n">
        <v>760.548324</v>
      </c>
      <c r="K125" s="6" t="s">
        <f>=Портфель!F27*Портфель!$Q$17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9" t="n">
        <v>44250</v>
      </c>
      <c r="B126" s="16" t="s">
        <v>284</v>
      </c>
      <c r="C126" s="16" t="s">
        <v>83</v>
      </c>
      <c r="D126" s="16" t="s">
        <v>84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1877</v>
      </c>
      <c r="J126" s="17" t="n">
        <v>756.109326</v>
      </c>
      <c r="K126" s="6" t="s">
        <f>=Портфель!F27*Портфель!$Q$17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9" t="n">
        <v>44250</v>
      </c>
      <c r="B127" s="16" t="s">
        <v>284</v>
      </c>
      <c r="C127" s="16" t="s">
        <v>83</v>
      </c>
      <c r="D127" s="16" t="s">
        <v>84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1877</v>
      </c>
      <c r="J127" s="17" t="n">
        <v>756.109326</v>
      </c>
      <c r="K127" s="6" t="s">
        <f>=Портфель!F27*Портфель!$Q$17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9" t="n">
        <v>44250</v>
      </c>
      <c r="B128" s="16" t="s">
        <v>284</v>
      </c>
      <c r="C128" s="16" t="s">
        <v>83</v>
      </c>
      <c r="D128" s="16" t="s">
        <v>84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1877</v>
      </c>
      <c r="J128" s="17" t="n">
        <v>748.710996</v>
      </c>
      <c r="K128" s="6" t="s">
        <f>=Портфель!F27*Портфель!$Q$17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9" t="n">
        <v>44250</v>
      </c>
      <c r="B129" s="16" t="s">
        <v>284</v>
      </c>
      <c r="C129" s="16" t="s">
        <v>83</v>
      </c>
      <c r="D129" s="16" t="s">
        <v>84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1877</v>
      </c>
      <c r="J129" s="17" t="n">
        <v>748.710996</v>
      </c>
      <c r="K129" s="6" t="s">
        <f>=Портфель!F27*Портфель!$Q$17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9" t="n">
        <v>44250</v>
      </c>
      <c r="B130" s="16" t="s">
        <v>284</v>
      </c>
      <c r="C130" s="16" t="s">
        <v>83</v>
      </c>
      <c r="D130" s="16" t="s">
        <v>84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1877</v>
      </c>
      <c r="J130" s="17" t="n">
        <v>748.710996</v>
      </c>
      <c r="K130" s="6" t="s">
        <f>=Портфель!F27*Портфель!$Q$17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9" t="n">
        <v>44250</v>
      </c>
      <c r="B131" s="16" t="s">
        <v>284</v>
      </c>
      <c r="C131" s="16" t="s">
        <v>83</v>
      </c>
      <c r="D131" s="16" t="s">
        <v>84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1877</v>
      </c>
      <c r="J131" s="17" t="n">
        <v>748.710996</v>
      </c>
      <c r="K131" s="6" t="s">
        <f>=Портфель!F27*Портфель!$Q$17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9" t="n">
        <v>44250</v>
      </c>
      <c r="B132" s="16" t="s">
        <v>284</v>
      </c>
      <c r="C132" s="16" t="s">
        <v>83</v>
      </c>
      <c r="D132" s="16" t="s">
        <v>84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1877</v>
      </c>
      <c r="J132" s="17" t="n">
        <v>748.710996</v>
      </c>
      <c r="K132" s="6" t="s">
        <f>=Портфель!F27*Портфель!$Q$17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9" t="n">
        <v>44251</v>
      </c>
      <c r="B133" s="16" t="s">
        <v>284</v>
      </c>
      <c r="C133" s="16" t="s">
        <v>83</v>
      </c>
      <c r="D133" s="16" t="s">
        <v>84</v>
      </c>
      <c r="E133" s="17" t="n">
        <v>6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1876</v>
      </c>
      <c r="J133" s="17" t="n">
        <v>747.724552</v>
      </c>
      <c r="K133" s="6" t="s">
        <f>=Портфель!F27*Портфель!$Q$17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9" t="n">
        <v>44251</v>
      </c>
      <c r="B134" s="16" t="s">
        <v>284</v>
      </c>
      <c r="C134" s="16" t="s">
        <v>83</v>
      </c>
      <c r="D134" s="16" t="s">
        <v>84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1876</v>
      </c>
      <c r="J134" s="17" t="n">
        <v>741.312666</v>
      </c>
      <c r="K134" s="6" t="s">
        <f>=Портфель!F27*Портфель!$Q$17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9" t="n">
        <v>44251</v>
      </c>
      <c r="B135" s="16" t="s">
        <v>284</v>
      </c>
      <c r="C135" s="16" t="s">
        <v>83</v>
      </c>
      <c r="D135" s="16" t="s">
        <v>84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1876</v>
      </c>
      <c r="J135" s="17" t="n">
        <v>740.572833</v>
      </c>
      <c r="K135" s="6" t="s">
        <f>=Портфель!F27*Портфель!$Q$17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9" t="n">
        <v>44251</v>
      </c>
      <c r="B136" s="16" t="s">
        <v>284</v>
      </c>
      <c r="C136" s="16" t="s">
        <v>83</v>
      </c>
      <c r="D136" s="16" t="s">
        <v>84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1876</v>
      </c>
      <c r="J136" s="17" t="n">
        <v>741.312666</v>
      </c>
      <c r="K136" s="6" t="s">
        <f>=Портфель!F27*Портфель!$Q$17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9" t="n">
        <v>44251</v>
      </c>
      <c r="B137" s="16" t="s">
        <v>284</v>
      </c>
      <c r="C137" s="16" t="s">
        <v>83</v>
      </c>
      <c r="D137" s="16" t="s">
        <v>84</v>
      </c>
      <c r="E137" s="17" t="n">
        <v>2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1876</v>
      </c>
      <c r="J137" s="17" t="n">
        <v>740.572833</v>
      </c>
      <c r="K137" s="6" t="s">
        <f>=Портфель!F27*Портфель!$Q$17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9" t="n">
        <v>44284</v>
      </c>
      <c r="B138" s="16" t="s">
        <v>284</v>
      </c>
      <c r="C138" s="16" t="s">
        <v>83</v>
      </c>
      <c r="D138" s="16" t="s">
        <v>84</v>
      </c>
      <c r="E138" s="17" t="n">
        <v>5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1843</v>
      </c>
      <c r="J138" s="17" t="n">
        <v>592.8789776</v>
      </c>
      <c r="K138" s="6" t="s">
        <f>=Портфель!F27*Портфель!$Q$17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9" t="n">
        <v>44284</v>
      </c>
      <c r="B139" s="16" t="s">
        <v>284</v>
      </c>
      <c r="C139" s="16" t="s">
        <v>83</v>
      </c>
      <c r="D139" s="16" t="s">
        <v>84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1843</v>
      </c>
      <c r="J139" s="17" t="n">
        <v>588.257764</v>
      </c>
      <c r="K139" s="6" t="s">
        <f>=Портфель!F27*Портфель!$Q$17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9" t="n">
        <v>44302</v>
      </c>
      <c r="B140" s="16" t="s">
        <v>284</v>
      </c>
      <c r="C140" s="16" t="s">
        <v>85</v>
      </c>
      <c r="D140" s="16" t="s">
        <v>86</v>
      </c>
      <c r="E140" s="17" t="n">
        <v>5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1826</v>
      </c>
      <c r="J140" s="17" t="n">
        <v>2516.409</v>
      </c>
      <c r="K140" s="6" t="s">
        <f>=Портфель!F28*Портфель!$Q$13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9" t="n">
        <v>44232</v>
      </c>
      <c r="B141" s="16" t="s">
        <v>284</v>
      </c>
      <c r="C141" s="16" t="s">
        <v>87</v>
      </c>
      <c r="D141" s="16" t="s">
        <v>88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1895</v>
      </c>
      <c r="J141" s="17" t="n">
        <v>2196.906993</v>
      </c>
      <c r="K141" s="6" t="s">
        <f>=Портфель!F29*Портфель!$Q$17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9" t="n">
        <v>44236</v>
      </c>
      <c r="B142" s="16" t="s">
        <v>284</v>
      </c>
      <c r="C142" s="16" t="s">
        <v>87</v>
      </c>
      <c r="D142" s="16" t="s">
        <v>88</v>
      </c>
      <c r="E142" s="17" t="n">
        <v>3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1892</v>
      </c>
      <c r="J142" s="17" t="n">
        <v>2084.978882</v>
      </c>
      <c r="K142" s="6" t="s">
        <f>=Портфель!F29*Портфель!$Q$17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9" t="n">
        <v>44236</v>
      </c>
      <c r="B143" s="16" t="s">
        <v>284</v>
      </c>
      <c r="C143" s="16" t="s">
        <v>87</v>
      </c>
      <c r="D143" s="16" t="s">
        <v>88</v>
      </c>
      <c r="E143" s="17" t="n">
        <v>2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1892</v>
      </c>
      <c r="J143" s="17" t="n">
        <v>2065.918764</v>
      </c>
      <c r="K143" s="6" t="s">
        <f>=Портфель!F29*Портфель!$Q$17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9" t="n">
        <v>44279</v>
      </c>
      <c r="B144" s="16" t="s">
        <v>284</v>
      </c>
      <c r="C144" s="16" t="s">
        <v>87</v>
      </c>
      <c r="D144" s="16" t="s">
        <v>88</v>
      </c>
      <c r="E144" s="17" t="n">
        <v>4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1848</v>
      </c>
      <c r="J144" s="17" t="n">
        <v>1711.7683275</v>
      </c>
      <c r="K144" s="6" t="s">
        <f>=Портфель!F29*Портфель!$Q$17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9" t="n">
        <v>44279</v>
      </c>
      <c r="B145" s="16" t="s">
        <v>284</v>
      </c>
      <c r="C145" s="16" t="s">
        <v>87</v>
      </c>
      <c r="D145" s="16" t="s">
        <v>88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1848</v>
      </c>
      <c r="J145" s="17" t="n">
        <v>1712.14512</v>
      </c>
      <c r="K145" s="6" t="s">
        <f>=Портфель!F29*Портфель!$Q$17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9" t="n">
        <v>44279</v>
      </c>
      <c r="B146" s="16" t="s">
        <v>284</v>
      </c>
      <c r="C146" s="16" t="s">
        <v>87</v>
      </c>
      <c r="D146" s="16" t="s">
        <v>88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1848</v>
      </c>
      <c r="J146" s="17" t="n">
        <v>1712.14512</v>
      </c>
      <c r="K146" s="6" t="s">
        <f>=Портфель!F29*Портфель!$Q$17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9" t="n">
        <v>44279</v>
      </c>
      <c r="B147" s="16" t="s">
        <v>284</v>
      </c>
      <c r="C147" s="16" t="s">
        <v>87</v>
      </c>
      <c r="D147" s="16" t="s">
        <v>88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1848</v>
      </c>
      <c r="J147" s="17" t="n">
        <v>1719.68097</v>
      </c>
      <c r="K147" s="6" t="s">
        <f>=Портфель!F29*Портфель!$Q$17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9" t="n">
        <v>44280</v>
      </c>
      <c r="B148" s="16" t="s">
        <v>284</v>
      </c>
      <c r="C148" s="16" t="s">
        <v>87</v>
      </c>
      <c r="D148" s="16" t="s">
        <v>88</v>
      </c>
      <c r="E148" s="17" t="n">
        <v>2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1848</v>
      </c>
      <c r="J148" s="17" t="n">
        <v>1737.4421025</v>
      </c>
      <c r="K148" s="6" t="s">
        <f>=Портфель!F29*Портфель!$Q$17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9" t="n">
        <v>44243</v>
      </c>
      <c r="B149" s="16" t="s">
        <v>284</v>
      </c>
      <c r="C149" s="16" t="s">
        <v>89</v>
      </c>
      <c r="D149" s="16" t="s">
        <v>90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1884</v>
      </c>
      <c r="J149" s="17" t="n">
        <v>4111.179936</v>
      </c>
      <c r="K149" s="6" t="s">
        <f>=Портфель!F30*Портфель!$Q$17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9" t="n">
        <v>44279</v>
      </c>
      <c r="B150" s="16" t="s">
        <v>284</v>
      </c>
      <c r="C150" s="16" t="s">
        <v>89</v>
      </c>
      <c r="D150" s="16" t="s">
        <v>90</v>
      </c>
      <c r="E150" s="17" t="n">
        <v>2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1849</v>
      </c>
      <c r="J150" s="17" t="n">
        <v>3272.4428625</v>
      </c>
      <c r="K150" s="6" t="s">
        <f>=Портфель!F30*Портфель!$Q$17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9" t="n">
        <v>44279</v>
      </c>
      <c r="B151" s="16" t="s">
        <v>284</v>
      </c>
      <c r="C151" s="16" t="s">
        <v>89</v>
      </c>
      <c r="D151" s="16" t="s">
        <v>90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1849</v>
      </c>
      <c r="J151" s="17" t="n">
        <v>3272.819655</v>
      </c>
      <c r="K151" s="6" t="s">
        <f>=Портфель!F30*Портфель!$Q$17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9" t="n">
        <v>44279</v>
      </c>
      <c r="B152" s="16" t="s">
        <v>284</v>
      </c>
      <c r="C152" s="16" t="s">
        <v>89</v>
      </c>
      <c r="D152" s="16" t="s">
        <v>90</v>
      </c>
      <c r="E152" s="17" t="n">
        <v>3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1848</v>
      </c>
      <c r="J152" s="17" t="n">
        <v>3074.12441</v>
      </c>
      <c r="K152" s="6" t="s">
        <f>=Портфель!F30*Портфель!$Q$17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9" t="n">
        <v>44292</v>
      </c>
      <c r="B153" s="16" t="s">
        <v>284</v>
      </c>
      <c r="C153" s="16" t="s">
        <v>89</v>
      </c>
      <c r="D153" s="16" t="s">
        <v>90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1835</v>
      </c>
      <c r="J153" s="17" t="n">
        <v>2749.360628</v>
      </c>
      <c r="K153" s="6" t="s">
        <f>=Портфель!F30*Портфель!$Q$17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9"/>
      <c r="B154" s="16"/>
      <c r="C154" s="16"/>
      <c r="D154" s="16"/>
      <c r="E154" s="17"/>
      <c r="F154" s="7"/>
      <c r="G154" s="17"/>
      <c r="H154" s="16"/>
      <c r="I154" s="7"/>
      <c r="J154" s="17"/>
      <c r="K154" s="4" t="s">
        <v>95</v>
      </c>
      <c r="L154" s="8" t="s">
        <f>=SUBTOTAL(109,L2:L153)</f>
      </c>
      <c r="M154" s="8" t="s">
        <f>=SUBTOTAL(109,M2:M153)</f>
      </c>
      <c r="N154" s="8" t="s">
        <f>=MAX(0,M154*0.13)</f>
      </c>
    </row>
  </sheetData>
  <autoFilter ref="A1:O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296</v>
      </c>
      <c r="D1" s="38" t="s">
        <v>297</v>
      </c>
      <c r="E1" s="38" t="s">
        <v>278</v>
      </c>
      <c r="F1" s="38" t="s">
        <v>298</v>
      </c>
      <c r="G1" s="38" t="s">
        <v>275</v>
      </c>
      <c r="H1" s="38" t="s">
        <v>299</v>
      </c>
      <c r="I1" s="38" t="s">
        <v>300</v>
      </c>
      <c r="J1" s="38" t="s">
        <v>301</v>
      </c>
      <c r="K1" s="38" t="s">
        <v>302</v>
      </c>
    </row>
    <row collapsed="false" customFormat="false" customHeight="false" hidden="false" ht="12.1" outlineLevel="0" r="2">
      <c r="A2" s="16" t="s">
        <v>119</v>
      </c>
      <c r="B2" s="16" t="s">
        <v>303</v>
      </c>
      <c r="C2" s="40" t="n">
        <v>44168</v>
      </c>
      <c r="D2" s="41" t="n">
        <v>44180</v>
      </c>
      <c r="E2" s="17" t="n">
        <v>14743.98</v>
      </c>
      <c r="F2" s="17" t="n">
        <v>14758.525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119</v>
      </c>
      <c r="B3" s="16" t="s">
        <v>303</v>
      </c>
      <c r="C3" s="40" t="n">
        <v>44168</v>
      </c>
      <c r="D3" s="41" t="n">
        <v>44180</v>
      </c>
      <c r="E3" s="17" t="n">
        <v>14743.48</v>
      </c>
      <c r="F3" s="17" t="n">
        <v>14758.525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119</v>
      </c>
      <c r="B4" s="16" t="s">
        <v>303</v>
      </c>
      <c r="C4" s="40" t="n">
        <v>44215</v>
      </c>
      <c r="D4" s="41" t="n">
        <v>44228</v>
      </c>
      <c r="E4" s="17" t="n">
        <v>14649.78</v>
      </c>
      <c r="F4" s="17" t="n">
        <v>14883.56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119</v>
      </c>
      <c r="B5" s="16" t="s">
        <v>303</v>
      </c>
      <c r="C5" s="40" t="n">
        <v>44224</v>
      </c>
      <c r="D5" s="41" t="n">
        <v>44228</v>
      </c>
      <c r="E5" s="17" t="n">
        <v>14708.32</v>
      </c>
      <c r="F5" s="17" t="n">
        <v>14883.56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119</v>
      </c>
      <c r="B6" s="16" t="s">
        <v>303</v>
      </c>
      <c r="C6" s="40" t="n">
        <v>44229</v>
      </c>
      <c r="D6" s="41" t="n">
        <v>44229</v>
      </c>
      <c r="E6" s="17" t="n">
        <v>14664.79</v>
      </c>
      <c r="F6" s="17" t="n">
        <v>14675.2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120</v>
      </c>
      <c r="B7" s="16" t="s">
        <v>285</v>
      </c>
      <c r="C7" s="40" t="n">
        <v>44168</v>
      </c>
      <c r="D7" s="41" t="n">
        <v>44228</v>
      </c>
      <c r="E7" s="17" t="n">
        <v>191.6392</v>
      </c>
      <c r="F7" s="17" t="n">
        <v>211.413</v>
      </c>
      <c r="G7" s="17" t="n">
        <v>50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120</v>
      </c>
      <c r="B8" s="16" t="s">
        <v>285</v>
      </c>
      <c r="C8" s="40" t="n">
        <v>44180</v>
      </c>
      <c r="D8" s="41" t="n">
        <v>44228</v>
      </c>
      <c r="E8" s="17" t="n">
        <v>208.6808</v>
      </c>
      <c r="F8" s="17" t="n">
        <v>211.2731</v>
      </c>
      <c r="G8" s="17" t="n">
        <v>50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120</v>
      </c>
      <c r="B9" s="16" t="s">
        <v>285</v>
      </c>
      <c r="C9" s="40" t="n">
        <v>44209</v>
      </c>
      <c r="D9" s="41" t="n">
        <v>44228</v>
      </c>
      <c r="E9" s="17" t="n">
        <v>214.1284</v>
      </c>
      <c r="F9" s="17" t="n">
        <v>211.2731</v>
      </c>
      <c r="G9" s="17" t="n">
        <v>50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120</v>
      </c>
      <c r="B10" s="16" t="s">
        <v>285</v>
      </c>
      <c r="C10" s="40" t="n">
        <v>44224</v>
      </c>
      <c r="D10" s="41" t="n">
        <v>44228</v>
      </c>
      <c r="E10" s="17" t="n">
        <v>216.1896</v>
      </c>
      <c r="F10" s="17" t="n">
        <v>211.2731</v>
      </c>
      <c r="G10" s="17" t="n">
        <v>50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120</v>
      </c>
      <c r="B11" s="16" t="s">
        <v>285</v>
      </c>
      <c r="C11" s="40" t="n">
        <v>44224</v>
      </c>
      <c r="D11" s="41" t="n">
        <v>44232</v>
      </c>
      <c r="E11" s="17" t="n">
        <v>215.129</v>
      </c>
      <c r="F11" s="17" t="n">
        <v>209.6941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120</v>
      </c>
      <c r="B12" s="16" t="s">
        <v>285</v>
      </c>
      <c r="C12" s="40" t="n">
        <v>44228</v>
      </c>
      <c r="D12" s="41" t="n">
        <v>44232</v>
      </c>
      <c r="E12" s="17" t="n">
        <v>211.2067</v>
      </c>
      <c r="F12" s="17" t="n">
        <v>209.6941</v>
      </c>
      <c r="G12" s="17" t="n">
        <v>200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120</v>
      </c>
      <c r="B13" s="16" t="s">
        <v>285</v>
      </c>
      <c r="C13" s="40" t="n">
        <v>44232</v>
      </c>
      <c r="D13" s="41" t="n">
        <v>44246</v>
      </c>
      <c r="E13" s="17" t="n">
        <v>209.626</v>
      </c>
      <c r="F13" s="17" t="n">
        <v>208.0151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120</v>
      </c>
      <c r="B14" s="16" t="s">
        <v>285</v>
      </c>
      <c r="C14" s="40" t="n">
        <v>44236</v>
      </c>
      <c r="D14" s="41" t="n">
        <v>44246</v>
      </c>
      <c r="E14" s="17" t="n">
        <v>209.1255</v>
      </c>
      <c r="F14" s="17" t="n">
        <v>208.0151</v>
      </c>
      <c r="G14" s="17" t="n">
        <v>110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121</v>
      </c>
      <c r="B15" s="16" t="s">
        <v>207</v>
      </c>
      <c r="C15" s="40" t="n">
        <v>44169</v>
      </c>
      <c r="D15" s="41" t="n">
        <v>44186</v>
      </c>
      <c r="E15" s="17" t="n">
        <v>1054.4488</v>
      </c>
      <c r="F15" s="17" t="n">
        <v>1079.0942</v>
      </c>
      <c r="G15" s="17" t="n">
        <v>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121</v>
      </c>
      <c r="B16" s="16" t="s">
        <v>207</v>
      </c>
      <c r="C16" s="40" t="n">
        <v>44169</v>
      </c>
      <c r="D16" s="41" t="n">
        <v>44186</v>
      </c>
      <c r="E16" s="17" t="n">
        <v>1051.4408</v>
      </c>
      <c r="F16" s="17" t="n">
        <v>1079.0942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121</v>
      </c>
      <c r="B17" s="16" t="s">
        <v>207</v>
      </c>
      <c r="C17" s="40" t="n">
        <v>44169</v>
      </c>
      <c r="D17" s="41" t="n">
        <v>44186</v>
      </c>
      <c r="E17" s="17" t="n">
        <v>1052.9448</v>
      </c>
      <c r="F17" s="17" t="n">
        <v>1079.0942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121</v>
      </c>
      <c r="B18" s="16" t="s">
        <v>207</v>
      </c>
      <c r="C18" s="40" t="n">
        <v>44172</v>
      </c>
      <c r="D18" s="41" t="n">
        <v>44186</v>
      </c>
      <c r="E18" s="17" t="n">
        <v>1039.7881</v>
      </c>
      <c r="F18" s="17" t="n">
        <v>1079.0942</v>
      </c>
      <c r="G18" s="17" t="n">
        <v>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121</v>
      </c>
      <c r="B19" s="16" t="s">
        <v>207</v>
      </c>
      <c r="C19" s="40" t="n">
        <v>44172</v>
      </c>
      <c r="D19" s="41" t="n">
        <v>44186</v>
      </c>
      <c r="E19" s="17" t="n">
        <v>1039.6644</v>
      </c>
      <c r="F19" s="17" t="n">
        <v>1079.0942</v>
      </c>
      <c r="G19" s="17" t="n">
        <v>12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121</v>
      </c>
      <c r="B20" s="16" t="s">
        <v>207</v>
      </c>
      <c r="C20" s="40" t="n">
        <v>44179</v>
      </c>
      <c r="D20" s="41" t="n">
        <v>44186</v>
      </c>
      <c r="E20" s="17" t="n">
        <v>1140.0549</v>
      </c>
      <c r="F20" s="17" t="n">
        <v>1079.0942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121</v>
      </c>
      <c r="B21" s="16" t="s">
        <v>207</v>
      </c>
      <c r="C21" s="40" t="n">
        <v>44179</v>
      </c>
      <c r="D21" s="41" t="n">
        <v>44186</v>
      </c>
      <c r="E21" s="17" t="n">
        <v>1140.0549</v>
      </c>
      <c r="F21" s="17" t="n">
        <v>1079.0942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121</v>
      </c>
      <c r="B22" s="16" t="s">
        <v>207</v>
      </c>
      <c r="C22" s="40" t="n">
        <v>44179</v>
      </c>
      <c r="D22" s="41" t="n">
        <v>44186</v>
      </c>
      <c r="E22" s="17" t="n">
        <v>1140.0549</v>
      </c>
      <c r="F22" s="17" t="n">
        <v>1172.3148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121</v>
      </c>
      <c r="B23" s="16" t="s">
        <v>207</v>
      </c>
      <c r="C23" s="40" t="n">
        <v>44179</v>
      </c>
      <c r="D23" s="41" t="n">
        <v>44186</v>
      </c>
      <c r="E23" s="17" t="n">
        <v>1140.0549</v>
      </c>
      <c r="F23" s="17" t="n">
        <v>1172.8036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121</v>
      </c>
      <c r="B24" s="16" t="s">
        <v>207</v>
      </c>
      <c r="C24" s="40" t="n">
        <v>44179</v>
      </c>
      <c r="D24" s="41" t="n">
        <v>44186</v>
      </c>
      <c r="E24" s="17" t="n">
        <v>1140.0549</v>
      </c>
      <c r="F24" s="17" t="n">
        <v>1172.8036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121</v>
      </c>
      <c r="B25" s="16" t="s">
        <v>207</v>
      </c>
      <c r="C25" s="40" t="n">
        <v>44179</v>
      </c>
      <c r="D25" s="41" t="n">
        <v>44186</v>
      </c>
      <c r="E25" s="17" t="n">
        <v>1140.0549</v>
      </c>
      <c r="F25" s="17" t="n">
        <v>1172.3148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121</v>
      </c>
      <c r="B26" s="16" t="s">
        <v>207</v>
      </c>
      <c r="C26" s="40" t="n">
        <v>44179</v>
      </c>
      <c r="D26" s="41" t="n">
        <v>44186</v>
      </c>
      <c r="E26" s="17" t="n">
        <v>1140.0549</v>
      </c>
      <c r="F26" s="17" t="n">
        <v>1172.9014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121</v>
      </c>
      <c r="B27" s="16" t="s">
        <v>207</v>
      </c>
      <c r="C27" s="40" t="n">
        <v>44179</v>
      </c>
      <c r="D27" s="41" t="n">
        <v>44186</v>
      </c>
      <c r="E27" s="17" t="n">
        <v>1140.0549</v>
      </c>
      <c r="F27" s="17" t="n">
        <v>1172.9014</v>
      </c>
      <c r="G27" s="17" t="n">
        <v>6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121</v>
      </c>
      <c r="B28" s="16" t="s">
        <v>207</v>
      </c>
      <c r="C28" s="40" t="n">
        <v>44179</v>
      </c>
      <c r="D28" s="41" t="n">
        <v>44186</v>
      </c>
      <c r="E28" s="17" t="n">
        <v>1140.0549</v>
      </c>
      <c r="F28" s="17" t="n">
        <v>1172.9014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121</v>
      </c>
      <c r="B29" s="16" t="s">
        <v>207</v>
      </c>
      <c r="C29" s="40" t="n">
        <v>44179</v>
      </c>
      <c r="D29" s="41" t="n">
        <v>44186</v>
      </c>
      <c r="E29" s="17" t="n">
        <v>1140.0549</v>
      </c>
      <c r="F29" s="17" t="n">
        <v>1172.934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121</v>
      </c>
      <c r="B30" s="16" t="s">
        <v>207</v>
      </c>
      <c r="C30" s="40" t="n">
        <v>44186</v>
      </c>
      <c r="D30" s="41" t="n">
        <v>44186</v>
      </c>
      <c r="E30" s="17" t="n">
        <v>1077.8478</v>
      </c>
      <c r="F30" s="17" t="n">
        <v>1172.934</v>
      </c>
      <c r="G30" s="17" t="n">
        <v>20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121</v>
      </c>
      <c r="B31" s="16" t="s">
        <v>207</v>
      </c>
      <c r="C31" s="40" t="n">
        <v>44186</v>
      </c>
      <c r="D31" s="41" t="n">
        <v>44186</v>
      </c>
      <c r="E31" s="17" t="n">
        <v>1077.8478</v>
      </c>
      <c r="F31" s="17" t="n">
        <v>1172.934</v>
      </c>
      <c r="G31" s="17" t="n">
        <v>20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121</v>
      </c>
      <c r="B32" s="16" t="s">
        <v>207</v>
      </c>
      <c r="C32" s="40" t="n">
        <v>44187</v>
      </c>
      <c r="D32" s="41" t="n">
        <v>44208</v>
      </c>
      <c r="E32" s="17" t="n">
        <v>1164.138</v>
      </c>
      <c r="F32" s="17" t="n">
        <v>1317.065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121</v>
      </c>
      <c r="B33" s="16" t="s">
        <v>207</v>
      </c>
      <c r="C33" s="40" t="n">
        <v>44200</v>
      </c>
      <c r="D33" s="41" t="n">
        <v>44208</v>
      </c>
      <c r="E33" s="17" t="n">
        <v>1201.5883</v>
      </c>
      <c r="F33" s="17" t="n">
        <v>1317.065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121</v>
      </c>
      <c r="B34" s="16" t="s">
        <v>207</v>
      </c>
      <c r="C34" s="40" t="n">
        <v>44200</v>
      </c>
      <c r="D34" s="41" t="n">
        <v>44211</v>
      </c>
      <c r="E34" s="17" t="n">
        <v>1201.5883</v>
      </c>
      <c r="F34" s="17" t="n">
        <v>1402.1259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122</v>
      </c>
      <c r="B35" s="16" t="s">
        <v>208</v>
      </c>
      <c r="C35" s="40" t="n">
        <v>44173</v>
      </c>
      <c r="D35" s="41" t="n">
        <v>44195</v>
      </c>
      <c r="E35" s="17" t="n">
        <v>6226.6553</v>
      </c>
      <c r="F35" s="17" t="n">
        <v>6420.6545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122</v>
      </c>
      <c r="B36" s="16" t="s">
        <v>208</v>
      </c>
      <c r="C36" s="40" t="n">
        <v>44173</v>
      </c>
      <c r="D36" s="41" t="n">
        <v>44195</v>
      </c>
      <c r="E36" s="17" t="n">
        <v>6231.8529</v>
      </c>
      <c r="F36" s="17" t="n">
        <v>6420.6545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85</v>
      </c>
      <c r="B37" s="16" t="s">
        <v>86</v>
      </c>
      <c r="C37" s="40" t="n">
        <v>44175</v>
      </c>
      <c r="D37" s="41" t="n">
        <v>44211</v>
      </c>
      <c r="E37" s="17" t="n">
        <v>2070.11</v>
      </c>
      <c r="F37" s="17" t="n">
        <v>2719.3683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85</v>
      </c>
      <c r="B38" s="16" t="s">
        <v>86</v>
      </c>
      <c r="C38" s="40" t="n">
        <v>44175</v>
      </c>
      <c r="D38" s="41" t="n">
        <v>44211</v>
      </c>
      <c r="E38" s="17" t="n">
        <v>2062.41</v>
      </c>
      <c r="F38" s="17" t="n">
        <v>2719.3683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85</v>
      </c>
      <c r="B39" s="16" t="s">
        <v>86</v>
      </c>
      <c r="C39" s="40" t="n">
        <v>44175</v>
      </c>
      <c r="D39" s="41" t="n">
        <v>44211</v>
      </c>
      <c r="E39" s="17" t="n">
        <v>2062.2067</v>
      </c>
      <c r="F39" s="17" t="n">
        <v>2719.3683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85</v>
      </c>
      <c r="B40" s="16" t="s">
        <v>86</v>
      </c>
      <c r="C40" s="40" t="n">
        <v>44211</v>
      </c>
      <c r="D40" s="41" t="n">
        <v>44211</v>
      </c>
      <c r="E40" s="17" t="n">
        <v>2900.9393</v>
      </c>
      <c r="F40" s="17" t="n">
        <v>2688.386</v>
      </c>
      <c r="G40" s="17" t="n">
        <v>15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85</v>
      </c>
      <c r="B41" s="16" t="s">
        <v>86</v>
      </c>
      <c r="C41" s="40" t="n">
        <v>44214</v>
      </c>
      <c r="D41" s="41" t="n">
        <v>44214</v>
      </c>
      <c r="E41" s="17" t="n">
        <v>2600.5595</v>
      </c>
      <c r="F41" s="17" t="n">
        <v>2778.332</v>
      </c>
      <c r="G41" s="17" t="n">
        <v>20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85</v>
      </c>
      <c r="B42" s="16" t="s">
        <v>86</v>
      </c>
      <c r="C42" s="40" t="n">
        <v>44214</v>
      </c>
      <c r="D42" s="41" t="n">
        <v>44214</v>
      </c>
      <c r="E42" s="17" t="n">
        <v>2641.984</v>
      </c>
      <c r="F42" s="17" t="n">
        <v>2778.332</v>
      </c>
      <c r="G42" s="17" t="n">
        <v>20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85</v>
      </c>
      <c r="B43" s="16" t="s">
        <v>86</v>
      </c>
      <c r="C43" s="40" t="n">
        <v>44215</v>
      </c>
      <c r="D43" s="41" t="n">
        <v>44215</v>
      </c>
      <c r="E43" s="17" t="n">
        <v>2819.891</v>
      </c>
      <c r="F43" s="17" t="n">
        <v>2808.314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85</v>
      </c>
      <c r="B44" s="16" t="s">
        <v>86</v>
      </c>
      <c r="C44" s="40" t="n">
        <v>44215</v>
      </c>
      <c r="D44" s="41" t="n">
        <v>44215</v>
      </c>
      <c r="E44" s="17" t="n">
        <v>2819.891</v>
      </c>
      <c r="F44" s="17" t="n">
        <v>2808.314</v>
      </c>
      <c r="G44" s="17" t="n">
        <v>20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85</v>
      </c>
      <c r="B45" s="16" t="s">
        <v>86</v>
      </c>
      <c r="C45" s="40" t="n">
        <v>44215</v>
      </c>
      <c r="D45" s="41" t="n">
        <v>44221</v>
      </c>
      <c r="E45" s="17" t="n">
        <v>2802.6807</v>
      </c>
      <c r="F45" s="17" t="n">
        <v>2788.325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85</v>
      </c>
      <c r="B46" s="16" t="s">
        <v>86</v>
      </c>
      <c r="C46" s="40" t="n">
        <v>44215</v>
      </c>
      <c r="D46" s="41" t="n">
        <v>44221</v>
      </c>
      <c r="E46" s="17" t="n">
        <v>2802.6807</v>
      </c>
      <c r="F46" s="17" t="n">
        <v>2788.3275</v>
      </c>
      <c r="G46" s="17" t="n">
        <v>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85</v>
      </c>
      <c r="B47" s="16" t="s">
        <v>86</v>
      </c>
      <c r="C47" s="40" t="n">
        <v>44215</v>
      </c>
      <c r="D47" s="41" t="n">
        <v>44221</v>
      </c>
      <c r="E47" s="17" t="n">
        <v>2802.6807</v>
      </c>
      <c r="F47" s="17" t="n">
        <v>2788.326</v>
      </c>
      <c r="G47" s="17" t="n">
        <v>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85</v>
      </c>
      <c r="B48" s="16" t="s">
        <v>86</v>
      </c>
      <c r="C48" s="40" t="n">
        <v>44215</v>
      </c>
      <c r="D48" s="41" t="n">
        <v>44221</v>
      </c>
      <c r="E48" s="17" t="n">
        <v>2802.6807</v>
      </c>
      <c r="F48" s="17" t="n">
        <v>2788.32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85</v>
      </c>
      <c r="B49" s="16" t="s">
        <v>86</v>
      </c>
      <c r="C49" s="40" t="n">
        <v>44215</v>
      </c>
      <c r="D49" s="41" t="n">
        <v>44221</v>
      </c>
      <c r="E49" s="17" t="n">
        <v>2802.6807</v>
      </c>
      <c r="F49" s="17" t="n">
        <v>2788.3233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85</v>
      </c>
      <c r="B50" s="16" t="s">
        <v>86</v>
      </c>
      <c r="C50" s="40" t="n">
        <v>44215</v>
      </c>
      <c r="D50" s="41" t="n">
        <v>44223</v>
      </c>
      <c r="E50" s="17" t="n">
        <v>2802.6807</v>
      </c>
      <c r="F50" s="17" t="n">
        <v>2857.284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85</v>
      </c>
      <c r="B51" s="16" t="s">
        <v>86</v>
      </c>
      <c r="C51" s="40" t="n">
        <v>44215</v>
      </c>
      <c r="D51" s="41" t="n">
        <v>44223</v>
      </c>
      <c r="E51" s="17" t="n">
        <v>2802.6807</v>
      </c>
      <c r="F51" s="17" t="n">
        <v>2857.684</v>
      </c>
      <c r="G51" s="17" t="n">
        <v>5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85</v>
      </c>
      <c r="B52" s="16" t="s">
        <v>86</v>
      </c>
      <c r="C52" s="40" t="n">
        <v>44223</v>
      </c>
      <c r="D52" s="41" t="n">
        <v>44246</v>
      </c>
      <c r="E52" s="17" t="n">
        <v>2866.51</v>
      </c>
      <c r="F52" s="17" t="n">
        <v>3188.0857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85</v>
      </c>
      <c r="B53" s="16" t="s">
        <v>86</v>
      </c>
      <c r="C53" s="40" t="n">
        <v>44236</v>
      </c>
      <c r="D53" s="41" t="n">
        <v>44246</v>
      </c>
      <c r="E53" s="17" t="n">
        <v>3196.818</v>
      </c>
      <c r="F53" s="17" t="n">
        <v>3188.0857</v>
      </c>
      <c r="G53" s="17" t="n">
        <v>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85</v>
      </c>
      <c r="B54" s="16" t="s">
        <v>86</v>
      </c>
      <c r="C54" s="40" t="n">
        <v>44237</v>
      </c>
      <c r="D54" s="41" t="n">
        <v>44246</v>
      </c>
      <c r="E54" s="17" t="n">
        <v>3352.01</v>
      </c>
      <c r="F54" s="17" t="n">
        <v>3188.0857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85</v>
      </c>
      <c r="B55" s="16" t="s">
        <v>86</v>
      </c>
      <c r="C55" s="40" t="n">
        <v>44278</v>
      </c>
      <c r="D55" s="41" t="n">
        <v>44295</v>
      </c>
      <c r="E55" s="17" t="n">
        <v>2728.54</v>
      </c>
      <c r="F55" s="17" t="n">
        <v>2707.474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85</v>
      </c>
      <c r="B56" s="16" t="s">
        <v>86</v>
      </c>
      <c r="C56" s="40" t="n">
        <v>44280</v>
      </c>
      <c r="D56" s="41" t="n">
        <v>44295</v>
      </c>
      <c r="E56" s="17" t="n">
        <v>2679.4</v>
      </c>
      <c r="F56" s="17" t="n">
        <v>2707.474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85</v>
      </c>
      <c r="B57" s="16" t="s">
        <v>86</v>
      </c>
      <c r="C57" s="40" t="n">
        <v>44280</v>
      </c>
      <c r="D57" s="41" t="n">
        <v>44295</v>
      </c>
      <c r="E57" s="17" t="n">
        <v>2654.5925</v>
      </c>
      <c r="F57" s="17" t="n">
        <v>2707.474</v>
      </c>
      <c r="G57" s="17" t="n">
        <v>4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85</v>
      </c>
      <c r="B58" s="16" t="s">
        <v>86</v>
      </c>
      <c r="C58" s="40" t="n">
        <v>44280</v>
      </c>
      <c r="D58" s="41" t="n">
        <v>44295</v>
      </c>
      <c r="E58" s="17" t="n">
        <v>2654.5925</v>
      </c>
      <c r="F58" s="17" t="n">
        <v>2707.474</v>
      </c>
      <c r="G58" s="17" t="n">
        <v>4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85</v>
      </c>
      <c r="B59" s="16" t="s">
        <v>86</v>
      </c>
      <c r="C59" s="40" t="n">
        <v>44280</v>
      </c>
      <c r="D59" s="41" t="n">
        <v>44295</v>
      </c>
      <c r="E59" s="17" t="n">
        <v>2654.39</v>
      </c>
      <c r="F59" s="17" t="n">
        <v>2707.474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85</v>
      </c>
      <c r="B60" s="16" t="s">
        <v>86</v>
      </c>
      <c r="C60" s="40" t="n">
        <v>44280</v>
      </c>
      <c r="D60" s="41" t="n">
        <v>44295</v>
      </c>
      <c r="E60" s="17" t="n">
        <v>2654.4925</v>
      </c>
      <c r="F60" s="17" t="n">
        <v>2707.474</v>
      </c>
      <c r="G60" s="17" t="n">
        <v>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85</v>
      </c>
      <c r="B61" s="16" t="s">
        <v>86</v>
      </c>
      <c r="C61" s="40" t="n">
        <v>44302</v>
      </c>
      <c r="D61" s="41" t="n">
        <v>44302</v>
      </c>
      <c r="E61" s="17" t="n">
        <v>2516.409</v>
      </c>
      <c r="F61" s="17" t="n">
        <v>2513.492</v>
      </c>
      <c r="G61" s="17" t="n">
        <v>5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123</v>
      </c>
      <c r="B62" s="16" t="s">
        <v>211</v>
      </c>
      <c r="C62" s="40" t="n">
        <v>44176</v>
      </c>
      <c r="D62" s="41" t="n">
        <v>44209</v>
      </c>
      <c r="E62" s="17" t="n">
        <v>10579.9408</v>
      </c>
      <c r="F62" s="17" t="n">
        <v>11667.9784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123</v>
      </c>
      <c r="B63" s="16" t="s">
        <v>211</v>
      </c>
      <c r="C63" s="40" t="n">
        <v>44231</v>
      </c>
      <c r="D63" s="41" t="n">
        <v>44231</v>
      </c>
      <c r="E63" s="17" t="n">
        <v>11418.8622</v>
      </c>
      <c r="F63" s="17" t="n">
        <v>11199.8783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123</v>
      </c>
      <c r="B64" s="16" t="s">
        <v>211</v>
      </c>
      <c r="C64" s="40" t="n">
        <v>44231</v>
      </c>
      <c r="D64" s="41" t="n">
        <v>44231</v>
      </c>
      <c r="E64" s="17" t="n">
        <v>11418.8622</v>
      </c>
      <c r="F64" s="17" t="n">
        <v>11199.8783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123</v>
      </c>
      <c r="B65" s="16" t="s">
        <v>211</v>
      </c>
      <c r="C65" s="40" t="n">
        <v>44231</v>
      </c>
      <c r="D65" s="41" t="n">
        <v>44231</v>
      </c>
      <c r="E65" s="17" t="n">
        <v>11418.8622</v>
      </c>
      <c r="F65" s="17" t="n">
        <v>11199.8783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123</v>
      </c>
      <c r="B66" s="16" t="s">
        <v>211</v>
      </c>
      <c r="C66" s="40" t="n">
        <v>44231</v>
      </c>
      <c r="D66" s="41" t="n">
        <v>44231</v>
      </c>
      <c r="E66" s="17" t="n">
        <v>11205.8379</v>
      </c>
      <c r="F66" s="17" t="n">
        <v>11199.8783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123</v>
      </c>
      <c r="B67" s="16" t="s">
        <v>211</v>
      </c>
      <c r="C67" s="40" t="n">
        <v>44231</v>
      </c>
      <c r="D67" s="41" t="n">
        <v>44231</v>
      </c>
      <c r="E67" s="17" t="n">
        <v>11189.8611</v>
      </c>
      <c r="F67" s="17" t="n">
        <v>11199.8783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123</v>
      </c>
      <c r="B68" s="16" t="s">
        <v>211</v>
      </c>
      <c r="C68" s="40" t="n">
        <v>44231</v>
      </c>
      <c r="D68" s="41" t="n">
        <v>44231</v>
      </c>
      <c r="E68" s="17" t="n">
        <v>11189.8611</v>
      </c>
      <c r="F68" s="17" t="n">
        <v>11215.7283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123</v>
      </c>
      <c r="B69" s="16" t="s">
        <v>211</v>
      </c>
      <c r="C69" s="40" t="n">
        <v>44231</v>
      </c>
      <c r="D69" s="41" t="n">
        <v>44231</v>
      </c>
      <c r="E69" s="17" t="n">
        <v>11175.4059</v>
      </c>
      <c r="F69" s="17" t="n">
        <v>11215.7283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123</v>
      </c>
      <c r="B70" s="16" t="s">
        <v>211</v>
      </c>
      <c r="C70" s="40" t="n">
        <v>44231</v>
      </c>
      <c r="D70" s="41" t="n">
        <v>44231</v>
      </c>
      <c r="E70" s="17" t="n">
        <v>11175.4059</v>
      </c>
      <c r="F70" s="17" t="n">
        <v>11222.5756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123</v>
      </c>
      <c r="B71" s="16" t="s">
        <v>211</v>
      </c>
      <c r="C71" s="40" t="n">
        <v>44231</v>
      </c>
      <c r="D71" s="41" t="n">
        <v>44231</v>
      </c>
      <c r="E71" s="17" t="n">
        <v>11121.389</v>
      </c>
      <c r="F71" s="17" t="n">
        <v>11222.5756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123</v>
      </c>
      <c r="B72" s="16" t="s">
        <v>211</v>
      </c>
      <c r="C72" s="40" t="n">
        <v>44231</v>
      </c>
      <c r="D72" s="41" t="n">
        <v>44232</v>
      </c>
      <c r="E72" s="17" t="n">
        <v>11122.1498</v>
      </c>
      <c r="F72" s="17" t="n">
        <v>11243.5292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123</v>
      </c>
      <c r="B73" s="16" t="s">
        <v>211</v>
      </c>
      <c r="C73" s="40" t="n">
        <v>44231</v>
      </c>
      <c r="D73" s="41" t="n">
        <v>44232</v>
      </c>
      <c r="E73" s="17" t="n">
        <v>11122.1498</v>
      </c>
      <c r="F73" s="17" t="n">
        <v>11045.4213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123</v>
      </c>
      <c r="B74" s="16" t="s">
        <v>211</v>
      </c>
      <c r="C74" s="40" t="n">
        <v>44231</v>
      </c>
      <c r="D74" s="41" t="n">
        <v>44232</v>
      </c>
      <c r="E74" s="17" t="n">
        <v>11098.565</v>
      </c>
      <c r="F74" s="17" t="n">
        <v>11045.4213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123</v>
      </c>
      <c r="B75" s="16" t="s">
        <v>211</v>
      </c>
      <c r="C75" s="40" t="n">
        <v>44231</v>
      </c>
      <c r="D75" s="41" t="n">
        <v>44232</v>
      </c>
      <c r="E75" s="17" t="n">
        <v>11083.349</v>
      </c>
      <c r="F75" s="17" t="n">
        <v>11045.4213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123</v>
      </c>
      <c r="B76" s="16" t="s">
        <v>211</v>
      </c>
      <c r="C76" s="40" t="n">
        <v>44232</v>
      </c>
      <c r="D76" s="41" t="n">
        <v>44232</v>
      </c>
      <c r="E76" s="17" t="n">
        <v>11006.4965</v>
      </c>
      <c r="F76" s="17" t="n">
        <v>11045.4213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123</v>
      </c>
      <c r="B77" s="16" t="s">
        <v>211</v>
      </c>
      <c r="C77" s="40" t="n">
        <v>44232</v>
      </c>
      <c r="D77" s="41" t="n">
        <v>44232</v>
      </c>
      <c r="E77" s="17" t="n">
        <v>10987.5641</v>
      </c>
      <c r="F77" s="17" t="n">
        <v>11054.9632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123</v>
      </c>
      <c r="B78" s="16" t="s">
        <v>211</v>
      </c>
      <c r="C78" s="40" t="n">
        <v>44232</v>
      </c>
      <c r="D78" s="41" t="n">
        <v>44232</v>
      </c>
      <c r="E78" s="17" t="n">
        <v>10987.5641</v>
      </c>
      <c r="F78" s="17" t="n">
        <v>11054.9632</v>
      </c>
      <c r="G78" s="17" t="n">
        <v>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123</v>
      </c>
      <c r="B79" s="16" t="s">
        <v>211</v>
      </c>
      <c r="C79" s="40" t="n">
        <v>44232</v>
      </c>
      <c r="D79" s="41" t="n">
        <v>44232</v>
      </c>
      <c r="E79" s="17" t="n">
        <v>10979.9912</v>
      </c>
      <c r="F79" s="17" t="n">
        <v>11054.9632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123</v>
      </c>
      <c r="B80" s="16" t="s">
        <v>211</v>
      </c>
      <c r="C80" s="40" t="n">
        <v>44232</v>
      </c>
      <c r="D80" s="41" t="n">
        <v>44232</v>
      </c>
      <c r="E80" s="17" t="n">
        <v>10979.9912</v>
      </c>
      <c r="F80" s="17" t="n">
        <v>11054.9632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123</v>
      </c>
      <c r="B81" s="16" t="s">
        <v>211</v>
      </c>
      <c r="C81" s="40" t="n">
        <v>44232</v>
      </c>
      <c r="D81" s="41" t="n">
        <v>44232</v>
      </c>
      <c r="E81" s="17" t="n">
        <v>10972.0396</v>
      </c>
      <c r="F81" s="17" t="n">
        <v>11050.4195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123</v>
      </c>
      <c r="B82" s="16" t="s">
        <v>211</v>
      </c>
      <c r="C82" s="40" t="n">
        <v>44232</v>
      </c>
      <c r="D82" s="41" t="n">
        <v>44243</v>
      </c>
      <c r="E82" s="17" t="n">
        <v>10972.0396</v>
      </c>
      <c r="F82" s="17" t="n">
        <v>10888.6155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123</v>
      </c>
      <c r="B83" s="16" t="s">
        <v>211</v>
      </c>
      <c r="C83" s="40" t="n">
        <v>44232</v>
      </c>
      <c r="D83" s="41" t="n">
        <v>44243</v>
      </c>
      <c r="E83" s="17" t="n">
        <v>10976.7096</v>
      </c>
      <c r="F83" s="17" t="n">
        <v>10777.1855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123</v>
      </c>
      <c r="B84" s="16" t="s">
        <v>211</v>
      </c>
      <c r="C84" s="40" t="n">
        <v>44232</v>
      </c>
      <c r="D84" s="41" t="n">
        <v>44243</v>
      </c>
      <c r="E84" s="17" t="n">
        <v>10976.7096</v>
      </c>
      <c r="F84" s="17" t="n">
        <v>10706.8087</v>
      </c>
      <c r="G84" s="17" t="n">
        <v>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124</v>
      </c>
      <c r="B85" s="16" t="s">
        <v>212</v>
      </c>
      <c r="C85" s="40" t="n">
        <v>44179</v>
      </c>
      <c r="D85" s="41" t="n">
        <v>44186</v>
      </c>
      <c r="E85" s="17" t="n">
        <v>2449.7957</v>
      </c>
      <c r="F85" s="17" t="n">
        <v>3283.4591</v>
      </c>
      <c r="G85" s="17" t="n">
        <v>5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124</v>
      </c>
      <c r="B86" s="16" t="s">
        <v>212</v>
      </c>
      <c r="C86" s="40" t="n">
        <v>44179</v>
      </c>
      <c r="D86" s="41" t="n">
        <v>44186</v>
      </c>
      <c r="E86" s="17" t="n">
        <v>2462.1529</v>
      </c>
      <c r="F86" s="17" t="n">
        <v>3283.4591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124</v>
      </c>
      <c r="B87" s="16" t="s">
        <v>212</v>
      </c>
      <c r="C87" s="40" t="n">
        <v>44179</v>
      </c>
      <c r="D87" s="41" t="n">
        <v>44186</v>
      </c>
      <c r="E87" s="17" t="n">
        <v>2462.1773</v>
      </c>
      <c r="F87" s="17" t="n">
        <v>3254.8416</v>
      </c>
      <c r="G87" s="17" t="n">
        <v>6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124</v>
      </c>
      <c r="B88" s="16" t="s">
        <v>212</v>
      </c>
      <c r="C88" s="40" t="n">
        <v>44179</v>
      </c>
      <c r="D88" s="41" t="n">
        <v>44186</v>
      </c>
      <c r="E88" s="17" t="n">
        <v>2462.1773</v>
      </c>
      <c r="F88" s="17" t="n">
        <v>3254.475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124</v>
      </c>
      <c r="B89" s="16" t="s">
        <v>212</v>
      </c>
      <c r="C89" s="40" t="n">
        <v>44179</v>
      </c>
      <c r="D89" s="41" t="n">
        <v>44186</v>
      </c>
      <c r="E89" s="17" t="n">
        <v>2462.1773</v>
      </c>
      <c r="F89" s="17" t="n">
        <v>3254.475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124</v>
      </c>
      <c r="B90" s="16" t="s">
        <v>212</v>
      </c>
      <c r="C90" s="40" t="n">
        <v>44179</v>
      </c>
      <c r="D90" s="41" t="n">
        <v>44186</v>
      </c>
      <c r="E90" s="17" t="n">
        <v>2462.1773</v>
      </c>
      <c r="F90" s="17" t="n">
        <v>3254.475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124</v>
      </c>
      <c r="B91" s="16" t="s">
        <v>212</v>
      </c>
      <c r="C91" s="40" t="n">
        <v>44179</v>
      </c>
      <c r="D91" s="41" t="n">
        <v>44186</v>
      </c>
      <c r="E91" s="17" t="n">
        <v>2462.1773</v>
      </c>
      <c r="F91" s="17" t="n">
        <v>3254.8416</v>
      </c>
      <c r="G91" s="17" t="n">
        <v>6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125</v>
      </c>
      <c r="B92" s="16" t="s">
        <v>213</v>
      </c>
      <c r="C92" s="40" t="n">
        <v>44179</v>
      </c>
      <c r="D92" s="41" t="n">
        <v>44188</v>
      </c>
      <c r="E92" s="17" t="n">
        <v>2778.8335</v>
      </c>
      <c r="F92" s="17" t="n">
        <v>3224.2179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125</v>
      </c>
      <c r="B93" s="16" t="s">
        <v>213</v>
      </c>
      <c r="C93" s="40" t="n">
        <v>44179</v>
      </c>
      <c r="D93" s="41" t="n">
        <v>44188</v>
      </c>
      <c r="E93" s="17" t="n">
        <v>2778.8335</v>
      </c>
      <c r="F93" s="17" t="n">
        <v>3224.5947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125</v>
      </c>
      <c r="B94" s="16" t="s">
        <v>213</v>
      </c>
      <c r="C94" s="40" t="n">
        <v>44179</v>
      </c>
      <c r="D94" s="41" t="n">
        <v>44188</v>
      </c>
      <c r="E94" s="17" t="n">
        <v>2778.8335</v>
      </c>
      <c r="F94" s="17" t="n">
        <v>3224.2179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125</v>
      </c>
      <c r="B95" s="16" t="s">
        <v>213</v>
      </c>
      <c r="C95" s="40" t="n">
        <v>44179</v>
      </c>
      <c r="D95" s="41" t="n">
        <v>44201</v>
      </c>
      <c r="E95" s="17" t="n">
        <v>2778.8335</v>
      </c>
      <c r="F95" s="17" t="n">
        <v>3526.0872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125</v>
      </c>
      <c r="B96" s="16" t="s">
        <v>213</v>
      </c>
      <c r="C96" s="40" t="n">
        <v>44200</v>
      </c>
      <c r="D96" s="41" t="n">
        <v>44201</v>
      </c>
      <c r="E96" s="17" t="n">
        <v>3266.0447</v>
      </c>
      <c r="F96" s="17" t="n">
        <v>3526.0872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126</v>
      </c>
      <c r="B97" s="16" t="s">
        <v>214</v>
      </c>
      <c r="C97" s="40" t="n">
        <v>44179</v>
      </c>
      <c r="D97" s="41" t="n">
        <v>44188</v>
      </c>
      <c r="E97" s="17" t="n">
        <v>5923.4107</v>
      </c>
      <c r="F97" s="17" t="n">
        <v>6199.028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126</v>
      </c>
      <c r="B98" s="16" t="s">
        <v>214</v>
      </c>
      <c r="C98" s="40" t="n">
        <v>44179</v>
      </c>
      <c r="D98" s="41" t="n">
        <v>44201</v>
      </c>
      <c r="E98" s="17" t="n">
        <v>5879.539</v>
      </c>
      <c r="F98" s="17" t="n">
        <v>6172.3147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127</v>
      </c>
      <c r="B99" s="16" t="s">
        <v>215</v>
      </c>
      <c r="C99" s="40" t="n">
        <v>44179</v>
      </c>
      <c r="D99" s="41" t="n">
        <v>44188</v>
      </c>
      <c r="E99" s="17" t="n">
        <v>3283.3093</v>
      </c>
      <c r="F99" s="17" t="n">
        <v>3420.546</v>
      </c>
      <c r="G99" s="17" t="n">
        <v>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127</v>
      </c>
      <c r="B100" s="16" t="s">
        <v>215</v>
      </c>
      <c r="C100" s="40" t="n">
        <v>44179</v>
      </c>
      <c r="D100" s="41" t="n">
        <v>44188</v>
      </c>
      <c r="E100" s="17" t="n">
        <v>3282.7</v>
      </c>
      <c r="F100" s="17" t="n">
        <v>3420.546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127</v>
      </c>
      <c r="B101" s="16" t="s">
        <v>215</v>
      </c>
      <c r="C101" s="40" t="n">
        <v>44186</v>
      </c>
      <c r="D101" s="41" t="n">
        <v>44188</v>
      </c>
      <c r="E101" s="17" t="n">
        <v>3199.4884</v>
      </c>
      <c r="F101" s="17" t="n">
        <v>3420.546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127</v>
      </c>
      <c r="B102" s="16" t="s">
        <v>215</v>
      </c>
      <c r="C102" s="40" t="n">
        <v>44186</v>
      </c>
      <c r="D102" s="41" t="n">
        <v>44188</v>
      </c>
      <c r="E102" s="17" t="n">
        <v>3199.4884</v>
      </c>
      <c r="F102" s="17" t="n">
        <v>3420.546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127</v>
      </c>
      <c r="B103" s="16" t="s">
        <v>215</v>
      </c>
      <c r="C103" s="40" t="n">
        <v>44187</v>
      </c>
      <c r="D103" s="41" t="n">
        <v>44188</v>
      </c>
      <c r="E103" s="17" t="n">
        <v>3285.8213</v>
      </c>
      <c r="F103" s="17" t="n">
        <v>3420.546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127</v>
      </c>
      <c r="B104" s="16" t="s">
        <v>215</v>
      </c>
      <c r="C104" s="40" t="n">
        <v>44187</v>
      </c>
      <c r="D104" s="41" t="n">
        <v>44202</v>
      </c>
      <c r="E104" s="17" t="n">
        <v>3285.8213</v>
      </c>
      <c r="F104" s="17" t="n">
        <v>3322.4857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127</v>
      </c>
      <c r="B105" s="16" t="s">
        <v>215</v>
      </c>
      <c r="C105" s="40" t="n">
        <v>44194</v>
      </c>
      <c r="D105" s="41" t="n">
        <v>44202</v>
      </c>
      <c r="E105" s="17" t="n">
        <v>3245.5358</v>
      </c>
      <c r="F105" s="17" t="n">
        <v>3322.4857</v>
      </c>
      <c r="G105" s="17" t="n">
        <v>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127</v>
      </c>
      <c r="B106" s="16" t="s">
        <v>215</v>
      </c>
      <c r="C106" s="40" t="n">
        <v>44194</v>
      </c>
      <c r="D106" s="41" t="n">
        <v>44207</v>
      </c>
      <c r="E106" s="17" t="n">
        <v>3245.5358</v>
      </c>
      <c r="F106" s="17" t="n">
        <v>3428.0172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127</v>
      </c>
      <c r="B107" s="16" t="s">
        <v>215</v>
      </c>
      <c r="C107" s="40" t="n">
        <v>44196</v>
      </c>
      <c r="D107" s="41" t="n">
        <v>44207</v>
      </c>
      <c r="E107" s="17" t="n">
        <v>3185.7664</v>
      </c>
      <c r="F107" s="17" t="n">
        <v>3428.0172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127</v>
      </c>
      <c r="B108" s="16" t="s">
        <v>215</v>
      </c>
      <c r="C108" s="40" t="n">
        <v>44196</v>
      </c>
      <c r="D108" s="41" t="n">
        <v>44209</v>
      </c>
      <c r="E108" s="17" t="n">
        <v>3185.7664</v>
      </c>
      <c r="F108" s="17" t="n">
        <v>3564.0397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67</v>
      </c>
      <c r="B109" s="16" t="s">
        <v>68</v>
      </c>
      <c r="C109" s="40" t="n">
        <v>44180</v>
      </c>
      <c r="D109" s="41" t="n">
        <v>44189</v>
      </c>
      <c r="E109" s="17" t="n">
        <v>2020.8127</v>
      </c>
      <c r="F109" s="17" t="n">
        <v>2046.2289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67</v>
      </c>
      <c r="B110" s="16" t="s">
        <v>68</v>
      </c>
      <c r="C110" s="40" t="n">
        <v>44180</v>
      </c>
      <c r="D110" s="41" t="n">
        <v>44189</v>
      </c>
      <c r="E110" s="17" t="n">
        <v>2020.8127</v>
      </c>
      <c r="F110" s="17" t="n">
        <v>2046.2289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67</v>
      </c>
      <c r="B111" s="16" t="s">
        <v>68</v>
      </c>
      <c r="C111" s="40" t="n">
        <v>44180</v>
      </c>
      <c r="D111" s="41" t="n">
        <v>44189</v>
      </c>
      <c r="E111" s="17" t="n">
        <v>2020.8127</v>
      </c>
      <c r="F111" s="17" t="n">
        <v>2046.2289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67</v>
      </c>
      <c r="B112" s="16" t="s">
        <v>68</v>
      </c>
      <c r="C112" s="40" t="n">
        <v>44180</v>
      </c>
      <c r="D112" s="41" t="n">
        <v>44189</v>
      </c>
      <c r="E112" s="17" t="n">
        <v>2020.8127</v>
      </c>
      <c r="F112" s="17" t="n">
        <v>2046.2289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67</v>
      </c>
      <c r="B113" s="16" t="s">
        <v>68</v>
      </c>
      <c r="C113" s="40" t="n">
        <v>44180</v>
      </c>
      <c r="D113" s="41" t="n">
        <v>44189</v>
      </c>
      <c r="E113" s="17" t="n">
        <v>2020.8127</v>
      </c>
      <c r="F113" s="17" t="n">
        <v>2046.2289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67</v>
      </c>
      <c r="B114" s="16" t="s">
        <v>68</v>
      </c>
      <c r="C114" s="40" t="n">
        <v>44187</v>
      </c>
      <c r="D114" s="41" t="n">
        <v>44189</v>
      </c>
      <c r="E114" s="17" t="n">
        <v>2046.7623</v>
      </c>
      <c r="F114" s="17" t="n">
        <v>2046.2289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67</v>
      </c>
      <c r="B115" s="16" t="s">
        <v>68</v>
      </c>
      <c r="C115" s="40" t="n">
        <v>44187</v>
      </c>
      <c r="D115" s="41" t="n">
        <v>44189</v>
      </c>
      <c r="E115" s="17" t="n">
        <v>2046.2022</v>
      </c>
      <c r="F115" s="17" t="n">
        <v>2046.2289</v>
      </c>
      <c r="G115" s="17" t="n">
        <v>3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67</v>
      </c>
      <c r="B116" s="16" t="s">
        <v>68</v>
      </c>
      <c r="C116" s="40" t="n">
        <v>44187</v>
      </c>
      <c r="D116" s="41" t="n">
        <v>44189</v>
      </c>
      <c r="E116" s="17" t="n">
        <v>2046.2022</v>
      </c>
      <c r="F116" s="17" t="n">
        <v>2046.2456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67</v>
      </c>
      <c r="B117" s="16" t="s">
        <v>68</v>
      </c>
      <c r="C117" s="40" t="n">
        <v>44187</v>
      </c>
      <c r="D117" s="41" t="n">
        <v>44189</v>
      </c>
      <c r="E117" s="17" t="n">
        <v>2052.2133</v>
      </c>
      <c r="F117" s="17" t="n">
        <v>2046.2456</v>
      </c>
      <c r="G117" s="17" t="n">
        <v>4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67</v>
      </c>
      <c r="B118" s="16" t="s">
        <v>68</v>
      </c>
      <c r="C118" s="40" t="n">
        <v>44187</v>
      </c>
      <c r="D118" s="41" t="n">
        <v>44189</v>
      </c>
      <c r="E118" s="17" t="n">
        <v>2052.2133</v>
      </c>
      <c r="F118" s="17" t="n">
        <v>2046.2456</v>
      </c>
      <c r="G118" s="17" t="n">
        <v>5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67</v>
      </c>
      <c r="B119" s="16" t="s">
        <v>68</v>
      </c>
      <c r="C119" s="40" t="n">
        <v>44187</v>
      </c>
      <c r="D119" s="41" t="n">
        <v>44189</v>
      </c>
      <c r="E119" s="17" t="n">
        <v>2052.2133</v>
      </c>
      <c r="F119" s="17" t="n">
        <v>2046.145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67</v>
      </c>
      <c r="B120" s="16" t="s">
        <v>68</v>
      </c>
      <c r="C120" s="40" t="n">
        <v>44189</v>
      </c>
      <c r="D120" s="41" t="n">
        <v>44189</v>
      </c>
      <c r="E120" s="17" t="n">
        <v>2073.7498</v>
      </c>
      <c r="F120" s="17" t="n">
        <v>2046.145</v>
      </c>
      <c r="G120" s="17" t="n">
        <v>4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67</v>
      </c>
      <c r="B121" s="16" t="s">
        <v>68</v>
      </c>
      <c r="C121" s="40" t="n">
        <v>44189</v>
      </c>
      <c r="D121" s="41" t="n">
        <v>44189</v>
      </c>
      <c r="E121" s="17" t="n">
        <v>2073.7875</v>
      </c>
      <c r="F121" s="17" t="n">
        <v>2046.145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67</v>
      </c>
      <c r="B122" s="16" t="s">
        <v>68</v>
      </c>
      <c r="C122" s="40" t="n">
        <v>44189</v>
      </c>
      <c r="D122" s="41" t="n">
        <v>44189</v>
      </c>
      <c r="E122" s="17" t="n">
        <v>2073.7875</v>
      </c>
      <c r="F122" s="17" t="n">
        <v>2046.2456</v>
      </c>
      <c r="G122" s="17" t="n">
        <v>5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67</v>
      </c>
      <c r="B123" s="16" t="s">
        <v>68</v>
      </c>
      <c r="C123" s="40" t="n">
        <v>44189</v>
      </c>
      <c r="D123" s="41" t="n">
        <v>44189</v>
      </c>
      <c r="E123" s="17" t="n">
        <v>2073.7875</v>
      </c>
      <c r="F123" s="17" t="n">
        <v>2046.2456</v>
      </c>
      <c r="G123" s="17" t="n">
        <v>4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67</v>
      </c>
      <c r="B124" s="16" t="s">
        <v>68</v>
      </c>
      <c r="C124" s="40" t="n">
        <v>44189</v>
      </c>
      <c r="D124" s="41" t="n">
        <v>44189</v>
      </c>
      <c r="E124" s="17" t="n">
        <v>2074.3157</v>
      </c>
      <c r="F124" s="17" t="n">
        <v>2046.2456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67</v>
      </c>
      <c r="B125" s="16" t="s">
        <v>68</v>
      </c>
      <c r="C125" s="40" t="n">
        <v>44189</v>
      </c>
      <c r="D125" s="41" t="n">
        <v>44194</v>
      </c>
      <c r="E125" s="17" t="n">
        <v>2050.3913</v>
      </c>
      <c r="F125" s="17" t="n">
        <v>2003.1841</v>
      </c>
      <c r="G125" s="17" t="n">
        <v>17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67</v>
      </c>
      <c r="B126" s="16" t="s">
        <v>68</v>
      </c>
      <c r="C126" s="40" t="n">
        <v>44189</v>
      </c>
      <c r="D126" s="41" t="n">
        <v>44194</v>
      </c>
      <c r="E126" s="17" t="n">
        <v>2050.3913</v>
      </c>
      <c r="F126" s="17" t="n">
        <v>2003.1841</v>
      </c>
      <c r="G126" s="17" t="n">
        <v>12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67</v>
      </c>
      <c r="B127" s="16" t="s">
        <v>68</v>
      </c>
      <c r="C127" s="40" t="n">
        <v>44189</v>
      </c>
      <c r="D127" s="41" t="n">
        <v>44194</v>
      </c>
      <c r="E127" s="17" t="n">
        <v>2050.3913</v>
      </c>
      <c r="F127" s="17" t="n">
        <v>1999.9558</v>
      </c>
      <c r="G127" s="17" t="n">
        <v>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67</v>
      </c>
      <c r="B128" s="16" t="s">
        <v>68</v>
      </c>
      <c r="C128" s="40" t="n">
        <v>44189</v>
      </c>
      <c r="D128" s="41" t="n">
        <v>44194</v>
      </c>
      <c r="E128" s="17" t="n">
        <v>2050.3913</v>
      </c>
      <c r="F128" s="17" t="n">
        <v>1999.9558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67</v>
      </c>
      <c r="B129" s="16" t="s">
        <v>68</v>
      </c>
      <c r="C129" s="40" t="n">
        <v>44189</v>
      </c>
      <c r="D129" s="41" t="n">
        <v>44194</v>
      </c>
      <c r="E129" s="17" t="n">
        <v>2050.3913</v>
      </c>
      <c r="F129" s="17" t="n">
        <v>1997.2282</v>
      </c>
      <c r="G129" s="17" t="n">
        <v>2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67</v>
      </c>
      <c r="B130" s="16" t="s">
        <v>68</v>
      </c>
      <c r="C130" s="40" t="n">
        <v>44189</v>
      </c>
      <c r="D130" s="41" t="n">
        <v>44194</v>
      </c>
      <c r="E130" s="17" t="n">
        <v>2050.924</v>
      </c>
      <c r="F130" s="17" t="n">
        <v>1997.2282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67</v>
      </c>
      <c r="B131" s="16" t="s">
        <v>68</v>
      </c>
      <c r="C131" s="40" t="n">
        <v>44189</v>
      </c>
      <c r="D131" s="41" t="n">
        <v>44194</v>
      </c>
      <c r="E131" s="17" t="n">
        <v>2050.3958</v>
      </c>
      <c r="F131" s="17" t="n">
        <v>1997.2282</v>
      </c>
      <c r="G131" s="17" t="n">
        <v>7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67</v>
      </c>
      <c r="B132" s="16" t="s">
        <v>68</v>
      </c>
      <c r="C132" s="40" t="n">
        <v>44189</v>
      </c>
      <c r="D132" s="41" t="n">
        <v>44194</v>
      </c>
      <c r="E132" s="17" t="n">
        <v>2050.3958</v>
      </c>
      <c r="F132" s="17" t="n">
        <v>1997.2774</v>
      </c>
      <c r="G132" s="17" t="n">
        <v>3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67</v>
      </c>
      <c r="B133" s="16" t="s">
        <v>68</v>
      </c>
      <c r="C133" s="40" t="n">
        <v>44189</v>
      </c>
      <c r="D133" s="41" t="n">
        <v>44194</v>
      </c>
      <c r="E133" s="17" t="n">
        <v>2050.3958</v>
      </c>
      <c r="F133" s="17" t="n">
        <v>1997.2774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67</v>
      </c>
      <c r="B134" s="16" t="s">
        <v>68</v>
      </c>
      <c r="C134" s="40" t="n">
        <v>44193</v>
      </c>
      <c r="D134" s="41" t="n">
        <v>44194</v>
      </c>
      <c r="E134" s="17" t="n">
        <v>2000.5194</v>
      </c>
      <c r="F134" s="17" t="n">
        <v>1997.2774</v>
      </c>
      <c r="G134" s="17" t="n">
        <v>10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67</v>
      </c>
      <c r="B135" s="16" t="s">
        <v>68</v>
      </c>
      <c r="C135" s="40" t="n">
        <v>44193</v>
      </c>
      <c r="D135" s="41" t="n">
        <v>44194</v>
      </c>
      <c r="E135" s="17" t="n">
        <v>1998.9719</v>
      </c>
      <c r="F135" s="17" t="n">
        <v>1997.2774</v>
      </c>
      <c r="G135" s="17" t="n">
        <v>7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67</v>
      </c>
      <c r="B136" s="16" t="s">
        <v>68</v>
      </c>
      <c r="C136" s="40" t="n">
        <v>44193</v>
      </c>
      <c r="D136" s="41" t="n">
        <v>44194</v>
      </c>
      <c r="E136" s="17" t="n">
        <v>1998.9719</v>
      </c>
      <c r="F136" s="17" t="n">
        <v>1997.0071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67</v>
      </c>
      <c r="B137" s="16" t="s">
        <v>68</v>
      </c>
      <c r="C137" s="40" t="n">
        <v>44193</v>
      </c>
      <c r="D137" s="41" t="n">
        <v>44194</v>
      </c>
      <c r="E137" s="17" t="n">
        <v>1998.9719</v>
      </c>
      <c r="F137" s="17" t="n">
        <v>1997.2528</v>
      </c>
      <c r="G137" s="17" t="n">
        <v>3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67</v>
      </c>
      <c r="B138" s="16" t="s">
        <v>68</v>
      </c>
      <c r="C138" s="40" t="n">
        <v>44193</v>
      </c>
      <c r="D138" s="41" t="n">
        <v>44194</v>
      </c>
      <c r="E138" s="17" t="n">
        <v>1998.9719</v>
      </c>
      <c r="F138" s="17" t="n">
        <v>1997.3347</v>
      </c>
      <c r="G138" s="17" t="n">
        <v>9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67</v>
      </c>
      <c r="B139" s="16" t="s">
        <v>68</v>
      </c>
      <c r="C139" s="40" t="n">
        <v>44194</v>
      </c>
      <c r="D139" s="41" t="n">
        <v>44202</v>
      </c>
      <c r="E139" s="17" t="n">
        <v>1995.5327</v>
      </c>
      <c r="F139" s="17" t="n">
        <v>1984.5783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67</v>
      </c>
      <c r="B140" s="16" t="s">
        <v>68</v>
      </c>
      <c r="C140" s="40" t="n">
        <v>44194</v>
      </c>
      <c r="D140" s="41" t="n">
        <v>44202</v>
      </c>
      <c r="E140" s="17" t="n">
        <v>1989.372</v>
      </c>
      <c r="F140" s="17" t="n">
        <v>1984.5783</v>
      </c>
      <c r="G140" s="17" t="n">
        <v>14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67</v>
      </c>
      <c r="B141" s="16" t="s">
        <v>68</v>
      </c>
      <c r="C141" s="40" t="n">
        <v>44194</v>
      </c>
      <c r="D141" s="41" t="n">
        <v>44202</v>
      </c>
      <c r="E141" s="17" t="n">
        <v>1988.161</v>
      </c>
      <c r="F141" s="17" t="n">
        <v>1984.5783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67</v>
      </c>
      <c r="B142" s="16" t="s">
        <v>68</v>
      </c>
      <c r="C142" s="40" t="n">
        <v>44194</v>
      </c>
      <c r="D142" s="41" t="n">
        <v>44202</v>
      </c>
      <c r="E142" s="17" t="n">
        <v>1987.8894</v>
      </c>
      <c r="F142" s="17" t="n">
        <v>1984.5783</v>
      </c>
      <c r="G142" s="17" t="n">
        <v>19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67</v>
      </c>
      <c r="B143" s="16" t="s">
        <v>68</v>
      </c>
      <c r="C143" s="40" t="n">
        <v>44194</v>
      </c>
      <c r="D143" s="41" t="n">
        <v>44202</v>
      </c>
      <c r="E143" s="17" t="n">
        <v>1984.9174</v>
      </c>
      <c r="F143" s="17" t="n">
        <v>1984.5783</v>
      </c>
      <c r="G143" s="17" t="n">
        <v>5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67</v>
      </c>
      <c r="B144" s="16" t="s">
        <v>68</v>
      </c>
      <c r="C144" s="40" t="n">
        <v>44194</v>
      </c>
      <c r="D144" s="41" t="n">
        <v>44203</v>
      </c>
      <c r="E144" s="17" t="n">
        <v>1984.9174</v>
      </c>
      <c r="F144" s="17" t="n">
        <v>2068.5196</v>
      </c>
      <c r="G144" s="17" t="n">
        <v>15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67</v>
      </c>
      <c r="B145" s="16" t="s">
        <v>68</v>
      </c>
      <c r="C145" s="40" t="n">
        <v>44196</v>
      </c>
      <c r="D145" s="41" t="n">
        <v>44210</v>
      </c>
      <c r="E145" s="17" t="n">
        <v>1955.1943</v>
      </c>
      <c r="F145" s="17" t="n">
        <v>2083.9833</v>
      </c>
      <c r="G145" s="17" t="n">
        <v>3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67</v>
      </c>
      <c r="B146" s="16" t="s">
        <v>68</v>
      </c>
      <c r="C146" s="40" t="n">
        <v>44196</v>
      </c>
      <c r="D146" s="41" t="n">
        <v>44210</v>
      </c>
      <c r="E146" s="17" t="n">
        <v>1955.1943</v>
      </c>
      <c r="F146" s="17" t="n">
        <v>2083.7382</v>
      </c>
      <c r="G146" s="17" t="n">
        <v>2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67</v>
      </c>
      <c r="B147" s="16" t="s">
        <v>68</v>
      </c>
      <c r="C147" s="40" t="n">
        <v>44196</v>
      </c>
      <c r="D147" s="41" t="n">
        <v>44210</v>
      </c>
      <c r="E147" s="17" t="n">
        <v>1955.1943</v>
      </c>
      <c r="F147" s="17" t="n">
        <v>2083.7382</v>
      </c>
      <c r="G147" s="17" t="n">
        <v>2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67</v>
      </c>
      <c r="B148" s="16" t="s">
        <v>68</v>
      </c>
      <c r="C148" s="40" t="n">
        <v>44196</v>
      </c>
      <c r="D148" s="41" t="n">
        <v>44210</v>
      </c>
      <c r="E148" s="17" t="n">
        <v>1955.1943</v>
      </c>
      <c r="F148" s="17" t="n">
        <v>2083.9833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128</v>
      </c>
      <c r="B149" s="16" t="s">
        <v>216</v>
      </c>
      <c r="C149" s="40" t="n">
        <v>44183</v>
      </c>
      <c r="D149" s="41" t="n">
        <v>44188</v>
      </c>
      <c r="E149" s="17" t="n">
        <v>542.2273</v>
      </c>
      <c r="F149" s="17" t="n">
        <v>573.9143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128</v>
      </c>
      <c r="B150" s="16" t="s">
        <v>216</v>
      </c>
      <c r="C150" s="40" t="n">
        <v>44186</v>
      </c>
      <c r="D150" s="41" t="n">
        <v>44188</v>
      </c>
      <c r="E150" s="17" t="n">
        <v>489.161</v>
      </c>
      <c r="F150" s="17" t="n">
        <v>573.9143</v>
      </c>
      <c r="G150" s="17" t="n">
        <v>2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128</v>
      </c>
      <c r="B151" s="16" t="s">
        <v>216</v>
      </c>
      <c r="C151" s="40" t="n">
        <v>44186</v>
      </c>
      <c r="D151" s="41" t="n">
        <v>44188</v>
      </c>
      <c r="E151" s="17" t="n">
        <v>489.161</v>
      </c>
      <c r="F151" s="17" t="n">
        <v>573.7887</v>
      </c>
      <c r="G151" s="17" t="n">
        <v>2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128</v>
      </c>
      <c r="B152" s="16" t="s">
        <v>216</v>
      </c>
      <c r="C152" s="40" t="n">
        <v>44186</v>
      </c>
      <c r="D152" s="41" t="n">
        <v>44202</v>
      </c>
      <c r="E152" s="17" t="n">
        <v>489.161</v>
      </c>
      <c r="F152" s="17" t="n">
        <v>535.1767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128</v>
      </c>
      <c r="B153" s="16" t="s">
        <v>216</v>
      </c>
      <c r="C153" s="40" t="n">
        <v>44200</v>
      </c>
      <c r="D153" s="41" t="n">
        <v>44202</v>
      </c>
      <c r="E153" s="17" t="n">
        <v>500.5817</v>
      </c>
      <c r="F153" s="17" t="n">
        <v>535.1767</v>
      </c>
      <c r="G153" s="17" t="n">
        <v>5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128</v>
      </c>
      <c r="B154" s="16" t="s">
        <v>216</v>
      </c>
      <c r="C154" s="40" t="n">
        <v>44200</v>
      </c>
      <c r="D154" s="41" t="n">
        <v>44202</v>
      </c>
      <c r="E154" s="17" t="n">
        <v>494.9672</v>
      </c>
      <c r="F154" s="17" t="n">
        <v>535.1767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128</v>
      </c>
      <c r="B155" s="16" t="s">
        <v>216</v>
      </c>
      <c r="C155" s="40" t="n">
        <v>44200</v>
      </c>
      <c r="D155" s="41" t="n">
        <v>44207</v>
      </c>
      <c r="E155" s="17" t="n">
        <v>494.9672</v>
      </c>
      <c r="F155" s="17" t="n">
        <v>496.8669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128</v>
      </c>
      <c r="B156" s="16" t="s">
        <v>216</v>
      </c>
      <c r="C156" s="40" t="n">
        <v>44200</v>
      </c>
      <c r="D156" s="41" t="n">
        <v>44207</v>
      </c>
      <c r="E156" s="17" t="n">
        <v>496.1985</v>
      </c>
      <c r="F156" s="17" t="n">
        <v>496.8669</v>
      </c>
      <c r="G156" s="17" t="n">
        <v>3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128</v>
      </c>
      <c r="B157" s="16" t="s">
        <v>216</v>
      </c>
      <c r="C157" s="40" t="n">
        <v>44200</v>
      </c>
      <c r="D157" s="41" t="n">
        <v>44207</v>
      </c>
      <c r="E157" s="17" t="n">
        <v>496.0753</v>
      </c>
      <c r="F157" s="17" t="n">
        <v>496.8669</v>
      </c>
      <c r="G157" s="17" t="n">
        <v>3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128</v>
      </c>
      <c r="B158" s="16" t="s">
        <v>216</v>
      </c>
      <c r="C158" s="40" t="n">
        <v>44200</v>
      </c>
      <c r="D158" s="41" t="n">
        <v>44211</v>
      </c>
      <c r="E158" s="17" t="n">
        <v>496.0753</v>
      </c>
      <c r="F158" s="17" t="n">
        <v>589.6308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129</v>
      </c>
      <c r="B159" s="16" t="s">
        <v>304</v>
      </c>
      <c r="C159" s="40" t="n">
        <v>44187</v>
      </c>
      <c r="D159" s="41" t="n">
        <v>44200</v>
      </c>
      <c r="E159" s="17" t="n">
        <v>34.723</v>
      </c>
      <c r="F159" s="17" t="n">
        <v>34.745</v>
      </c>
      <c r="G159" s="17" t="n">
        <v>10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130</v>
      </c>
      <c r="B160" s="16" t="s">
        <v>218</v>
      </c>
      <c r="C160" s="40" t="n">
        <v>44187</v>
      </c>
      <c r="D160" s="41" t="n">
        <v>44188</v>
      </c>
      <c r="E160" s="17" t="n">
        <v>257.6187</v>
      </c>
      <c r="F160" s="17" t="n">
        <v>261.4638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131</v>
      </c>
      <c r="B161" s="16" t="s">
        <v>219</v>
      </c>
      <c r="C161" s="40" t="n">
        <v>44187</v>
      </c>
      <c r="D161" s="41" t="n">
        <v>44188</v>
      </c>
      <c r="E161" s="17" t="n">
        <v>4539.317</v>
      </c>
      <c r="F161" s="17" t="n">
        <v>4608.3938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131</v>
      </c>
      <c r="B162" s="16" t="s">
        <v>219</v>
      </c>
      <c r="C162" s="40" t="n">
        <v>44187</v>
      </c>
      <c r="D162" s="41" t="n">
        <v>44202</v>
      </c>
      <c r="E162" s="17" t="n">
        <v>4541.5571</v>
      </c>
      <c r="F162" s="17" t="n">
        <v>4790.1004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132</v>
      </c>
      <c r="B163" s="16" t="s">
        <v>305</v>
      </c>
      <c r="C163" s="40" t="n">
        <v>44187</v>
      </c>
      <c r="D163" s="41" t="n">
        <v>44200</v>
      </c>
      <c r="E163" s="17" t="n">
        <v>30.2031</v>
      </c>
      <c r="F163" s="17" t="n">
        <v>30.032</v>
      </c>
      <c r="G163" s="17" t="n">
        <v>20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132</v>
      </c>
      <c r="B164" s="16" t="s">
        <v>305</v>
      </c>
      <c r="C164" s="40" t="n">
        <v>44187</v>
      </c>
      <c r="D164" s="41" t="n">
        <v>44200</v>
      </c>
      <c r="E164" s="17" t="n">
        <v>30.2031</v>
      </c>
      <c r="F164" s="17" t="n">
        <v>30.032</v>
      </c>
      <c r="G164" s="17" t="n">
        <v>10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132</v>
      </c>
      <c r="B165" s="16" t="s">
        <v>305</v>
      </c>
      <c r="C165" s="40" t="n">
        <v>44187</v>
      </c>
      <c r="D165" s="41" t="n">
        <v>44200</v>
      </c>
      <c r="E165" s="17" t="n">
        <v>30.2031</v>
      </c>
      <c r="F165" s="17" t="n">
        <v>30.032</v>
      </c>
      <c r="G165" s="17" t="n">
        <v>20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132</v>
      </c>
      <c r="B166" s="16" t="s">
        <v>305</v>
      </c>
      <c r="C166" s="40" t="n">
        <v>44187</v>
      </c>
      <c r="D166" s="41" t="n">
        <v>44200</v>
      </c>
      <c r="E166" s="17" t="n">
        <v>30.2031</v>
      </c>
      <c r="F166" s="17" t="n">
        <v>30.032</v>
      </c>
      <c r="G166" s="17" t="n">
        <v>40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132</v>
      </c>
      <c r="B167" s="16" t="s">
        <v>305</v>
      </c>
      <c r="C167" s="40" t="n">
        <v>44187</v>
      </c>
      <c r="D167" s="41" t="n">
        <v>44200</v>
      </c>
      <c r="E167" s="17" t="n">
        <v>30.203</v>
      </c>
      <c r="F167" s="17" t="n">
        <v>30.032</v>
      </c>
      <c r="G167" s="17" t="n">
        <v>20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132</v>
      </c>
      <c r="B168" s="16" t="s">
        <v>305</v>
      </c>
      <c r="C168" s="40" t="n">
        <v>44187</v>
      </c>
      <c r="D168" s="41" t="n">
        <v>44200</v>
      </c>
      <c r="E168" s="17" t="n">
        <v>30.2031</v>
      </c>
      <c r="F168" s="17" t="n">
        <v>30.032</v>
      </c>
      <c r="G168" s="17" t="n">
        <v>90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132</v>
      </c>
      <c r="B169" s="16" t="s">
        <v>305</v>
      </c>
      <c r="C169" s="40" t="n">
        <v>44190</v>
      </c>
      <c r="D169" s="41" t="n">
        <v>44200</v>
      </c>
      <c r="E169" s="17" t="n">
        <v>30.0031</v>
      </c>
      <c r="F169" s="17" t="n">
        <v>30.032</v>
      </c>
      <c r="G169" s="17" t="n">
        <v>200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132</v>
      </c>
      <c r="B170" s="16" t="s">
        <v>305</v>
      </c>
      <c r="C170" s="40" t="n">
        <v>44190</v>
      </c>
      <c r="D170" s="41" t="n">
        <v>44200</v>
      </c>
      <c r="E170" s="17" t="n">
        <v>29.953</v>
      </c>
      <c r="F170" s="17" t="n">
        <v>30.032</v>
      </c>
      <c r="G170" s="17" t="n">
        <v>100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132</v>
      </c>
      <c r="B171" s="16" t="s">
        <v>305</v>
      </c>
      <c r="C171" s="40" t="n">
        <v>44190</v>
      </c>
      <c r="D171" s="41" t="n">
        <v>44200</v>
      </c>
      <c r="E171" s="17" t="n">
        <v>29.953</v>
      </c>
      <c r="F171" s="17" t="n">
        <v>30.032</v>
      </c>
      <c r="G171" s="17" t="n">
        <v>100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132</v>
      </c>
      <c r="B172" s="16" t="s">
        <v>305</v>
      </c>
      <c r="C172" s="40" t="n">
        <v>44190</v>
      </c>
      <c r="D172" s="41" t="n">
        <v>44200</v>
      </c>
      <c r="E172" s="17" t="n">
        <v>29.953</v>
      </c>
      <c r="F172" s="17" t="n">
        <v>30.032</v>
      </c>
      <c r="G172" s="17" t="n">
        <v>50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132</v>
      </c>
      <c r="B173" s="16" t="s">
        <v>305</v>
      </c>
      <c r="C173" s="40" t="n">
        <v>44190</v>
      </c>
      <c r="D173" s="41" t="n">
        <v>44209</v>
      </c>
      <c r="E173" s="17" t="n">
        <v>29.953</v>
      </c>
      <c r="F173" s="17" t="n">
        <v>30.6816</v>
      </c>
      <c r="G173" s="17" t="n">
        <v>150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132</v>
      </c>
      <c r="B174" s="16" t="s">
        <v>305</v>
      </c>
      <c r="C174" s="40" t="n">
        <v>44190</v>
      </c>
      <c r="D174" s="41" t="n">
        <v>44209</v>
      </c>
      <c r="E174" s="17" t="n">
        <v>29.953</v>
      </c>
      <c r="F174" s="17" t="n">
        <v>30.6816</v>
      </c>
      <c r="G174" s="17" t="n">
        <v>200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133</v>
      </c>
      <c r="B175" s="16" t="s">
        <v>221</v>
      </c>
      <c r="C175" s="40" t="n">
        <v>44189</v>
      </c>
      <c r="D175" s="41" t="n">
        <v>44209</v>
      </c>
      <c r="E175" s="17" t="n">
        <v>7169.1791</v>
      </c>
      <c r="F175" s="17" t="n">
        <v>7809.1014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134</v>
      </c>
      <c r="B176" s="16" t="s">
        <v>222</v>
      </c>
      <c r="C176" s="40" t="n">
        <v>44194</v>
      </c>
      <c r="D176" s="41" t="n">
        <v>44202</v>
      </c>
      <c r="E176" s="17" t="n">
        <v>3989.5911</v>
      </c>
      <c r="F176" s="17" t="n">
        <v>3960.4763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134</v>
      </c>
      <c r="B177" s="16" t="s">
        <v>222</v>
      </c>
      <c r="C177" s="40" t="n">
        <v>44194</v>
      </c>
      <c r="D177" s="41" t="n">
        <v>44202</v>
      </c>
      <c r="E177" s="17" t="n">
        <v>3931.3543</v>
      </c>
      <c r="F177" s="17" t="n">
        <v>3960.4763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134</v>
      </c>
      <c r="B178" s="16" t="s">
        <v>222</v>
      </c>
      <c r="C178" s="40" t="n">
        <v>44194</v>
      </c>
      <c r="D178" s="41" t="n">
        <v>44208</v>
      </c>
      <c r="E178" s="17" t="n">
        <v>3849.5279</v>
      </c>
      <c r="F178" s="17" t="n">
        <v>4078.2443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135</v>
      </c>
      <c r="B179" s="16" t="s">
        <v>286</v>
      </c>
      <c r="C179" s="40" t="n">
        <v>44194</v>
      </c>
      <c r="D179" s="41" t="n">
        <v>44258</v>
      </c>
      <c r="E179" s="17" t="n">
        <v>55.913</v>
      </c>
      <c r="F179" s="17" t="n">
        <v>55.6816</v>
      </c>
      <c r="G179" s="17" t="n">
        <v>10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135</v>
      </c>
      <c r="B180" s="16" t="s">
        <v>286</v>
      </c>
      <c r="C180" s="40" t="n">
        <v>44195</v>
      </c>
      <c r="D180" s="41" t="n">
        <v>44258</v>
      </c>
      <c r="E180" s="17" t="n">
        <v>55.4984</v>
      </c>
      <c r="F180" s="17" t="n">
        <v>55.6816</v>
      </c>
      <c r="G180" s="17" t="n">
        <v>80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135</v>
      </c>
      <c r="B181" s="16" t="s">
        <v>286</v>
      </c>
      <c r="C181" s="40" t="n">
        <v>44195</v>
      </c>
      <c r="D181" s="41" t="n">
        <v>44258</v>
      </c>
      <c r="E181" s="17" t="n">
        <v>55.498</v>
      </c>
      <c r="F181" s="17" t="n">
        <v>55.6816</v>
      </c>
      <c r="G181" s="17" t="n">
        <v>20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135</v>
      </c>
      <c r="B182" s="16" t="s">
        <v>286</v>
      </c>
      <c r="C182" s="40" t="n">
        <v>44195</v>
      </c>
      <c r="D182" s="41" t="n">
        <v>44258</v>
      </c>
      <c r="E182" s="17" t="n">
        <v>55.5333</v>
      </c>
      <c r="F182" s="17" t="n">
        <v>55.6816</v>
      </c>
      <c r="G182" s="17" t="n">
        <v>40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135</v>
      </c>
      <c r="B183" s="16" t="s">
        <v>286</v>
      </c>
      <c r="C183" s="40" t="n">
        <v>44209</v>
      </c>
      <c r="D183" s="41" t="n">
        <v>44258</v>
      </c>
      <c r="E183" s="17" t="n">
        <v>55.6984</v>
      </c>
      <c r="F183" s="17" t="n">
        <v>55.6816</v>
      </c>
      <c r="G183" s="17" t="n">
        <v>50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135</v>
      </c>
      <c r="B184" s="16" t="s">
        <v>286</v>
      </c>
      <c r="C184" s="40" t="n">
        <v>44209</v>
      </c>
      <c r="D184" s="41" t="n">
        <v>44258</v>
      </c>
      <c r="E184" s="17" t="n">
        <v>55.6984</v>
      </c>
      <c r="F184" s="17" t="n">
        <v>55.6816</v>
      </c>
      <c r="G184" s="17" t="n">
        <v>170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135</v>
      </c>
      <c r="B185" s="16" t="s">
        <v>286</v>
      </c>
      <c r="C185" s="40" t="n">
        <v>44209</v>
      </c>
      <c r="D185" s="41" t="n">
        <v>44258</v>
      </c>
      <c r="E185" s="17" t="n">
        <v>55.6983</v>
      </c>
      <c r="F185" s="17" t="n">
        <v>55.6816</v>
      </c>
      <c r="G185" s="17" t="n">
        <v>30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136</v>
      </c>
      <c r="B186" s="16" t="s">
        <v>306</v>
      </c>
      <c r="C186" s="40" t="n">
        <v>44195</v>
      </c>
      <c r="D186" s="41" t="n">
        <v>44207</v>
      </c>
      <c r="E186" s="17" t="n">
        <v>212.3774</v>
      </c>
      <c r="F186" s="17" t="n">
        <v>228.1233</v>
      </c>
      <c r="G186" s="17" t="n">
        <v>30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136</v>
      </c>
      <c r="B187" s="16" t="s">
        <v>306</v>
      </c>
      <c r="C187" s="40" t="n">
        <v>44195</v>
      </c>
      <c r="D187" s="41" t="n">
        <v>44207</v>
      </c>
      <c r="E187" s="17" t="n">
        <v>212.3774</v>
      </c>
      <c r="F187" s="17" t="n">
        <v>228.113</v>
      </c>
      <c r="G187" s="17" t="n">
        <v>10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136</v>
      </c>
      <c r="B188" s="16" t="s">
        <v>306</v>
      </c>
      <c r="C188" s="40" t="n">
        <v>44195</v>
      </c>
      <c r="D188" s="41" t="n">
        <v>44207</v>
      </c>
      <c r="E188" s="17" t="n">
        <v>212.3774</v>
      </c>
      <c r="F188" s="17" t="n">
        <v>228.113</v>
      </c>
      <c r="G188" s="17" t="n">
        <v>10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136</v>
      </c>
      <c r="B189" s="16" t="s">
        <v>306</v>
      </c>
      <c r="C189" s="40" t="n">
        <v>44235</v>
      </c>
      <c r="D189" s="41" t="n">
        <v>44236</v>
      </c>
      <c r="E189" s="17" t="n">
        <v>225.164</v>
      </c>
      <c r="F189" s="17" t="n">
        <v>228.6773</v>
      </c>
      <c r="G189" s="17" t="n">
        <v>10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136</v>
      </c>
      <c r="B190" s="16" t="s">
        <v>306</v>
      </c>
      <c r="C190" s="40" t="n">
        <v>44235</v>
      </c>
      <c r="D190" s="41" t="n">
        <v>44236</v>
      </c>
      <c r="E190" s="17" t="n">
        <v>225.264</v>
      </c>
      <c r="F190" s="17" t="n">
        <v>228.6773</v>
      </c>
      <c r="G190" s="17" t="n">
        <v>10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136</v>
      </c>
      <c r="B191" s="16" t="s">
        <v>306</v>
      </c>
      <c r="C191" s="40" t="n">
        <v>44235</v>
      </c>
      <c r="D191" s="41" t="n">
        <v>44236</v>
      </c>
      <c r="E191" s="17" t="n">
        <v>227.313</v>
      </c>
      <c r="F191" s="17" t="n">
        <v>228.6773</v>
      </c>
      <c r="G191" s="17" t="n">
        <v>10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136</v>
      </c>
      <c r="B192" s="16" t="s">
        <v>306</v>
      </c>
      <c r="C192" s="40" t="n">
        <v>44235</v>
      </c>
      <c r="D192" s="41" t="n">
        <v>44236</v>
      </c>
      <c r="E192" s="17" t="n">
        <v>227.263</v>
      </c>
      <c r="F192" s="17" t="n">
        <v>228.6773</v>
      </c>
      <c r="G192" s="17" t="n">
        <v>10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137</v>
      </c>
      <c r="B193" s="16" t="s">
        <v>225</v>
      </c>
      <c r="C193" s="40" t="n">
        <v>44195</v>
      </c>
      <c r="D193" s="41" t="n">
        <v>44208</v>
      </c>
      <c r="E193" s="17" t="n">
        <v>988.4729</v>
      </c>
      <c r="F193" s="17" t="n">
        <v>1111.0291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137</v>
      </c>
      <c r="B194" s="16" t="s">
        <v>225</v>
      </c>
      <c r="C194" s="40" t="n">
        <v>44203</v>
      </c>
      <c r="D194" s="41" t="n">
        <v>44208</v>
      </c>
      <c r="E194" s="17" t="n">
        <v>1014.3134</v>
      </c>
      <c r="F194" s="17" t="n">
        <v>1111.0291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137</v>
      </c>
      <c r="B195" s="16" t="s">
        <v>225</v>
      </c>
      <c r="C195" s="40" t="n">
        <v>44203</v>
      </c>
      <c r="D195" s="41" t="n">
        <v>44208</v>
      </c>
      <c r="E195" s="17" t="n">
        <v>1013.5746</v>
      </c>
      <c r="F195" s="17" t="n">
        <v>1111.0291</v>
      </c>
      <c r="G195" s="17" t="n">
        <v>2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137</v>
      </c>
      <c r="B196" s="16" t="s">
        <v>225</v>
      </c>
      <c r="C196" s="40" t="n">
        <v>44203</v>
      </c>
      <c r="D196" s="41" t="n">
        <v>44209</v>
      </c>
      <c r="E196" s="17" t="n">
        <v>1014.3134</v>
      </c>
      <c r="F196" s="17" t="n">
        <v>1191.9741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138</v>
      </c>
      <c r="B197" s="16" t="s">
        <v>307</v>
      </c>
      <c r="C197" s="40" t="n">
        <v>44200</v>
      </c>
      <c r="D197" s="41" t="n">
        <v>44210</v>
      </c>
      <c r="E197" s="17" t="n">
        <v>274.385</v>
      </c>
      <c r="F197" s="17" t="n">
        <v>281.7808</v>
      </c>
      <c r="G197" s="17" t="n">
        <v>10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138</v>
      </c>
      <c r="B198" s="16" t="s">
        <v>307</v>
      </c>
      <c r="C198" s="40" t="n">
        <v>44200</v>
      </c>
      <c r="D198" s="41" t="n">
        <v>44210</v>
      </c>
      <c r="E198" s="17" t="n">
        <v>274.025</v>
      </c>
      <c r="F198" s="17" t="n">
        <v>281.7808</v>
      </c>
      <c r="G198" s="17" t="n">
        <v>10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138</v>
      </c>
      <c r="B199" s="16" t="s">
        <v>307</v>
      </c>
      <c r="C199" s="40" t="n">
        <v>44200</v>
      </c>
      <c r="D199" s="41" t="n">
        <v>44210</v>
      </c>
      <c r="E199" s="17" t="n">
        <v>272.7135</v>
      </c>
      <c r="F199" s="17" t="n">
        <v>281.7808</v>
      </c>
      <c r="G199" s="17" t="n">
        <v>20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138</v>
      </c>
      <c r="B200" s="16" t="s">
        <v>307</v>
      </c>
      <c r="C200" s="40" t="n">
        <v>44200</v>
      </c>
      <c r="D200" s="41" t="n">
        <v>44210</v>
      </c>
      <c r="E200" s="17" t="n">
        <v>271.744</v>
      </c>
      <c r="F200" s="17" t="n">
        <v>281.7808</v>
      </c>
      <c r="G200" s="17" t="n">
        <v>10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138</v>
      </c>
      <c r="B201" s="16" t="s">
        <v>307</v>
      </c>
      <c r="C201" s="40" t="n">
        <v>44200</v>
      </c>
      <c r="D201" s="41" t="n">
        <v>44210</v>
      </c>
      <c r="E201" s="17" t="n">
        <v>271.854</v>
      </c>
      <c r="F201" s="17" t="n">
        <v>281.7808</v>
      </c>
      <c r="G201" s="17" t="n">
        <v>10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138</v>
      </c>
      <c r="B202" s="16" t="s">
        <v>307</v>
      </c>
      <c r="C202" s="40" t="n">
        <v>44200</v>
      </c>
      <c r="D202" s="41" t="n">
        <v>44210</v>
      </c>
      <c r="E202" s="17" t="n">
        <v>271.863</v>
      </c>
      <c r="F202" s="17" t="n">
        <v>281.7808</v>
      </c>
      <c r="G202" s="17" t="n">
        <v>20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138</v>
      </c>
      <c r="B203" s="16" t="s">
        <v>307</v>
      </c>
      <c r="C203" s="40" t="n">
        <v>44200</v>
      </c>
      <c r="D203" s="41" t="n">
        <v>44210</v>
      </c>
      <c r="E203" s="17" t="n">
        <v>272.073</v>
      </c>
      <c r="F203" s="17" t="n">
        <v>281.7808</v>
      </c>
      <c r="G203" s="17" t="n">
        <v>20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138</v>
      </c>
      <c r="B204" s="16" t="s">
        <v>307</v>
      </c>
      <c r="C204" s="40" t="n">
        <v>44200</v>
      </c>
      <c r="D204" s="41" t="n">
        <v>44210</v>
      </c>
      <c r="E204" s="17" t="n">
        <v>271.5625</v>
      </c>
      <c r="F204" s="17" t="n">
        <v>281.7808</v>
      </c>
      <c r="G204" s="17" t="n">
        <v>20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138</v>
      </c>
      <c r="B205" s="16" t="s">
        <v>307</v>
      </c>
      <c r="C205" s="40" t="n">
        <v>44202</v>
      </c>
      <c r="D205" s="41" t="n">
        <v>44210</v>
      </c>
      <c r="E205" s="17" t="n">
        <v>273.2635</v>
      </c>
      <c r="F205" s="17" t="n">
        <v>281.7808</v>
      </c>
      <c r="G205" s="17" t="n">
        <v>20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138</v>
      </c>
      <c r="B206" s="16" t="s">
        <v>307</v>
      </c>
      <c r="C206" s="40" t="n">
        <v>44210</v>
      </c>
      <c r="D206" s="41" t="n">
        <v>44210</v>
      </c>
      <c r="E206" s="17" t="n">
        <v>284.829</v>
      </c>
      <c r="F206" s="17" t="n">
        <v>285.02</v>
      </c>
      <c r="G206" s="17" t="n">
        <v>10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138</v>
      </c>
      <c r="B207" s="16" t="s">
        <v>307</v>
      </c>
      <c r="C207" s="40" t="n">
        <v>44210</v>
      </c>
      <c r="D207" s="41" t="n">
        <v>44210</v>
      </c>
      <c r="E207" s="17" t="n">
        <v>284.829</v>
      </c>
      <c r="F207" s="17" t="n">
        <v>285.0209</v>
      </c>
      <c r="G207" s="17" t="n">
        <v>770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138</v>
      </c>
      <c r="B208" s="16" t="s">
        <v>307</v>
      </c>
      <c r="C208" s="40" t="n">
        <v>44210</v>
      </c>
      <c r="D208" s="41" t="n">
        <v>44210</v>
      </c>
      <c r="E208" s="17" t="n">
        <v>284.829</v>
      </c>
      <c r="F208" s="17" t="n">
        <v>285.0209</v>
      </c>
      <c r="G208" s="17" t="n">
        <v>100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138</v>
      </c>
      <c r="B209" s="16" t="s">
        <v>307</v>
      </c>
      <c r="C209" s="40" t="n">
        <v>44210</v>
      </c>
      <c r="D209" s="41" t="n">
        <v>44210</v>
      </c>
      <c r="E209" s="17" t="n">
        <v>284.829</v>
      </c>
      <c r="F209" s="17" t="n">
        <v>285.0209</v>
      </c>
      <c r="G209" s="17" t="n">
        <v>350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138</v>
      </c>
      <c r="B210" s="16" t="s">
        <v>307</v>
      </c>
      <c r="C210" s="40" t="n">
        <v>44210</v>
      </c>
      <c r="D210" s="41" t="n">
        <v>44210</v>
      </c>
      <c r="E210" s="17" t="n">
        <v>284.829</v>
      </c>
      <c r="F210" s="17" t="n">
        <v>285.0209</v>
      </c>
      <c r="G210" s="17" t="n">
        <v>100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138</v>
      </c>
      <c r="B211" s="16" t="s">
        <v>307</v>
      </c>
      <c r="C211" s="40" t="n">
        <v>44210</v>
      </c>
      <c r="D211" s="41" t="n">
        <v>44210</v>
      </c>
      <c r="E211" s="17" t="n">
        <v>284.8289</v>
      </c>
      <c r="F211" s="17" t="n">
        <v>285.0209</v>
      </c>
      <c r="G211" s="17" t="n">
        <v>170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138</v>
      </c>
      <c r="B212" s="16" t="s">
        <v>307</v>
      </c>
      <c r="C212" s="40" t="n">
        <v>44214</v>
      </c>
      <c r="D212" s="41" t="n">
        <v>44214</v>
      </c>
      <c r="E212" s="17" t="n">
        <v>279.832</v>
      </c>
      <c r="F212" s="17" t="n">
        <v>280.158</v>
      </c>
      <c r="G212" s="17" t="n">
        <v>400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138</v>
      </c>
      <c r="B213" s="16" t="s">
        <v>307</v>
      </c>
      <c r="C213" s="40" t="n">
        <v>44218</v>
      </c>
      <c r="D213" s="41" t="n">
        <v>44223</v>
      </c>
      <c r="E213" s="17" t="n">
        <v>272.4634</v>
      </c>
      <c r="F213" s="17" t="n">
        <v>272.7364</v>
      </c>
      <c r="G213" s="17" t="n">
        <v>50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138</v>
      </c>
      <c r="B214" s="16" t="s">
        <v>307</v>
      </c>
      <c r="C214" s="40" t="n">
        <v>44224</v>
      </c>
      <c r="D214" s="41" t="n">
        <v>44229</v>
      </c>
      <c r="E214" s="17" t="n">
        <v>262.6575</v>
      </c>
      <c r="F214" s="17" t="n">
        <v>263.8616</v>
      </c>
      <c r="G214" s="17" t="n">
        <v>20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138</v>
      </c>
      <c r="B215" s="16" t="s">
        <v>307</v>
      </c>
      <c r="C215" s="40" t="n">
        <v>44224</v>
      </c>
      <c r="D215" s="41" t="n">
        <v>44229</v>
      </c>
      <c r="E215" s="17" t="n">
        <v>263.288</v>
      </c>
      <c r="F215" s="17" t="n">
        <v>263.8616</v>
      </c>
      <c r="G215" s="17" t="n">
        <v>40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138</v>
      </c>
      <c r="B216" s="16" t="s">
        <v>307</v>
      </c>
      <c r="C216" s="40" t="n">
        <v>44224</v>
      </c>
      <c r="D216" s="41" t="n">
        <v>44229</v>
      </c>
      <c r="E216" s="17" t="n">
        <v>263.2878</v>
      </c>
      <c r="F216" s="17" t="n">
        <v>263.8616</v>
      </c>
      <c r="G216" s="17" t="n">
        <v>60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138</v>
      </c>
      <c r="B217" s="16" t="s">
        <v>307</v>
      </c>
      <c r="C217" s="40" t="n">
        <v>44235</v>
      </c>
      <c r="D217" s="41" t="n">
        <v>44236</v>
      </c>
      <c r="E217" s="17" t="n">
        <v>274.035</v>
      </c>
      <c r="F217" s="17" t="n">
        <v>275.165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138</v>
      </c>
      <c r="B218" s="16" t="s">
        <v>307</v>
      </c>
      <c r="C218" s="40" t="n">
        <v>44235</v>
      </c>
      <c r="D218" s="41" t="n">
        <v>44236</v>
      </c>
      <c r="E218" s="17" t="n">
        <v>274.535</v>
      </c>
      <c r="F218" s="17" t="n">
        <v>275.165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138</v>
      </c>
      <c r="B219" s="16" t="s">
        <v>307</v>
      </c>
      <c r="C219" s="40" t="n">
        <v>44235</v>
      </c>
      <c r="D219" s="41" t="n">
        <v>44236</v>
      </c>
      <c r="E219" s="17" t="n">
        <v>274.635</v>
      </c>
      <c r="F219" s="17" t="n">
        <v>275.165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138</v>
      </c>
      <c r="B220" s="16" t="s">
        <v>307</v>
      </c>
      <c r="C220" s="40" t="n">
        <v>44235</v>
      </c>
      <c r="D220" s="41" t="n">
        <v>44236</v>
      </c>
      <c r="E220" s="17" t="n">
        <v>274.535</v>
      </c>
      <c r="F220" s="17" t="n">
        <v>275.165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138</v>
      </c>
      <c r="B221" s="16" t="s">
        <v>307</v>
      </c>
      <c r="C221" s="40" t="n">
        <v>44235</v>
      </c>
      <c r="D221" s="41" t="n">
        <v>44236</v>
      </c>
      <c r="E221" s="17" t="n">
        <v>274.635</v>
      </c>
      <c r="F221" s="17" t="n">
        <v>275.165</v>
      </c>
      <c r="G221" s="17" t="n">
        <v>10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139</v>
      </c>
      <c r="B222" s="16" t="s">
        <v>227</v>
      </c>
      <c r="C222" s="40" t="n">
        <v>44200</v>
      </c>
      <c r="D222" s="41" t="n">
        <v>44201</v>
      </c>
      <c r="E222" s="17" t="n">
        <v>2032.3205</v>
      </c>
      <c r="F222" s="17" t="n">
        <v>2103.4874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139</v>
      </c>
      <c r="B223" s="16" t="s">
        <v>227</v>
      </c>
      <c r="C223" s="40" t="n">
        <v>44200</v>
      </c>
      <c r="D223" s="41" t="n">
        <v>44201</v>
      </c>
      <c r="E223" s="17" t="n">
        <v>2032.7638</v>
      </c>
      <c r="F223" s="17" t="n">
        <v>2103.4874</v>
      </c>
      <c r="G223" s="17" t="n">
        <v>2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139</v>
      </c>
      <c r="B224" s="16" t="s">
        <v>227</v>
      </c>
      <c r="C224" s="40" t="n">
        <v>44200</v>
      </c>
      <c r="D224" s="41" t="n">
        <v>44201</v>
      </c>
      <c r="E224" s="17" t="n">
        <v>2032.7638</v>
      </c>
      <c r="F224" s="17" t="n">
        <v>2103.4259</v>
      </c>
      <c r="G224" s="17" t="n">
        <v>3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139</v>
      </c>
      <c r="B225" s="16" t="s">
        <v>227</v>
      </c>
      <c r="C225" s="40" t="n">
        <v>44200</v>
      </c>
      <c r="D225" s="41" t="n">
        <v>44201</v>
      </c>
      <c r="E225" s="17" t="n">
        <v>2028.6267</v>
      </c>
      <c r="F225" s="17" t="n">
        <v>2103.4259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140</v>
      </c>
      <c r="B226" s="16" t="s">
        <v>308</v>
      </c>
      <c r="C226" s="40" t="n">
        <v>44200</v>
      </c>
      <c r="D226" s="41" t="n">
        <v>44207</v>
      </c>
      <c r="E226" s="17" t="n">
        <v>158.935</v>
      </c>
      <c r="F226" s="17" t="n">
        <v>159.4342</v>
      </c>
      <c r="G226" s="17" t="n">
        <v>10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140</v>
      </c>
      <c r="B227" s="16" t="s">
        <v>308</v>
      </c>
      <c r="C227" s="40" t="n">
        <v>44200</v>
      </c>
      <c r="D227" s="41" t="n">
        <v>44207</v>
      </c>
      <c r="E227" s="17" t="n">
        <v>158.9955</v>
      </c>
      <c r="F227" s="17" t="n">
        <v>159.4342</v>
      </c>
      <c r="G227" s="17" t="n">
        <v>20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140</v>
      </c>
      <c r="B228" s="16" t="s">
        <v>308</v>
      </c>
      <c r="C228" s="40" t="n">
        <v>44200</v>
      </c>
      <c r="D228" s="41" t="n">
        <v>44207</v>
      </c>
      <c r="E228" s="17" t="n">
        <v>158.985</v>
      </c>
      <c r="F228" s="17" t="n">
        <v>159.4342</v>
      </c>
      <c r="G228" s="17" t="n">
        <v>30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140</v>
      </c>
      <c r="B229" s="16" t="s">
        <v>308</v>
      </c>
      <c r="C229" s="40" t="n">
        <v>44200</v>
      </c>
      <c r="D229" s="41" t="n">
        <v>44207</v>
      </c>
      <c r="E229" s="17" t="n">
        <v>158.885</v>
      </c>
      <c r="F229" s="17" t="n">
        <v>159.4342</v>
      </c>
      <c r="G229" s="17" t="n">
        <v>10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140</v>
      </c>
      <c r="B230" s="16" t="s">
        <v>308</v>
      </c>
      <c r="C230" s="40" t="n">
        <v>44200</v>
      </c>
      <c r="D230" s="41" t="n">
        <v>44207</v>
      </c>
      <c r="E230" s="17" t="n">
        <v>159.0953</v>
      </c>
      <c r="F230" s="17" t="n">
        <v>159.4342</v>
      </c>
      <c r="G230" s="17" t="n">
        <v>30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141</v>
      </c>
      <c r="B231" s="16" t="s">
        <v>309</v>
      </c>
      <c r="C231" s="40" t="n">
        <v>44200</v>
      </c>
      <c r="D231" s="41" t="n">
        <v>44201</v>
      </c>
      <c r="E231" s="17" t="n">
        <v>16668.5742</v>
      </c>
      <c r="F231" s="17" t="n">
        <v>17535.1362</v>
      </c>
      <c r="G231" s="17" t="n">
        <v>1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141</v>
      </c>
      <c r="B232" s="16" t="s">
        <v>309</v>
      </c>
      <c r="C232" s="40" t="n">
        <v>44203</v>
      </c>
      <c r="D232" s="41" t="n">
        <v>44211</v>
      </c>
      <c r="E232" s="17" t="n">
        <v>16410.0092</v>
      </c>
      <c r="F232" s="17" t="n">
        <v>17991.7352</v>
      </c>
      <c r="G232" s="17" t="n">
        <v>1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141</v>
      </c>
      <c r="B233" s="16" t="s">
        <v>309</v>
      </c>
      <c r="C233" s="40" t="n">
        <v>44208</v>
      </c>
      <c r="D233" s="41" t="n">
        <v>44211</v>
      </c>
      <c r="E233" s="17" t="n">
        <v>16871.8448</v>
      </c>
      <c r="F233" s="17" t="n">
        <v>17991.7352</v>
      </c>
      <c r="G233" s="17" t="n">
        <v>1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141</v>
      </c>
      <c r="B234" s="16" t="s">
        <v>309</v>
      </c>
      <c r="C234" s="40" t="n">
        <v>44208</v>
      </c>
      <c r="D234" s="41" t="n">
        <v>44211</v>
      </c>
      <c r="E234" s="17" t="n">
        <v>16815.958</v>
      </c>
      <c r="F234" s="17" t="n">
        <v>17991.7352</v>
      </c>
      <c r="G234" s="17" t="n">
        <v>1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142</v>
      </c>
      <c r="B235" s="16" t="s">
        <v>233</v>
      </c>
      <c r="C235" s="40" t="n">
        <v>44201</v>
      </c>
      <c r="D235" s="41" t="n">
        <v>44281</v>
      </c>
      <c r="E235" s="17" t="n">
        <v>3907.2858</v>
      </c>
      <c r="F235" s="17" t="n">
        <v>4038.6238</v>
      </c>
      <c r="G235" s="17" t="n">
        <v>1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142</v>
      </c>
      <c r="B236" s="16" t="s">
        <v>233</v>
      </c>
      <c r="C236" s="40" t="n">
        <v>44201</v>
      </c>
      <c r="D236" s="41" t="n">
        <v>44281</v>
      </c>
      <c r="E236" s="17" t="n">
        <v>3914.6733</v>
      </c>
      <c r="F236" s="17" t="n">
        <v>4038.6238</v>
      </c>
      <c r="G236" s="17" t="n">
        <v>2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142</v>
      </c>
      <c r="B237" s="16" t="s">
        <v>233</v>
      </c>
      <c r="C237" s="40" t="n">
        <v>44201</v>
      </c>
      <c r="D237" s="41" t="n">
        <v>44281</v>
      </c>
      <c r="E237" s="17" t="n">
        <v>3928.2172</v>
      </c>
      <c r="F237" s="17" t="n">
        <v>4038.6238</v>
      </c>
      <c r="G237" s="17" t="n">
        <v>3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143</v>
      </c>
      <c r="B238" s="16" t="s">
        <v>310</v>
      </c>
      <c r="C238" s="40" t="n">
        <v>44202</v>
      </c>
      <c r="D238" s="41" t="n">
        <v>44210</v>
      </c>
      <c r="E238" s="17" t="n">
        <v>1457.47</v>
      </c>
      <c r="F238" s="17" t="n">
        <v>1491.9</v>
      </c>
      <c r="G238" s="17" t="n">
        <v>1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144</v>
      </c>
      <c r="B239" s="16" t="s">
        <v>311</v>
      </c>
      <c r="C239" s="40" t="n">
        <v>44202</v>
      </c>
      <c r="D239" s="41" t="n">
        <v>44208</v>
      </c>
      <c r="E239" s="17" t="n">
        <v>526.11</v>
      </c>
      <c r="F239" s="17" t="n">
        <v>544.673</v>
      </c>
      <c r="G239" s="17" t="n">
        <v>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144</v>
      </c>
      <c r="B240" s="16" t="s">
        <v>311</v>
      </c>
      <c r="C240" s="40" t="n">
        <v>44202</v>
      </c>
      <c r="D240" s="41" t="n">
        <v>44208</v>
      </c>
      <c r="E240" s="17" t="n">
        <v>517.01</v>
      </c>
      <c r="F240" s="17" t="n">
        <v>544.673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144</v>
      </c>
      <c r="B241" s="16" t="s">
        <v>311</v>
      </c>
      <c r="C241" s="40" t="n">
        <v>44202</v>
      </c>
      <c r="D241" s="41" t="n">
        <v>44208</v>
      </c>
      <c r="E241" s="17" t="n">
        <v>522.3131</v>
      </c>
      <c r="F241" s="17" t="n">
        <v>544.673</v>
      </c>
      <c r="G241" s="17" t="n">
        <v>29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144</v>
      </c>
      <c r="B242" s="16" t="s">
        <v>311</v>
      </c>
      <c r="C242" s="40" t="n">
        <v>44209</v>
      </c>
      <c r="D242" s="41" t="n">
        <v>44209</v>
      </c>
      <c r="E242" s="17" t="n">
        <v>550.77</v>
      </c>
      <c r="F242" s="17" t="n">
        <v>552.23</v>
      </c>
      <c r="G242" s="17" t="n">
        <v>1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144</v>
      </c>
      <c r="B243" s="16" t="s">
        <v>311</v>
      </c>
      <c r="C243" s="40" t="n">
        <v>44209</v>
      </c>
      <c r="D243" s="41" t="n">
        <v>44211</v>
      </c>
      <c r="E243" s="17" t="n">
        <v>556.43</v>
      </c>
      <c r="F243" s="17" t="n">
        <v>536.48</v>
      </c>
      <c r="G243" s="17" t="n">
        <v>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20</v>
      </c>
      <c r="B244" s="16" t="s">
        <v>238</v>
      </c>
      <c r="C244" s="40" t="n">
        <v>44202</v>
      </c>
      <c r="D244" s="41" t="n">
        <v>44207</v>
      </c>
      <c r="E244" s="17" t="n">
        <v>6675.4083</v>
      </c>
      <c r="F244" s="17" t="n">
        <v>7257.5488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20</v>
      </c>
      <c r="B245" s="16" t="s">
        <v>238</v>
      </c>
      <c r="C245" s="40" t="n">
        <v>44202</v>
      </c>
      <c r="D245" s="41" t="n">
        <v>44207</v>
      </c>
      <c r="E245" s="17" t="n">
        <v>6669.4982</v>
      </c>
      <c r="F245" s="17" t="n">
        <v>7257.5488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20</v>
      </c>
      <c r="B246" s="16" t="s">
        <v>238</v>
      </c>
      <c r="C246" s="40" t="n">
        <v>44215</v>
      </c>
      <c r="D246" s="41" t="n">
        <v>44215</v>
      </c>
      <c r="E246" s="17" t="n">
        <v>6504.12</v>
      </c>
      <c r="F246" s="17" t="n">
        <v>6539.6273</v>
      </c>
      <c r="G246" s="17" t="n">
        <v>2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20</v>
      </c>
      <c r="B247" s="16" t="s">
        <v>238</v>
      </c>
      <c r="C247" s="40" t="n">
        <v>44215</v>
      </c>
      <c r="D247" s="41" t="n">
        <v>44215</v>
      </c>
      <c r="E247" s="17" t="n">
        <v>6587.71</v>
      </c>
      <c r="F247" s="17" t="n">
        <v>6539.6273</v>
      </c>
      <c r="G247" s="17" t="n">
        <v>2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20</v>
      </c>
      <c r="B248" s="16" t="s">
        <v>238</v>
      </c>
      <c r="C248" s="40" t="n">
        <v>44215</v>
      </c>
      <c r="D248" s="41" t="n">
        <v>44230</v>
      </c>
      <c r="E248" s="17" t="n">
        <v>6513.7365</v>
      </c>
      <c r="F248" s="17" t="n">
        <v>6680.1548</v>
      </c>
      <c r="G248" s="17" t="n">
        <v>2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20</v>
      </c>
      <c r="B249" s="16" t="s">
        <v>238</v>
      </c>
      <c r="C249" s="40" t="n">
        <v>44215</v>
      </c>
      <c r="D249" s="41" t="n">
        <v>44230</v>
      </c>
      <c r="E249" s="17" t="n">
        <v>6511.5173</v>
      </c>
      <c r="F249" s="17" t="n">
        <v>6680.1548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20</v>
      </c>
      <c r="B250" s="16" t="s">
        <v>238</v>
      </c>
      <c r="C250" s="40" t="n">
        <v>44215</v>
      </c>
      <c r="D250" s="41" t="n">
        <v>44230</v>
      </c>
      <c r="E250" s="17" t="n">
        <v>6511.5173</v>
      </c>
      <c r="F250" s="17" t="n">
        <v>6680.1548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20</v>
      </c>
      <c r="B251" s="16" t="s">
        <v>238</v>
      </c>
      <c r="C251" s="40" t="n">
        <v>44215</v>
      </c>
      <c r="D251" s="41" t="n">
        <v>44230</v>
      </c>
      <c r="E251" s="17" t="n">
        <v>6506.3392</v>
      </c>
      <c r="F251" s="17" t="n">
        <v>6680.1548</v>
      </c>
      <c r="G251" s="17" t="n">
        <v>2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20</v>
      </c>
      <c r="B252" s="16" t="s">
        <v>238</v>
      </c>
      <c r="C252" s="40" t="n">
        <v>44215</v>
      </c>
      <c r="D252" s="41" t="n">
        <v>44230</v>
      </c>
      <c r="E252" s="17" t="n">
        <v>6498.9418</v>
      </c>
      <c r="F252" s="17" t="n">
        <v>6680.0283</v>
      </c>
      <c r="G252" s="17" t="n">
        <v>2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20</v>
      </c>
      <c r="B253" s="16" t="s">
        <v>238</v>
      </c>
      <c r="C253" s="40" t="n">
        <v>44215</v>
      </c>
      <c r="D253" s="41" t="n">
        <v>44230</v>
      </c>
      <c r="E253" s="17" t="n">
        <v>6498.9418</v>
      </c>
      <c r="F253" s="17" t="n">
        <v>6680.0283</v>
      </c>
      <c r="G253" s="17" t="n">
        <v>2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20</v>
      </c>
      <c r="B254" s="16" t="s">
        <v>238</v>
      </c>
      <c r="C254" s="40" t="n">
        <v>44230</v>
      </c>
      <c r="D254" s="41" t="n">
        <v>44232</v>
      </c>
      <c r="E254" s="17" t="n">
        <v>6680.7874</v>
      </c>
      <c r="F254" s="17" t="n">
        <v>6674.4019</v>
      </c>
      <c r="G254" s="17" t="n">
        <v>4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20</v>
      </c>
      <c r="B255" s="16" t="s">
        <v>238</v>
      </c>
      <c r="C255" s="40" t="n">
        <v>44230</v>
      </c>
      <c r="D255" s="41" t="n">
        <v>44232</v>
      </c>
      <c r="E255" s="17" t="n">
        <v>6680.7874</v>
      </c>
      <c r="F255" s="17" t="n">
        <v>6655.8482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20</v>
      </c>
      <c r="B256" s="16" t="s">
        <v>238</v>
      </c>
      <c r="C256" s="40" t="n">
        <v>44230</v>
      </c>
      <c r="D256" s="41" t="n">
        <v>44232</v>
      </c>
      <c r="E256" s="17" t="n">
        <v>6680.7874</v>
      </c>
      <c r="F256" s="17" t="n">
        <v>6655.8482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20</v>
      </c>
      <c r="B257" s="16" t="s">
        <v>238</v>
      </c>
      <c r="C257" s="40" t="n">
        <v>44230</v>
      </c>
      <c r="D257" s="41" t="n">
        <v>44232</v>
      </c>
      <c r="E257" s="17" t="n">
        <v>6680.7874</v>
      </c>
      <c r="F257" s="17" t="n">
        <v>6655.8482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20</v>
      </c>
      <c r="B258" s="16" t="s">
        <v>238</v>
      </c>
      <c r="C258" s="40" t="n">
        <v>44230</v>
      </c>
      <c r="D258" s="41" t="n">
        <v>44239</v>
      </c>
      <c r="E258" s="17" t="n">
        <v>6680.7874</v>
      </c>
      <c r="F258" s="17" t="n">
        <v>6796.7905</v>
      </c>
      <c r="G258" s="17" t="n">
        <v>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36</v>
      </c>
      <c r="B259" s="16" t="s">
        <v>37</v>
      </c>
      <c r="C259" s="40" t="n">
        <v>44203</v>
      </c>
      <c r="D259" s="41" t="n">
        <v>44211</v>
      </c>
      <c r="E259" s="17" t="n">
        <v>1301.3205</v>
      </c>
      <c r="F259" s="17" t="n">
        <v>1526.6937</v>
      </c>
      <c r="G259" s="17" t="n">
        <v>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36</v>
      </c>
      <c r="B260" s="16" t="s">
        <v>37</v>
      </c>
      <c r="C260" s="40" t="n">
        <v>44203</v>
      </c>
      <c r="D260" s="41" t="n">
        <v>44211</v>
      </c>
      <c r="E260" s="17" t="n">
        <v>1301.3205</v>
      </c>
      <c r="F260" s="17" t="n">
        <v>1526.6937</v>
      </c>
      <c r="G260" s="17" t="n">
        <v>2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36</v>
      </c>
      <c r="B261" s="16" t="s">
        <v>37</v>
      </c>
      <c r="C261" s="40" t="n">
        <v>44203</v>
      </c>
      <c r="D261" s="41" t="n">
        <v>44211</v>
      </c>
      <c r="E261" s="17" t="n">
        <v>1293.7482</v>
      </c>
      <c r="F261" s="17" t="n">
        <v>1526.6937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36</v>
      </c>
      <c r="B262" s="16" t="s">
        <v>37</v>
      </c>
      <c r="C262" s="40" t="n">
        <v>44203</v>
      </c>
      <c r="D262" s="41" t="n">
        <v>44211</v>
      </c>
      <c r="E262" s="17" t="n">
        <v>1293.7482</v>
      </c>
      <c r="F262" s="17" t="n">
        <v>1526.7183</v>
      </c>
      <c r="G262" s="17" t="n">
        <v>3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36</v>
      </c>
      <c r="B263" s="16" t="s">
        <v>37</v>
      </c>
      <c r="C263" s="40" t="n">
        <v>44203</v>
      </c>
      <c r="D263" s="41" t="n">
        <v>44211</v>
      </c>
      <c r="E263" s="17" t="n">
        <v>1296.5185</v>
      </c>
      <c r="F263" s="17" t="n">
        <v>1526.7183</v>
      </c>
      <c r="G263" s="17" t="n">
        <v>3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36</v>
      </c>
      <c r="B264" s="16" t="s">
        <v>37</v>
      </c>
      <c r="C264" s="40" t="n">
        <v>44203</v>
      </c>
      <c r="D264" s="41" t="n">
        <v>44211</v>
      </c>
      <c r="E264" s="17" t="n">
        <v>1296.5185</v>
      </c>
      <c r="F264" s="17" t="n">
        <v>1526.6243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36</v>
      </c>
      <c r="B265" s="16" t="s">
        <v>37</v>
      </c>
      <c r="C265" s="40" t="n">
        <v>44203</v>
      </c>
      <c r="D265" s="41" t="n">
        <v>44211</v>
      </c>
      <c r="E265" s="17" t="n">
        <v>1296.5185</v>
      </c>
      <c r="F265" s="17" t="n">
        <v>1526.6243</v>
      </c>
      <c r="G265" s="17" t="n">
        <v>4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36</v>
      </c>
      <c r="B266" s="16" t="s">
        <v>37</v>
      </c>
      <c r="C266" s="40" t="n">
        <v>44204</v>
      </c>
      <c r="D266" s="41" t="n">
        <v>44211</v>
      </c>
      <c r="E266" s="17" t="n">
        <v>1293.7482</v>
      </c>
      <c r="F266" s="17" t="n">
        <v>1526.6243</v>
      </c>
      <c r="G266" s="17" t="n">
        <v>4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36</v>
      </c>
      <c r="B267" s="16" t="s">
        <v>37</v>
      </c>
      <c r="C267" s="40" t="n">
        <v>44204</v>
      </c>
      <c r="D267" s="41" t="n">
        <v>44211</v>
      </c>
      <c r="E267" s="17" t="n">
        <v>1299.6583</v>
      </c>
      <c r="F267" s="17" t="n">
        <v>1526.6243</v>
      </c>
      <c r="G267" s="17" t="n">
        <v>4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36</v>
      </c>
      <c r="B268" s="16" t="s">
        <v>37</v>
      </c>
      <c r="C268" s="40" t="n">
        <v>44207</v>
      </c>
      <c r="D268" s="41" t="n">
        <v>44211</v>
      </c>
      <c r="E268" s="17" t="n">
        <v>1323.8525</v>
      </c>
      <c r="F268" s="17" t="n">
        <v>1526.6243</v>
      </c>
      <c r="G268" s="17" t="n">
        <v>1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36</v>
      </c>
      <c r="B269" s="16" t="s">
        <v>37</v>
      </c>
      <c r="C269" s="40" t="n">
        <v>44207</v>
      </c>
      <c r="D269" s="41" t="n">
        <v>44211</v>
      </c>
      <c r="E269" s="17" t="n">
        <v>1323.4832</v>
      </c>
      <c r="F269" s="17" t="n">
        <v>1526.6243</v>
      </c>
      <c r="G269" s="17" t="n">
        <v>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36</v>
      </c>
      <c r="B270" s="16" t="s">
        <v>37</v>
      </c>
      <c r="C270" s="40" t="n">
        <v>44207</v>
      </c>
      <c r="D270" s="41" t="n">
        <v>44211</v>
      </c>
      <c r="E270" s="17" t="n">
        <v>1323.8525</v>
      </c>
      <c r="F270" s="17" t="n">
        <v>1526.6243</v>
      </c>
      <c r="G270" s="17" t="n">
        <v>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36</v>
      </c>
      <c r="B271" s="16" t="s">
        <v>37</v>
      </c>
      <c r="C271" s="40" t="n">
        <v>44207</v>
      </c>
      <c r="D271" s="41" t="n">
        <v>44211</v>
      </c>
      <c r="E271" s="17" t="n">
        <v>1315.7262</v>
      </c>
      <c r="F271" s="17" t="n">
        <v>1526.6568</v>
      </c>
      <c r="G271" s="17" t="n">
        <v>6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36</v>
      </c>
      <c r="B272" s="16" t="s">
        <v>37</v>
      </c>
      <c r="C272" s="40" t="n">
        <v>44210</v>
      </c>
      <c r="D272" s="41" t="n">
        <v>44211</v>
      </c>
      <c r="E272" s="17" t="n">
        <v>1524.9375</v>
      </c>
      <c r="F272" s="17" t="n">
        <v>1526.6568</v>
      </c>
      <c r="G272" s="17" t="n">
        <v>4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36</v>
      </c>
      <c r="B273" s="16" t="s">
        <v>37</v>
      </c>
      <c r="C273" s="40" t="n">
        <v>44210</v>
      </c>
      <c r="D273" s="41" t="n">
        <v>44211</v>
      </c>
      <c r="E273" s="17" t="n">
        <v>1524.9375</v>
      </c>
      <c r="F273" s="17" t="n">
        <v>1526.6568</v>
      </c>
      <c r="G273" s="17" t="n">
        <v>6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36</v>
      </c>
      <c r="B274" s="16" t="s">
        <v>37</v>
      </c>
      <c r="C274" s="40" t="n">
        <v>44215</v>
      </c>
      <c r="D274" s="41" t="n">
        <v>44228</v>
      </c>
      <c r="E274" s="17" t="n">
        <v>1535.6899</v>
      </c>
      <c r="F274" s="17" t="n">
        <v>2064.9231</v>
      </c>
      <c r="G274" s="17" t="n">
        <v>1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36</v>
      </c>
      <c r="B275" s="16" t="s">
        <v>37</v>
      </c>
      <c r="C275" s="40" t="n">
        <v>44215</v>
      </c>
      <c r="D275" s="41" t="n">
        <v>44228</v>
      </c>
      <c r="E275" s="17" t="n">
        <v>1529.772</v>
      </c>
      <c r="F275" s="17" t="n">
        <v>2064.9231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36</v>
      </c>
      <c r="B276" s="16" t="s">
        <v>37</v>
      </c>
      <c r="C276" s="40" t="n">
        <v>44215</v>
      </c>
      <c r="D276" s="41" t="n">
        <v>44228</v>
      </c>
      <c r="E276" s="17" t="n">
        <v>1529.2172</v>
      </c>
      <c r="F276" s="17" t="n">
        <v>2064.9231</v>
      </c>
      <c r="G276" s="17" t="n">
        <v>2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36</v>
      </c>
      <c r="B277" s="16" t="s">
        <v>37</v>
      </c>
      <c r="C277" s="40" t="n">
        <v>44215</v>
      </c>
      <c r="D277" s="41" t="n">
        <v>44228</v>
      </c>
      <c r="E277" s="17" t="n">
        <v>1529.2172</v>
      </c>
      <c r="F277" s="17" t="n">
        <v>2064.9231</v>
      </c>
      <c r="G277" s="17" t="n">
        <v>2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36</v>
      </c>
      <c r="B278" s="16" t="s">
        <v>37</v>
      </c>
      <c r="C278" s="40" t="n">
        <v>44217</v>
      </c>
      <c r="D278" s="41" t="n">
        <v>44228</v>
      </c>
      <c r="E278" s="17" t="n">
        <v>1518.6246</v>
      </c>
      <c r="F278" s="17" t="n">
        <v>2064.9231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36</v>
      </c>
      <c r="B279" s="16" t="s">
        <v>37</v>
      </c>
      <c r="C279" s="40" t="n">
        <v>44217</v>
      </c>
      <c r="D279" s="41" t="n">
        <v>44228</v>
      </c>
      <c r="E279" s="17" t="n">
        <v>1518.6246</v>
      </c>
      <c r="F279" s="17" t="n">
        <v>2064.9231</v>
      </c>
      <c r="G279" s="17" t="n">
        <v>2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36</v>
      </c>
      <c r="B280" s="16" t="s">
        <v>37</v>
      </c>
      <c r="C280" s="40" t="n">
        <v>44217</v>
      </c>
      <c r="D280" s="41" t="n">
        <v>44228</v>
      </c>
      <c r="E280" s="17" t="n">
        <v>1518.6246</v>
      </c>
      <c r="F280" s="17" t="n">
        <v>2065.3044</v>
      </c>
      <c r="G280" s="17" t="n">
        <v>4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36</v>
      </c>
      <c r="B281" s="16" t="s">
        <v>37</v>
      </c>
      <c r="C281" s="40" t="n">
        <v>44217</v>
      </c>
      <c r="D281" s="41" t="n">
        <v>44228</v>
      </c>
      <c r="E281" s="17" t="n">
        <v>1518.6246</v>
      </c>
      <c r="F281" s="17" t="n">
        <v>2065.1773</v>
      </c>
      <c r="G281" s="17" t="n">
        <v>3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36</v>
      </c>
      <c r="B282" s="16" t="s">
        <v>37</v>
      </c>
      <c r="C282" s="40" t="n">
        <v>44217</v>
      </c>
      <c r="D282" s="41" t="n">
        <v>44230</v>
      </c>
      <c r="E282" s="17" t="n">
        <v>1518.6246</v>
      </c>
      <c r="F282" s="17" t="n">
        <v>2196.9972</v>
      </c>
      <c r="G282" s="17" t="n">
        <v>5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36</v>
      </c>
      <c r="B283" s="16" t="s">
        <v>37</v>
      </c>
      <c r="C283" s="40" t="n">
        <v>44217</v>
      </c>
      <c r="D283" s="41" t="n">
        <v>44233</v>
      </c>
      <c r="E283" s="17" t="n">
        <v>1518.6246</v>
      </c>
      <c r="F283" s="17" t="n">
        <v>2123.5464</v>
      </c>
      <c r="G283" s="17" t="n">
        <v>9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36</v>
      </c>
      <c r="B284" s="16" t="s">
        <v>37</v>
      </c>
      <c r="C284" s="40" t="n">
        <v>44217</v>
      </c>
      <c r="D284" s="41" t="n">
        <v>44233</v>
      </c>
      <c r="E284" s="17" t="n">
        <v>1518.6246</v>
      </c>
      <c r="F284" s="17" t="n">
        <v>2123.5464</v>
      </c>
      <c r="G284" s="17" t="n">
        <v>1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36</v>
      </c>
      <c r="B285" s="16" t="s">
        <v>37</v>
      </c>
      <c r="C285" s="40" t="n">
        <v>44233</v>
      </c>
      <c r="D285" s="41" t="n">
        <v>44233</v>
      </c>
      <c r="E285" s="17" t="n">
        <v>2126.1335</v>
      </c>
      <c r="F285" s="17" t="n">
        <v>2123.5464</v>
      </c>
      <c r="G285" s="17" t="n">
        <v>8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36</v>
      </c>
      <c r="B286" s="16" t="s">
        <v>37</v>
      </c>
      <c r="C286" s="40" t="n">
        <v>44233</v>
      </c>
      <c r="D286" s="41" t="n">
        <v>44233</v>
      </c>
      <c r="E286" s="17" t="n">
        <v>2126.1335</v>
      </c>
      <c r="F286" s="17" t="n">
        <v>2123.3795</v>
      </c>
      <c r="G286" s="17" t="n">
        <v>2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63</v>
      </c>
      <c r="B287" s="16" t="s">
        <v>64</v>
      </c>
      <c r="C287" s="40" t="n">
        <v>44203</v>
      </c>
      <c r="D287" s="41" t="n">
        <v>44216</v>
      </c>
      <c r="E287" s="17" t="n">
        <v>774.9561</v>
      </c>
      <c r="F287" s="17" t="n">
        <v>772.6307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63</v>
      </c>
      <c r="B288" s="16" t="s">
        <v>64</v>
      </c>
      <c r="C288" s="40" t="n">
        <v>44204</v>
      </c>
      <c r="D288" s="41" t="n">
        <v>44216</v>
      </c>
      <c r="E288" s="17" t="n">
        <v>771.1146</v>
      </c>
      <c r="F288" s="17" t="n">
        <v>772.6307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63</v>
      </c>
      <c r="B289" s="16" t="s">
        <v>64</v>
      </c>
      <c r="C289" s="40" t="n">
        <v>44204</v>
      </c>
      <c r="D289" s="41" t="n">
        <v>44216</v>
      </c>
      <c r="E289" s="17" t="n">
        <v>771.1146</v>
      </c>
      <c r="F289" s="17" t="n">
        <v>773.5154</v>
      </c>
      <c r="G289" s="17" t="n">
        <v>4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63</v>
      </c>
      <c r="B290" s="16" t="s">
        <v>64</v>
      </c>
      <c r="C290" s="40" t="n">
        <v>44207</v>
      </c>
      <c r="D290" s="41" t="n">
        <v>44216</v>
      </c>
      <c r="E290" s="17" t="n">
        <v>761.6585</v>
      </c>
      <c r="F290" s="17" t="n">
        <v>773.5154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63</v>
      </c>
      <c r="B291" s="16" t="s">
        <v>64</v>
      </c>
      <c r="C291" s="40" t="n">
        <v>44207</v>
      </c>
      <c r="D291" s="41" t="n">
        <v>44216</v>
      </c>
      <c r="E291" s="17" t="n">
        <v>761.6585</v>
      </c>
      <c r="F291" s="17" t="n">
        <v>772.6307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30</v>
      </c>
      <c r="B292" s="16" t="s">
        <v>31</v>
      </c>
      <c r="C292" s="40" t="n">
        <v>44203</v>
      </c>
      <c r="D292" s="41" t="n">
        <v>44210</v>
      </c>
      <c r="E292" s="17" t="n">
        <v>1023.9172</v>
      </c>
      <c r="F292" s="17" t="n">
        <v>1027.1638</v>
      </c>
      <c r="G292" s="17" t="n">
        <v>1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30</v>
      </c>
      <c r="B293" s="16" t="s">
        <v>31</v>
      </c>
      <c r="C293" s="40" t="n">
        <v>44207</v>
      </c>
      <c r="D293" s="41" t="n">
        <v>44210</v>
      </c>
      <c r="E293" s="17" t="n">
        <v>1034.8754</v>
      </c>
      <c r="F293" s="17" t="n">
        <v>1027.1638</v>
      </c>
      <c r="G293" s="17" t="n">
        <v>6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30</v>
      </c>
      <c r="B294" s="16" t="s">
        <v>31</v>
      </c>
      <c r="C294" s="40" t="n">
        <v>44207</v>
      </c>
      <c r="D294" s="41" t="n">
        <v>44210</v>
      </c>
      <c r="E294" s="17" t="n">
        <v>1015.0521</v>
      </c>
      <c r="F294" s="17" t="n">
        <v>1027.1638</v>
      </c>
      <c r="G294" s="17" t="n">
        <v>2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30</v>
      </c>
      <c r="B295" s="16" t="s">
        <v>31</v>
      </c>
      <c r="C295" s="40" t="n">
        <v>44207</v>
      </c>
      <c r="D295" s="41" t="n">
        <v>44210</v>
      </c>
      <c r="E295" s="17" t="n">
        <v>1015.0521</v>
      </c>
      <c r="F295" s="17" t="n">
        <v>1027.1638</v>
      </c>
      <c r="G295" s="17" t="n">
        <v>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30</v>
      </c>
      <c r="B296" s="16" t="s">
        <v>31</v>
      </c>
      <c r="C296" s="40" t="n">
        <v>44207</v>
      </c>
      <c r="D296" s="41" t="n">
        <v>44210</v>
      </c>
      <c r="E296" s="17" t="n">
        <v>1023.1784</v>
      </c>
      <c r="F296" s="17" t="n">
        <v>1027.1638</v>
      </c>
      <c r="G296" s="17" t="n">
        <v>2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30</v>
      </c>
      <c r="B297" s="16" t="s">
        <v>31</v>
      </c>
      <c r="C297" s="40" t="n">
        <v>44207</v>
      </c>
      <c r="D297" s="41" t="n">
        <v>44210</v>
      </c>
      <c r="E297" s="17" t="n">
        <v>1025.2716</v>
      </c>
      <c r="F297" s="17" t="n">
        <v>1027.1638</v>
      </c>
      <c r="G297" s="17" t="n">
        <v>6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30</v>
      </c>
      <c r="B298" s="16" t="s">
        <v>31</v>
      </c>
      <c r="C298" s="40" t="n">
        <v>44207</v>
      </c>
      <c r="D298" s="41" t="n">
        <v>44210</v>
      </c>
      <c r="E298" s="17" t="n">
        <v>1023.9172</v>
      </c>
      <c r="F298" s="17" t="n">
        <v>1027.1638</v>
      </c>
      <c r="G298" s="17" t="n">
        <v>2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60</v>
      </c>
      <c r="B299" s="16" t="s">
        <v>61</v>
      </c>
      <c r="C299" s="40" t="n">
        <v>44204</v>
      </c>
      <c r="D299" s="41" t="n">
        <v>44210</v>
      </c>
      <c r="E299" s="17" t="n">
        <v>6965.7398</v>
      </c>
      <c r="F299" s="17" t="n">
        <v>6558.5549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60</v>
      </c>
      <c r="B300" s="16" t="s">
        <v>61</v>
      </c>
      <c r="C300" s="40" t="n">
        <v>44204</v>
      </c>
      <c r="D300" s="41" t="n">
        <v>44210</v>
      </c>
      <c r="E300" s="17" t="n">
        <v>6948.7483</v>
      </c>
      <c r="F300" s="17" t="n">
        <v>6558.5549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60</v>
      </c>
      <c r="B301" s="16" t="s">
        <v>61</v>
      </c>
      <c r="C301" s="40" t="n">
        <v>44204</v>
      </c>
      <c r="D301" s="41" t="n">
        <v>44210</v>
      </c>
      <c r="E301" s="17" t="n">
        <v>6931.7569</v>
      </c>
      <c r="F301" s="17" t="n">
        <v>6558.5549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60</v>
      </c>
      <c r="B302" s="16" t="s">
        <v>61</v>
      </c>
      <c r="C302" s="40" t="n">
        <v>44204</v>
      </c>
      <c r="D302" s="41" t="n">
        <v>44210</v>
      </c>
      <c r="E302" s="17" t="n">
        <v>6911.8105</v>
      </c>
      <c r="F302" s="17" t="n">
        <v>6558.5549</v>
      </c>
      <c r="G302" s="17" t="n">
        <v>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60</v>
      </c>
      <c r="B303" s="16" t="s">
        <v>61</v>
      </c>
      <c r="C303" s="40" t="n">
        <v>44204</v>
      </c>
      <c r="D303" s="41" t="n">
        <v>44210</v>
      </c>
      <c r="E303" s="17" t="n">
        <v>6541.6932</v>
      </c>
      <c r="F303" s="17" t="n">
        <v>6558.5549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60</v>
      </c>
      <c r="B304" s="16" t="s">
        <v>61</v>
      </c>
      <c r="C304" s="40" t="n">
        <v>44204</v>
      </c>
      <c r="D304" s="41" t="n">
        <v>44210</v>
      </c>
      <c r="E304" s="17" t="n">
        <v>6504.7554</v>
      </c>
      <c r="F304" s="17" t="n">
        <v>6558.5549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60</v>
      </c>
      <c r="B305" s="16" t="s">
        <v>61</v>
      </c>
      <c r="C305" s="40" t="n">
        <v>44204</v>
      </c>
      <c r="D305" s="41" t="n">
        <v>44210</v>
      </c>
      <c r="E305" s="17" t="n">
        <v>6467.8175</v>
      </c>
      <c r="F305" s="17" t="n">
        <v>6558.5549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60</v>
      </c>
      <c r="B306" s="16" t="s">
        <v>61</v>
      </c>
      <c r="C306" s="40" t="n">
        <v>44204</v>
      </c>
      <c r="D306" s="41" t="n">
        <v>44210</v>
      </c>
      <c r="E306" s="17" t="n">
        <v>6209.2526</v>
      </c>
      <c r="F306" s="17" t="n">
        <v>6558.5549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60</v>
      </c>
      <c r="B307" s="16" t="s">
        <v>61</v>
      </c>
      <c r="C307" s="40" t="n">
        <v>44204</v>
      </c>
      <c r="D307" s="41" t="n">
        <v>44210</v>
      </c>
      <c r="E307" s="17" t="n">
        <v>6209.2526</v>
      </c>
      <c r="F307" s="17" t="n">
        <v>6558.5549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21</v>
      </c>
      <c r="B308" s="16" t="s">
        <v>22</v>
      </c>
      <c r="C308" s="40" t="n">
        <v>44204</v>
      </c>
      <c r="D308" s="41" t="n">
        <v>44208</v>
      </c>
      <c r="E308" s="17" t="n">
        <v>3629.5131</v>
      </c>
      <c r="F308" s="17" t="n">
        <v>3537.2603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21</v>
      </c>
      <c r="B309" s="16" t="s">
        <v>22</v>
      </c>
      <c r="C309" s="40" t="n">
        <v>44207</v>
      </c>
      <c r="D309" s="41" t="n">
        <v>44208</v>
      </c>
      <c r="E309" s="17" t="n">
        <v>3515.7446</v>
      </c>
      <c r="F309" s="17" t="n">
        <v>3537.2603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21</v>
      </c>
      <c r="B310" s="16" t="s">
        <v>22</v>
      </c>
      <c r="C310" s="40" t="n">
        <v>44207</v>
      </c>
      <c r="D310" s="41" t="n">
        <v>44208</v>
      </c>
      <c r="E310" s="17" t="n">
        <v>3548.2499</v>
      </c>
      <c r="F310" s="17" t="n">
        <v>3537.2603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21</v>
      </c>
      <c r="B311" s="16" t="s">
        <v>22</v>
      </c>
      <c r="C311" s="40" t="n">
        <v>44207</v>
      </c>
      <c r="D311" s="41" t="n">
        <v>44208</v>
      </c>
      <c r="E311" s="17" t="n">
        <v>3370.9482</v>
      </c>
      <c r="F311" s="17" t="n">
        <v>3537.2603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21</v>
      </c>
      <c r="B312" s="16" t="s">
        <v>22</v>
      </c>
      <c r="C312" s="40" t="n">
        <v>44207</v>
      </c>
      <c r="D312" s="41" t="n">
        <v>44209</v>
      </c>
      <c r="E312" s="17" t="n">
        <v>3370.2094</v>
      </c>
      <c r="F312" s="17" t="n">
        <v>3635.3354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21</v>
      </c>
      <c r="B313" s="16" t="s">
        <v>22</v>
      </c>
      <c r="C313" s="40" t="n">
        <v>44208</v>
      </c>
      <c r="D313" s="41" t="n">
        <v>44209</v>
      </c>
      <c r="E313" s="17" t="n">
        <v>3459.764</v>
      </c>
      <c r="F313" s="17" t="n">
        <v>3635.3354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145</v>
      </c>
      <c r="B314" s="16" t="s">
        <v>239</v>
      </c>
      <c r="C314" s="40" t="n">
        <v>44208</v>
      </c>
      <c r="D314" s="41" t="n">
        <v>44211</v>
      </c>
      <c r="E314" s="17" t="n">
        <v>1049.9262</v>
      </c>
      <c r="F314" s="17" t="n">
        <v>1197.7107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146</v>
      </c>
      <c r="B315" s="16" t="s">
        <v>312</v>
      </c>
      <c r="C315" s="40" t="n">
        <v>44210</v>
      </c>
      <c r="D315" s="41" t="n">
        <v>44210</v>
      </c>
      <c r="E315" s="17" t="n">
        <v>0.0395</v>
      </c>
      <c r="F315" s="17" t="n">
        <v>0.0396</v>
      </c>
      <c r="G315" s="17" t="n">
        <v>1860000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146</v>
      </c>
      <c r="B316" s="16" t="s">
        <v>312</v>
      </c>
      <c r="C316" s="40" t="n">
        <v>44210</v>
      </c>
      <c r="D316" s="41" t="n">
        <v>44210</v>
      </c>
      <c r="E316" s="17" t="n">
        <v>0.0396</v>
      </c>
      <c r="F316" s="17" t="n">
        <v>0.0396</v>
      </c>
      <c r="G316" s="17" t="n">
        <v>900000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146</v>
      </c>
      <c r="B317" s="16" t="s">
        <v>312</v>
      </c>
      <c r="C317" s="40" t="n">
        <v>44210</v>
      </c>
      <c r="D317" s="41" t="n">
        <v>44210</v>
      </c>
      <c r="E317" s="17" t="n">
        <v>0.0396</v>
      </c>
      <c r="F317" s="17" t="n">
        <v>0.0396</v>
      </c>
      <c r="G317" s="17" t="n">
        <v>10000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146</v>
      </c>
      <c r="B318" s="16" t="s">
        <v>312</v>
      </c>
      <c r="C318" s="40" t="n">
        <v>44210</v>
      </c>
      <c r="D318" s="41" t="n">
        <v>44210</v>
      </c>
      <c r="E318" s="17" t="n">
        <v>0.0396</v>
      </c>
      <c r="F318" s="17" t="n">
        <v>0.0396</v>
      </c>
      <c r="G318" s="17" t="n">
        <v>70000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146</v>
      </c>
      <c r="B319" s="16" t="s">
        <v>312</v>
      </c>
      <c r="C319" s="40" t="n">
        <v>44210</v>
      </c>
      <c r="D319" s="41" t="n">
        <v>44210</v>
      </c>
      <c r="E319" s="17" t="n">
        <v>0.0396</v>
      </c>
      <c r="F319" s="17" t="n">
        <v>0.0396</v>
      </c>
      <c r="G319" s="17" t="n">
        <v>10000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146</v>
      </c>
      <c r="B320" s="16" t="s">
        <v>312</v>
      </c>
      <c r="C320" s="40" t="n">
        <v>44210</v>
      </c>
      <c r="D320" s="41" t="n">
        <v>44210</v>
      </c>
      <c r="E320" s="17" t="n">
        <v>0.0396</v>
      </c>
      <c r="F320" s="17" t="n">
        <v>0.0396</v>
      </c>
      <c r="G320" s="17" t="n">
        <v>660000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146</v>
      </c>
      <c r="B321" s="16" t="s">
        <v>312</v>
      </c>
      <c r="C321" s="40" t="n">
        <v>44210</v>
      </c>
      <c r="D321" s="41" t="n">
        <v>44210</v>
      </c>
      <c r="E321" s="17" t="n">
        <v>0.0396</v>
      </c>
      <c r="F321" s="17" t="n">
        <v>0.0396</v>
      </c>
      <c r="G321" s="17" t="n">
        <v>210000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146</v>
      </c>
      <c r="B322" s="16" t="s">
        <v>312</v>
      </c>
      <c r="C322" s="40" t="n">
        <v>44238</v>
      </c>
      <c r="D322" s="41" t="n">
        <v>44243</v>
      </c>
      <c r="E322" s="17" t="n">
        <v>0.0375</v>
      </c>
      <c r="F322" s="17" t="n">
        <v>0.0379</v>
      </c>
      <c r="G322" s="17" t="n">
        <v>10000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147</v>
      </c>
      <c r="B323" s="16" t="s">
        <v>313</v>
      </c>
      <c r="C323" s="40" t="n">
        <v>44210</v>
      </c>
      <c r="D323" s="41" t="n">
        <v>44210</v>
      </c>
      <c r="E323" s="17" t="n">
        <v>1.0435</v>
      </c>
      <c r="F323" s="17" t="n">
        <v>1.0435</v>
      </c>
      <c r="G323" s="17" t="n">
        <v>20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147</v>
      </c>
      <c r="B324" s="16" t="s">
        <v>313</v>
      </c>
      <c r="C324" s="40" t="n">
        <v>44210</v>
      </c>
      <c r="D324" s="41" t="n">
        <v>44210</v>
      </c>
      <c r="E324" s="17" t="n">
        <v>1.0435</v>
      </c>
      <c r="F324" s="17" t="n">
        <v>1.0434</v>
      </c>
      <c r="G324" s="17" t="n">
        <v>72980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147</v>
      </c>
      <c r="B325" s="16" t="s">
        <v>313</v>
      </c>
      <c r="C325" s="40" t="n">
        <v>44225</v>
      </c>
      <c r="D325" s="41" t="n">
        <v>44225</v>
      </c>
      <c r="E325" s="17" t="n">
        <v>1.0451</v>
      </c>
      <c r="F325" s="17" t="n">
        <v>1.0441</v>
      </c>
      <c r="G325" s="17" t="n">
        <v>22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147</v>
      </c>
      <c r="B326" s="16" t="s">
        <v>313</v>
      </c>
      <c r="C326" s="40" t="n">
        <v>44225</v>
      </c>
      <c r="D326" s="41" t="n">
        <v>44225</v>
      </c>
      <c r="E326" s="17" t="n">
        <v>1.0451</v>
      </c>
      <c r="F326" s="17" t="n">
        <v>1.0447</v>
      </c>
      <c r="G326" s="17" t="n">
        <v>59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147</v>
      </c>
      <c r="B327" s="16" t="s">
        <v>313</v>
      </c>
      <c r="C327" s="40" t="n">
        <v>44225</v>
      </c>
      <c r="D327" s="41" t="n">
        <v>44225</v>
      </c>
      <c r="E327" s="17" t="n">
        <v>1.0451</v>
      </c>
      <c r="F327" s="17" t="n">
        <v>1.0444</v>
      </c>
      <c r="G327" s="17" t="n">
        <v>25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147</v>
      </c>
      <c r="B328" s="16" t="s">
        <v>313</v>
      </c>
      <c r="C328" s="40" t="n">
        <v>44225</v>
      </c>
      <c r="D328" s="41" t="n">
        <v>44225</v>
      </c>
      <c r="E328" s="17" t="n">
        <v>1.0451</v>
      </c>
      <c r="F328" s="17" t="n">
        <v>1.0448</v>
      </c>
      <c r="G328" s="17" t="n">
        <v>89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147</v>
      </c>
      <c r="B329" s="16" t="s">
        <v>313</v>
      </c>
      <c r="C329" s="40" t="n">
        <v>44225</v>
      </c>
      <c r="D329" s="41" t="n">
        <v>44225</v>
      </c>
      <c r="E329" s="17" t="n">
        <v>1.0451</v>
      </c>
      <c r="F329" s="17" t="n">
        <v>1.03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147</v>
      </c>
      <c r="B330" s="16" t="s">
        <v>313</v>
      </c>
      <c r="C330" s="40" t="n">
        <v>44225</v>
      </c>
      <c r="D330" s="41" t="n">
        <v>44225</v>
      </c>
      <c r="E330" s="17" t="n">
        <v>1.0451</v>
      </c>
      <c r="F330" s="17" t="n">
        <v>1.0433</v>
      </c>
      <c r="G330" s="17" t="n">
        <v>12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147</v>
      </c>
      <c r="B331" s="16" t="s">
        <v>313</v>
      </c>
      <c r="C331" s="40" t="n">
        <v>44225</v>
      </c>
      <c r="D331" s="41" t="n">
        <v>44225</v>
      </c>
      <c r="E331" s="17" t="n">
        <v>1.0451</v>
      </c>
      <c r="F331" s="17" t="n">
        <v>1.045</v>
      </c>
      <c r="G331" s="17" t="n">
        <v>7328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147</v>
      </c>
      <c r="B332" s="16" t="s">
        <v>313</v>
      </c>
      <c r="C332" s="40" t="n">
        <v>44225</v>
      </c>
      <c r="D332" s="41" t="n">
        <v>44225</v>
      </c>
      <c r="E332" s="17" t="n">
        <v>1.0451</v>
      </c>
      <c r="F332" s="17" t="n">
        <v>1.045</v>
      </c>
      <c r="G332" s="17" t="n">
        <v>217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147</v>
      </c>
      <c r="B333" s="16" t="s">
        <v>313</v>
      </c>
      <c r="C333" s="40" t="n">
        <v>44225</v>
      </c>
      <c r="D333" s="41" t="n">
        <v>44225</v>
      </c>
      <c r="E333" s="17" t="n">
        <v>1.0451</v>
      </c>
      <c r="F333" s="17" t="n">
        <v>1.045</v>
      </c>
      <c r="G333" s="17" t="n">
        <v>20455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147</v>
      </c>
      <c r="B334" s="16" t="s">
        <v>313</v>
      </c>
      <c r="C334" s="40" t="n">
        <v>44225</v>
      </c>
      <c r="D334" s="41" t="n">
        <v>44225</v>
      </c>
      <c r="E334" s="17" t="n">
        <v>1.0451</v>
      </c>
      <c r="F334" s="17" t="n">
        <v>1.045</v>
      </c>
      <c r="G334" s="17" t="n">
        <v>2857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147</v>
      </c>
      <c r="B335" s="16" t="s">
        <v>313</v>
      </c>
      <c r="C335" s="40" t="n">
        <v>44225</v>
      </c>
      <c r="D335" s="41" t="n">
        <v>44225</v>
      </c>
      <c r="E335" s="17" t="n">
        <v>1.0451</v>
      </c>
      <c r="F335" s="17" t="n">
        <v>1.045</v>
      </c>
      <c r="G335" s="17" t="n">
        <v>3252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147</v>
      </c>
      <c r="B336" s="16" t="s">
        <v>313</v>
      </c>
      <c r="C336" s="40" t="n">
        <v>44225</v>
      </c>
      <c r="D336" s="41" t="n">
        <v>44225</v>
      </c>
      <c r="E336" s="17" t="n">
        <v>1.0451</v>
      </c>
      <c r="F336" s="17" t="n">
        <v>1.03</v>
      </c>
      <c r="G336" s="17" t="n">
        <v>1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147</v>
      </c>
      <c r="B337" s="16" t="s">
        <v>313</v>
      </c>
      <c r="C337" s="40" t="n">
        <v>44225</v>
      </c>
      <c r="D337" s="41" t="n">
        <v>44225</v>
      </c>
      <c r="E337" s="17" t="n">
        <v>1.0451</v>
      </c>
      <c r="F337" s="17" t="n">
        <v>1.044</v>
      </c>
      <c r="G337" s="17" t="n">
        <v>15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147</v>
      </c>
      <c r="B338" s="16" t="s">
        <v>313</v>
      </c>
      <c r="C338" s="40" t="n">
        <v>44225</v>
      </c>
      <c r="D338" s="41" t="n">
        <v>44225</v>
      </c>
      <c r="E338" s="17" t="n">
        <v>1.0451</v>
      </c>
      <c r="F338" s="17" t="n">
        <v>1.045</v>
      </c>
      <c r="G338" s="17" t="n">
        <v>4000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147</v>
      </c>
      <c r="B339" s="16" t="s">
        <v>313</v>
      </c>
      <c r="C339" s="40" t="n">
        <v>44225</v>
      </c>
      <c r="D339" s="41" t="n">
        <v>44225</v>
      </c>
      <c r="E339" s="17" t="n">
        <v>1.0451</v>
      </c>
      <c r="F339" s="17" t="n">
        <v>1.045</v>
      </c>
      <c r="G339" s="17" t="n">
        <v>610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147</v>
      </c>
      <c r="B340" s="16" t="s">
        <v>313</v>
      </c>
      <c r="C340" s="40" t="n">
        <v>44225</v>
      </c>
      <c r="D340" s="41" t="n">
        <v>44225</v>
      </c>
      <c r="E340" s="17" t="n">
        <v>1.0451</v>
      </c>
      <c r="F340" s="17" t="n">
        <v>1.0445</v>
      </c>
      <c r="G340" s="17" t="n">
        <v>42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147</v>
      </c>
      <c r="B341" s="16" t="s">
        <v>313</v>
      </c>
      <c r="C341" s="40" t="n">
        <v>44225</v>
      </c>
      <c r="D341" s="41" t="n">
        <v>44225</v>
      </c>
      <c r="E341" s="17" t="n">
        <v>1.0451</v>
      </c>
      <c r="F341" s="17" t="n">
        <v>1.0417</v>
      </c>
      <c r="G341" s="17" t="n">
        <v>6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147</v>
      </c>
      <c r="B342" s="16" t="s">
        <v>313</v>
      </c>
      <c r="C342" s="40" t="n">
        <v>44225</v>
      </c>
      <c r="D342" s="41" t="n">
        <v>44225</v>
      </c>
      <c r="E342" s="17" t="n">
        <v>1.0451</v>
      </c>
      <c r="F342" s="17" t="n">
        <v>1.045</v>
      </c>
      <c r="G342" s="17" t="n">
        <v>11009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147</v>
      </c>
      <c r="B343" s="16" t="s">
        <v>313</v>
      </c>
      <c r="C343" s="40" t="n">
        <v>44273</v>
      </c>
      <c r="D343" s="41" t="n">
        <v>44277</v>
      </c>
      <c r="E343" s="17" t="n">
        <v>1.0499</v>
      </c>
      <c r="F343" s="17" t="n">
        <v>1.05</v>
      </c>
      <c r="G343" s="17" t="n">
        <v>70000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147</v>
      </c>
      <c r="B344" s="16" t="s">
        <v>313</v>
      </c>
      <c r="C344" s="40" t="n">
        <v>44278</v>
      </c>
      <c r="D344" s="41" t="n">
        <v>44279</v>
      </c>
      <c r="E344" s="17" t="n">
        <v>1.0502</v>
      </c>
      <c r="F344" s="17" t="n">
        <v>1.0503</v>
      </c>
      <c r="G344" s="17" t="n">
        <v>100000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147</v>
      </c>
      <c r="B345" s="16" t="s">
        <v>313</v>
      </c>
      <c r="C345" s="40" t="n">
        <v>44280</v>
      </c>
      <c r="D345" s="41" t="n">
        <v>44280</v>
      </c>
      <c r="E345" s="17" t="n">
        <v>1.0506</v>
      </c>
      <c r="F345" s="17" t="n">
        <v>1.0505</v>
      </c>
      <c r="G345" s="17" t="n">
        <v>70000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147</v>
      </c>
      <c r="B346" s="16" t="s">
        <v>313</v>
      </c>
      <c r="C346" s="40" t="n">
        <v>44281</v>
      </c>
      <c r="D346" s="41" t="n">
        <v>44286</v>
      </c>
      <c r="E346" s="17" t="n">
        <v>1.0508</v>
      </c>
      <c r="F346" s="17" t="n">
        <v>1.051</v>
      </c>
      <c r="G346" s="17" t="n">
        <v>30000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147</v>
      </c>
      <c r="B347" s="16" t="s">
        <v>313</v>
      </c>
      <c r="C347" s="40" t="n">
        <v>44287</v>
      </c>
      <c r="D347" s="41" t="n">
        <v>44288</v>
      </c>
      <c r="E347" s="17" t="n">
        <v>1.0514</v>
      </c>
      <c r="F347" s="17" t="n">
        <v>1.0515</v>
      </c>
      <c r="G347" s="17" t="n">
        <v>30000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147</v>
      </c>
      <c r="B348" s="16" t="s">
        <v>313</v>
      </c>
      <c r="C348" s="40" t="n">
        <v>44300</v>
      </c>
      <c r="D348" s="41" t="n">
        <v>44302</v>
      </c>
      <c r="E348" s="17" t="n">
        <v>1.0527</v>
      </c>
      <c r="F348" s="17" t="n">
        <v>1.0531</v>
      </c>
      <c r="G348" s="17" t="n">
        <v>60000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16</v>
      </c>
      <c r="B349" s="16" t="s">
        <v>18</v>
      </c>
      <c r="C349" s="40" t="n">
        <v>44210</v>
      </c>
      <c r="D349" s="41" t="n">
        <v>44223</v>
      </c>
      <c r="E349" s="17" t="n">
        <v>1393.3253</v>
      </c>
      <c r="F349" s="17" t="n">
        <v>1526.9275</v>
      </c>
      <c r="G349" s="17" t="n">
        <v>5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16</v>
      </c>
      <c r="B350" s="16" t="s">
        <v>18</v>
      </c>
      <c r="C350" s="40" t="n">
        <v>44210</v>
      </c>
      <c r="D350" s="41" t="n">
        <v>44223</v>
      </c>
      <c r="E350" s="17" t="n">
        <v>1394.0605</v>
      </c>
      <c r="F350" s="17" t="n">
        <v>1526.9275</v>
      </c>
      <c r="G350" s="17" t="n">
        <v>5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57</v>
      </c>
      <c r="B351" s="16" t="s">
        <v>58</v>
      </c>
      <c r="C351" s="40" t="n">
        <v>44210</v>
      </c>
      <c r="D351" s="41" t="n">
        <v>44228</v>
      </c>
      <c r="E351" s="17" t="n">
        <v>1345.5331</v>
      </c>
      <c r="F351" s="17" t="n">
        <v>1394.611</v>
      </c>
      <c r="G351" s="17" t="n">
        <v>20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57</v>
      </c>
      <c r="B352" s="16" t="s">
        <v>58</v>
      </c>
      <c r="C352" s="40" t="n">
        <v>44210</v>
      </c>
      <c r="D352" s="41" t="n">
        <v>44228</v>
      </c>
      <c r="E352" s="17" t="n">
        <v>1345.5331</v>
      </c>
      <c r="F352" s="17" t="n">
        <v>1394.611</v>
      </c>
      <c r="G352" s="17" t="n">
        <v>10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148</v>
      </c>
      <c r="B353" s="16" t="s">
        <v>245</v>
      </c>
      <c r="C353" s="40" t="n">
        <v>44211</v>
      </c>
      <c r="D353" s="41" t="n">
        <v>44239</v>
      </c>
      <c r="E353" s="17" t="n">
        <v>23828.0227</v>
      </c>
      <c r="F353" s="17" t="n">
        <v>25215.6133</v>
      </c>
      <c r="G353" s="17" t="n">
        <v>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149</v>
      </c>
      <c r="B354" s="16" t="s">
        <v>314</v>
      </c>
      <c r="C354" s="40" t="n">
        <v>44215</v>
      </c>
      <c r="D354" s="41" t="n">
        <v>44216</v>
      </c>
      <c r="E354" s="17" t="n">
        <v>1010.206</v>
      </c>
      <c r="F354" s="17" t="n">
        <v>1010.3932</v>
      </c>
      <c r="G354" s="17" t="n">
        <v>10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149</v>
      </c>
      <c r="B355" s="16" t="s">
        <v>314</v>
      </c>
      <c r="C355" s="40" t="n">
        <v>44215</v>
      </c>
      <c r="D355" s="41" t="n">
        <v>44216</v>
      </c>
      <c r="E355" s="17" t="n">
        <v>1011.6068</v>
      </c>
      <c r="F355" s="17" t="n">
        <v>1010.3932</v>
      </c>
      <c r="G355" s="17" t="n">
        <v>40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150</v>
      </c>
      <c r="B356" s="16" t="s">
        <v>247</v>
      </c>
      <c r="C356" s="40" t="n">
        <v>44215</v>
      </c>
      <c r="D356" s="41" t="n">
        <v>44223</v>
      </c>
      <c r="E356" s="17" t="n">
        <v>933.5456</v>
      </c>
      <c r="F356" s="17" t="n">
        <v>1303.1979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151</v>
      </c>
      <c r="B357" s="16" t="s">
        <v>315</v>
      </c>
      <c r="C357" s="40" t="n">
        <v>44216</v>
      </c>
      <c r="D357" s="41" t="n">
        <v>44224</v>
      </c>
      <c r="E357" s="17" t="n">
        <v>1048.62</v>
      </c>
      <c r="F357" s="17" t="n">
        <v>1078.3526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151</v>
      </c>
      <c r="B358" s="16" t="s">
        <v>315</v>
      </c>
      <c r="C358" s="40" t="n">
        <v>44216</v>
      </c>
      <c r="D358" s="41" t="n">
        <v>44224</v>
      </c>
      <c r="E358" s="17" t="n">
        <v>1065.639</v>
      </c>
      <c r="F358" s="17" t="n">
        <v>1078.3526</v>
      </c>
      <c r="G358" s="17" t="n">
        <v>10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151</v>
      </c>
      <c r="B359" s="16" t="s">
        <v>315</v>
      </c>
      <c r="C359" s="40" t="n">
        <v>44216</v>
      </c>
      <c r="D359" s="41" t="n">
        <v>44224</v>
      </c>
      <c r="E359" s="17" t="n">
        <v>1073.6443</v>
      </c>
      <c r="F359" s="17" t="n">
        <v>1078.3526</v>
      </c>
      <c r="G359" s="17" t="n">
        <v>7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151</v>
      </c>
      <c r="B360" s="16" t="s">
        <v>315</v>
      </c>
      <c r="C360" s="40" t="n">
        <v>44216</v>
      </c>
      <c r="D360" s="41" t="n">
        <v>44224</v>
      </c>
      <c r="E360" s="17" t="n">
        <v>1064.64</v>
      </c>
      <c r="F360" s="17" t="n">
        <v>1078.3526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152</v>
      </c>
      <c r="B361" s="16" t="s">
        <v>316</v>
      </c>
      <c r="C361" s="40" t="n">
        <v>44216</v>
      </c>
      <c r="D361" s="41" t="n">
        <v>44230</v>
      </c>
      <c r="E361" s="17" t="n">
        <v>52.031</v>
      </c>
      <c r="F361" s="17" t="n">
        <v>50.77</v>
      </c>
      <c r="G361" s="17" t="n">
        <v>10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153</v>
      </c>
      <c r="B362" s="16" t="s">
        <v>250</v>
      </c>
      <c r="C362" s="40" t="n">
        <v>44216</v>
      </c>
      <c r="D362" s="41" t="n">
        <v>44243</v>
      </c>
      <c r="E362" s="17" t="n">
        <v>3164.9842</v>
      </c>
      <c r="F362" s="17" t="n">
        <v>3152.6621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153</v>
      </c>
      <c r="B363" s="16" t="s">
        <v>250</v>
      </c>
      <c r="C363" s="40" t="n">
        <v>44216</v>
      </c>
      <c r="D363" s="41" t="n">
        <v>44243</v>
      </c>
      <c r="E363" s="17" t="n">
        <v>3164.9842</v>
      </c>
      <c r="F363" s="17" t="n">
        <v>3152.6621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153</v>
      </c>
      <c r="B364" s="16" t="s">
        <v>250</v>
      </c>
      <c r="C364" s="40" t="n">
        <v>44216</v>
      </c>
      <c r="D364" s="41" t="n">
        <v>44243</v>
      </c>
      <c r="E364" s="17" t="n">
        <v>3157.6118</v>
      </c>
      <c r="F364" s="17" t="n">
        <v>3152.6621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153</v>
      </c>
      <c r="B365" s="16" t="s">
        <v>250</v>
      </c>
      <c r="C365" s="40" t="n">
        <v>44216</v>
      </c>
      <c r="D365" s="41" t="n">
        <v>44243</v>
      </c>
      <c r="E365" s="17" t="n">
        <v>3153.9256</v>
      </c>
      <c r="F365" s="17" t="n">
        <v>3152.6621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153</v>
      </c>
      <c r="B366" s="16" t="s">
        <v>250</v>
      </c>
      <c r="C366" s="40" t="n">
        <v>44216</v>
      </c>
      <c r="D366" s="41" t="n">
        <v>44243</v>
      </c>
      <c r="E366" s="17" t="n">
        <v>3150.2393</v>
      </c>
      <c r="F366" s="17" t="n">
        <v>3152.6621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153</v>
      </c>
      <c r="B367" s="16" t="s">
        <v>250</v>
      </c>
      <c r="C367" s="40" t="n">
        <v>44216</v>
      </c>
      <c r="D367" s="41" t="n">
        <v>44243</v>
      </c>
      <c r="E367" s="17" t="n">
        <v>3164.9842</v>
      </c>
      <c r="F367" s="17" t="n">
        <v>3152.6621</v>
      </c>
      <c r="G367" s="17" t="n">
        <v>1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153</v>
      </c>
      <c r="B368" s="16" t="s">
        <v>250</v>
      </c>
      <c r="C368" s="40" t="n">
        <v>44216</v>
      </c>
      <c r="D368" s="41" t="n">
        <v>44243</v>
      </c>
      <c r="E368" s="17" t="n">
        <v>3150.2393</v>
      </c>
      <c r="F368" s="17" t="n">
        <v>3152.6621</v>
      </c>
      <c r="G368" s="17" t="n">
        <v>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153</v>
      </c>
      <c r="B369" s="16" t="s">
        <v>250</v>
      </c>
      <c r="C369" s="40" t="n">
        <v>44216</v>
      </c>
      <c r="D369" s="41" t="n">
        <v>44243</v>
      </c>
      <c r="E369" s="17" t="n">
        <v>3142.8669</v>
      </c>
      <c r="F369" s="17" t="n">
        <v>3152.6621</v>
      </c>
      <c r="G369" s="17" t="n">
        <v>1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154</v>
      </c>
      <c r="B370" s="16" t="s">
        <v>251</v>
      </c>
      <c r="C370" s="40" t="n">
        <v>44216</v>
      </c>
      <c r="D370" s="41" t="n">
        <v>44232</v>
      </c>
      <c r="E370" s="17" t="n">
        <v>3368.279</v>
      </c>
      <c r="F370" s="17" t="n">
        <v>3531.2573</v>
      </c>
      <c r="G370" s="17" t="n">
        <v>1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154</v>
      </c>
      <c r="B371" s="16" t="s">
        <v>251</v>
      </c>
      <c r="C371" s="40" t="n">
        <v>44216</v>
      </c>
      <c r="D371" s="41" t="n">
        <v>44232</v>
      </c>
      <c r="E371" s="17" t="n">
        <v>3368.279</v>
      </c>
      <c r="F371" s="17" t="n">
        <v>3530.6262</v>
      </c>
      <c r="G371" s="17" t="n">
        <v>6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154</v>
      </c>
      <c r="B372" s="16" t="s">
        <v>251</v>
      </c>
      <c r="C372" s="40" t="n">
        <v>44216</v>
      </c>
      <c r="D372" s="41" t="n">
        <v>44243</v>
      </c>
      <c r="E372" s="17" t="n">
        <v>3368.279</v>
      </c>
      <c r="F372" s="17" t="n">
        <v>3498.315</v>
      </c>
      <c r="G372" s="17" t="n">
        <v>1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155</v>
      </c>
      <c r="B373" s="16" t="s">
        <v>317</v>
      </c>
      <c r="C373" s="40" t="n">
        <v>44223</v>
      </c>
      <c r="D373" s="41" t="n">
        <v>44232</v>
      </c>
      <c r="E373" s="17" t="n">
        <v>25015</v>
      </c>
      <c r="F373" s="17" t="n">
        <v>25316.79</v>
      </c>
      <c r="G373" s="17" t="n">
        <v>1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156</v>
      </c>
      <c r="B374" s="16" t="s">
        <v>318</v>
      </c>
      <c r="C374" s="40" t="n">
        <v>44224</v>
      </c>
      <c r="D374" s="41" t="n">
        <v>44229</v>
      </c>
      <c r="E374" s="17" t="n">
        <v>3001.801</v>
      </c>
      <c r="F374" s="17" t="n">
        <v>2998.199</v>
      </c>
      <c r="G374" s="17" t="n">
        <v>10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157</v>
      </c>
      <c r="B375" s="16" t="s">
        <v>319</v>
      </c>
      <c r="C375" s="40" t="n">
        <v>44224</v>
      </c>
      <c r="D375" s="41" t="n">
        <v>44228</v>
      </c>
      <c r="E375" s="17" t="n">
        <v>41.025</v>
      </c>
      <c r="F375" s="17" t="n">
        <v>41.225</v>
      </c>
      <c r="G375" s="17" t="n">
        <v>10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158</v>
      </c>
      <c r="B376" s="16" t="s">
        <v>320</v>
      </c>
      <c r="C376" s="40" t="n">
        <v>44228</v>
      </c>
      <c r="D376" s="41" t="n">
        <v>44228</v>
      </c>
      <c r="E376" s="17" t="n">
        <v>1754.95</v>
      </c>
      <c r="F376" s="17" t="n">
        <v>1758.85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159</v>
      </c>
      <c r="B377" s="16" t="s">
        <v>259</v>
      </c>
      <c r="C377" s="40" t="n">
        <v>44229</v>
      </c>
      <c r="D377" s="41" t="n">
        <v>44229</v>
      </c>
      <c r="E377" s="17" t="n">
        <v>4622.4345</v>
      </c>
      <c r="F377" s="17" t="n">
        <v>4633.0052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160</v>
      </c>
      <c r="B378" s="16" t="s">
        <v>260</v>
      </c>
      <c r="C378" s="40" t="n">
        <v>44229</v>
      </c>
      <c r="D378" s="41" t="n">
        <v>44229</v>
      </c>
      <c r="E378" s="17" t="n">
        <v>4779.3345</v>
      </c>
      <c r="F378" s="17" t="n">
        <v>4768.5372</v>
      </c>
      <c r="G378" s="17" t="n">
        <v>2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160</v>
      </c>
      <c r="B379" s="16" t="s">
        <v>260</v>
      </c>
      <c r="C379" s="40" t="n">
        <v>44229</v>
      </c>
      <c r="D379" s="41" t="n">
        <v>44229</v>
      </c>
      <c r="E379" s="17" t="n">
        <v>4779.3345</v>
      </c>
      <c r="F379" s="17" t="n">
        <v>4768.5372</v>
      </c>
      <c r="G379" s="17" t="n">
        <v>2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160</v>
      </c>
      <c r="B380" s="16" t="s">
        <v>260</v>
      </c>
      <c r="C380" s="40" t="n">
        <v>44229</v>
      </c>
      <c r="D380" s="41" t="n">
        <v>44229</v>
      </c>
      <c r="E380" s="17" t="n">
        <v>4779.3345</v>
      </c>
      <c r="F380" s="17" t="n">
        <v>4768.1597</v>
      </c>
      <c r="G380" s="17" t="n">
        <v>1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160</v>
      </c>
      <c r="B381" s="16" t="s">
        <v>260</v>
      </c>
      <c r="C381" s="40" t="n">
        <v>44232</v>
      </c>
      <c r="D381" s="41" t="n">
        <v>44232</v>
      </c>
      <c r="E381" s="17" t="n">
        <v>4628.5748</v>
      </c>
      <c r="F381" s="17" t="n">
        <v>4609.2638</v>
      </c>
      <c r="G381" s="17" t="n">
        <v>1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160</v>
      </c>
      <c r="B382" s="16" t="s">
        <v>260</v>
      </c>
      <c r="C382" s="40" t="n">
        <v>44232</v>
      </c>
      <c r="D382" s="41" t="n">
        <v>44232</v>
      </c>
      <c r="E382" s="17" t="n">
        <v>4628.5748</v>
      </c>
      <c r="F382" s="17" t="n">
        <v>4609.2638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160</v>
      </c>
      <c r="B383" s="16" t="s">
        <v>260</v>
      </c>
      <c r="C383" s="40" t="n">
        <v>44232</v>
      </c>
      <c r="D383" s="41" t="n">
        <v>44232</v>
      </c>
      <c r="E383" s="17" t="n">
        <v>4628.5748</v>
      </c>
      <c r="F383" s="17" t="n">
        <v>4609.2638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160</v>
      </c>
      <c r="B384" s="16" t="s">
        <v>260</v>
      </c>
      <c r="C384" s="40" t="n">
        <v>44232</v>
      </c>
      <c r="D384" s="41" t="n">
        <v>44232</v>
      </c>
      <c r="E384" s="17" t="n">
        <v>4633.1186</v>
      </c>
      <c r="F384" s="17" t="n">
        <v>4609.2638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160</v>
      </c>
      <c r="B385" s="16" t="s">
        <v>260</v>
      </c>
      <c r="C385" s="40" t="n">
        <v>44232</v>
      </c>
      <c r="D385" s="41" t="n">
        <v>44232</v>
      </c>
      <c r="E385" s="17" t="n">
        <v>4632.7399</v>
      </c>
      <c r="F385" s="17" t="n">
        <v>4609.1376</v>
      </c>
      <c r="G385" s="17" t="n">
        <v>2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160</v>
      </c>
      <c r="B386" s="16" t="s">
        <v>260</v>
      </c>
      <c r="C386" s="40" t="n">
        <v>44232</v>
      </c>
      <c r="D386" s="41" t="n">
        <v>44232</v>
      </c>
      <c r="E386" s="17" t="n">
        <v>4631.604</v>
      </c>
      <c r="F386" s="17" t="n">
        <v>4609.1376</v>
      </c>
      <c r="G386" s="17" t="n">
        <v>1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160</v>
      </c>
      <c r="B387" s="16" t="s">
        <v>260</v>
      </c>
      <c r="C387" s="40" t="n">
        <v>44237</v>
      </c>
      <c r="D387" s="41" t="n">
        <v>44239</v>
      </c>
      <c r="E387" s="17" t="n">
        <v>4434.9223</v>
      </c>
      <c r="F387" s="17" t="n">
        <v>4417.7294</v>
      </c>
      <c r="G387" s="17" t="n">
        <v>2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161</v>
      </c>
      <c r="B388" s="16" t="s">
        <v>261</v>
      </c>
      <c r="C388" s="40" t="n">
        <v>44230</v>
      </c>
      <c r="D388" s="41" t="n">
        <v>44230</v>
      </c>
      <c r="E388" s="17" t="n">
        <v>16557.1795</v>
      </c>
      <c r="F388" s="17" t="n">
        <v>16324.9099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161</v>
      </c>
      <c r="B389" s="16" t="s">
        <v>261</v>
      </c>
      <c r="C389" s="40" t="n">
        <v>44230</v>
      </c>
      <c r="D389" s="41" t="n">
        <v>44230</v>
      </c>
      <c r="E389" s="17" t="n">
        <v>16557.1795</v>
      </c>
      <c r="F389" s="17" t="n">
        <v>16324.9099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161</v>
      </c>
      <c r="B390" s="16" t="s">
        <v>261</v>
      </c>
      <c r="C390" s="40" t="n">
        <v>44230</v>
      </c>
      <c r="D390" s="41" t="n">
        <v>44230</v>
      </c>
      <c r="E390" s="17" t="n">
        <v>16405.3693</v>
      </c>
      <c r="F390" s="17" t="n">
        <v>16324.9099</v>
      </c>
      <c r="G390" s="17" t="n">
        <v>2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161</v>
      </c>
      <c r="B391" s="16" t="s">
        <v>261</v>
      </c>
      <c r="C391" s="40" t="n">
        <v>44230</v>
      </c>
      <c r="D391" s="41" t="n">
        <v>44230</v>
      </c>
      <c r="E391" s="17" t="n">
        <v>16200.4255</v>
      </c>
      <c r="F391" s="17" t="n">
        <v>16214.974</v>
      </c>
      <c r="G391" s="17" t="n">
        <v>4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161</v>
      </c>
      <c r="B392" s="16" t="s">
        <v>261</v>
      </c>
      <c r="C392" s="40" t="n">
        <v>44230</v>
      </c>
      <c r="D392" s="41" t="n">
        <v>44230</v>
      </c>
      <c r="E392" s="17" t="n">
        <v>16184.8649</v>
      </c>
      <c r="F392" s="17" t="n">
        <v>16214.974</v>
      </c>
      <c r="G392" s="17" t="n">
        <v>2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161</v>
      </c>
      <c r="B393" s="16" t="s">
        <v>261</v>
      </c>
      <c r="C393" s="40" t="n">
        <v>44230</v>
      </c>
      <c r="D393" s="41" t="n">
        <v>44230</v>
      </c>
      <c r="E393" s="17" t="n">
        <v>16172.7201</v>
      </c>
      <c r="F393" s="17" t="n">
        <v>16227.3718</v>
      </c>
      <c r="G393" s="17" t="n">
        <v>2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161</v>
      </c>
      <c r="B394" s="16" t="s">
        <v>261</v>
      </c>
      <c r="C394" s="40" t="n">
        <v>44230</v>
      </c>
      <c r="D394" s="41" t="n">
        <v>44231</v>
      </c>
      <c r="E394" s="17" t="n">
        <v>16169.6839</v>
      </c>
      <c r="F394" s="17" t="n">
        <v>16206.8365</v>
      </c>
      <c r="G394" s="17" t="n">
        <v>2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161</v>
      </c>
      <c r="B395" s="16" t="s">
        <v>261</v>
      </c>
      <c r="C395" s="40" t="n">
        <v>44230</v>
      </c>
      <c r="D395" s="41" t="n">
        <v>44231</v>
      </c>
      <c r="E395" s="17" t="n">
        <v>16146.9124</v>
      </c>
      <c r="F395" s="17" t="n">
        <v>16206.8365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161</v>
      </c>
      <c r="B396" s="16" t="s">
        <v>261</v>
      </c>
      <c r="C396" s="40" t="n">
        <v>44230</v>
      </c>
      <c r="D396" s="41" t="n">
        <v>44231</v>
      </c>
      <c r="E396" s="17" t="n">
        <v>16146.9124</v>
      </c>
      <c r="F396" s="17" t="n">
        <v>16206.5829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161</v>
      </c>
      <c r="B397" s="16" t="s">
        <v>261</v>
      </c>
      <c r="C397" s="40" t="n">
        <v>44230</v>
      </c>
      <c r="D397" s="41" t="n">
        <v>44231</v>
      </c>
      <c r="E397" s="17" t="n">
        <v>16154.5029</v>
      </c>
      <c r="F397" s="17" t="n">
        <v>16206.5829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161</v>
      </c>
      <c r="B398" s="16" t="s">
        <v>261</v>
      </c>
      <c r="C398" s="40" t="n">
        <v>44230</v>
      </c>
      <c r="D398" s="41" t="n">
        <v>44231</v>
      </c>
      <c r="E398" s="17" t="n">
        <v>16154.5029</v>
      </c>
      <c r="F398" s="17" t="n">
        <v>16204.3005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161</v>
      </c>
      <c r="B399" s="16" t="s">
        <v>261</v>
      </c>
      <c r="C399" s="40" t="n">
        <v>44230</v>
      </c>
      <c r="D399" s="41" t="n">
        <v>44231</v>
      </c>
      <c r="E399" s="17" t="n">
        <v>16139.7014</v>
      </c>
      <c r="F399" s="17" t="n">
        <v>16196.6925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161</v>
      </c>
      <c r="B400" s="16" t="s">
        <v>261</v>
      </c>
      <c r="C400" s="40" t="n">
        <v>44230</v>
      </c>
      <c r="D400" s="41" t="n">
        <v>44232</v>
      </c>
      <c r="E400" s="17" t="n">
        <v>16139.7014</v>
      </c>
      <c r="F400" s="17" t="n">
        <v>16281.0422</v>
      </c>
      <c r="G400" s="17" t="n">
        <v>1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161</v>
      </c>
      <c r="B401" s="16" t="s">
        <v>261</v>
      </c>
      <c r="C401" s="40" t="n">
        <v>44230</v>
      </c>
      <c r="D401" s="41" t="n">
        <v>44279</v>
      </c>
      <c r="E401" s="17" t="n">
        <v>16103.6465</v>
      </c>
      <c r="F401" s="17" t="n">
        <v>16095.4452</v>
      </c>
      <c r="G401" s="17" t="n">
        <v>2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161</v>
      </c>
      <c r="B402" s="16" t="s">
        <v>261</v>
      </c>
      <c r="C402" s="40" t="n">
        <v>44279</v>
      </c>
      <c r="D402" s="41" t="n">
        <v>44284</v>
      </c>
      <c r="E402" s="17" t="n">
        <v>16091.3005</v>
      </c>
      <c r="F402" s="17" t="n">
        <v>16315.9143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33</v>
      </c>
      <c r="B403" s="16" t="s">
        <v>34</v>
      </c>
      <c r="C403" s="40" t="n">
        <v>44230</v>
      </c>
      <c r="D403" s="41" t="n">
        <v>44239</v>
      </c>
      <c r="E403" s="17" t="n">
        <v>6340.353</v>
      </c>
      <c r="F403" s="17" t="n">
        <v>6383.7462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162</v>
      </c>
      <c r="B404" s="16" t="s">
        <v>321</v>
      </c>
      <c r="C404" s="40" t="n">
        <v>44231</v>
      </c>
      <c r="D404" s="41" t="n">
        <v>44249</v>
      </c>
      <c r="E404" s="17" t="n">
        <v>1.19</v>
      </c>
      <c r="F404" s="17" t="n">
        <v>1.1309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162</v>
      </c>
      <c r="B405" s="16" t="s">
        <v>321</v>
      </c>
      <c r="C405" s="40" t="n">
        <v>44231</v>
      </c>
      <c r="D405" s="41" t="n">
        <v>44249</v>
      </c>
      <c r="E405" s="17" t="n">
        <v>1.1526</v>
      </c>
      <c r="F405" s="17" t="n">
        <v>1.1309</v>
      </c>
      <c r="G405" s="17" t="n">
        <v>34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162</v>
      </c>
      <c r="B406" s="16" t="s">
        <v>321</v>
      </c>
      <c r="C406" s="40" t="n">
        <v>44231</v>
      </c>
      <c r="D406" s="41" t="n">
        <v>44249</v>
      </c>
      <c r="E406" s="17" t="n">
        <v>1.1526</v>
      </c>
      <c r="F406" s="17" t="n">
        <v>1.1283</v>
      </c>
      <c r="G406" s="17" t="n">
        <v>6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162</v>
      </c>
      <c r="B407" s="16" t="s">
        <v>321</v>
      </c>
      <c r="C407" s="40" t="n">
        <v>44231</v>
      </c>
      <c r="D407" s="41" t="n">
        <v>44249</v>
      </c>
      <c r="E407" s="17" t="n">
        <v>1.1526</v>
      </c>
      <c r="F407" s="17" t="n">
        <v>1.1291</v>
      </c>
      <c r="G407" s="17" t="n">
        <v>11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162</v>
      </c>
      <c r="B408" s="16" t="s">
        <v>321</v>
      </c>
      <c r="C408" s="40" t="n">
        <v>44231</v>
      </c>
      <c r="D408" s="41" t="n">
        <v>44249</v>
      </c>
      <c r="E408" s="17" t="n">
        <v>1.1526</v>
      </c>
      <c r="F408" s="17" t="n">
        <v>1.11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162</v>
      </c>
      <c r="B409" s="16" t="s">
        <v>321</v>
      </c>
      <c r="C409" s="40" t="n">
        <v>44231</v>
      </c>
      <c r="D409" s="41" t="n">
        <v>44249</v>
      </c>
      <c r="E409" s="17" t="n">
        <v>1.1526</v>
      </c>
      <c r="F409" s="17" t="n">
        <v>1.1312</v>
      </c>
      <c r="G409" s="17" t="n">
        <v>948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162</v>
      </c>
      <c r="B410" s="16" t="s">
        <v>321</v>
      </c>
      <c r="C410" s="40" t="n">
        <v>44232</v>
      </c>
      <c r="D410" s="41" t="n">
        <v>44249</v>
      </c>
      <c r="E410" s="17" t="n">
        <v>1.1292</v>
      </c>
      <c r="F410" s="17" t="n">
        <v>1.1312</v>
      </c>
      <c r="G410" s="17" t="n">
        <v>3961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162</v>
      </c>
      <c r="B411" s="16" t="s">
        <v>321</v>
      </c>
      <c r="C411" s="40" t="n">
        <v>44232</v>
      </c>
      <c r="D411" s="41" t="n">
        <v>44249</v>
      </c>
      <c r="E411" s="17" t="n">
        <v>1.13</v>
      </c>
      <c r="F411" s="17" t="n">
        <v>1.1312</v>
      </c>
      <c r="G411" s="17" t="n">
        <v>20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162</v>
      </c>
      <c r="B412" s="16" t="s">
        <v>321</v>
      </c>
      <c r="C412" s="40" t="n">
        <v>44232</v>
      </c>
      <c r="D412" s="41" t="n">
        <v>44249</v>
      </c>
      <c r="E412" s="17" t="n">
        <v>1.131</v>
      </c>
      <c r="F412" s="17" t="n">
        <v>1.1312</v>
      </c>
      <c r="G412" s="17" t="n">
        <v>10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162</v>
      </c>
      <c r="B413" s="16" t="s">
        <v>321</v>
      </c>
      <c r="C413" s="40" t="n">
        <v>44232</v>
      </c>
      <c r="D413" s="41" t="n">
        <v>44249</v>
      </c>
      <c r="E413" s="17" t="n">
        <v>1.1292</v>
      </c>
      <c r="F413" s="17" t="n">
        <v>1.1312</v>
      </c>
      <c r="G413" s="17" t="n">
        <v>6009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163</v>
      </c>
      <c r="B414" s="16" t="s">
        <v>263</v>
      </c>
      <c r="C414" s="40" t="n">
        <v>44232</v>
      </c>
      <c r="D414" s="41" t="n">
        <v>44232</v>
      </c>
      <c r="E414" s="17" t="n">
        <v>3344.9632</v>
      </c>
      <c r="F414" s="17" t="n">
        <v>3324.5163</v>
      </c>
      <c r="G414" s="17" t="n">
        <v>1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163</v>
      </c>
      <c r="B415" s="16" t="s">
        <v>263</v>
      </c>
      <c r="C415" s="40" t="n">
        <v>44232</v>
      </c>
      <c r="D415" s="41" t="n">
        <v>44243</v>
      </c>
      <c r="E415" s="17" t="n">
        <v>3344.9632</v>
      </c>
      <c r="F415" s="17" t="n">
        <v>2307.8225</v>
      </c>
      <c r="G415" s="17" t="n">
        <v>1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163</v>
      </c>
      <c r="B416" s="16" t="s">
        <v>263</v>
      </c>
      <c r="C416" s="40" t="n">
        <v>44243</v>
      </c>
      <c r="D416" s="41" t="n">
        <v>44243</v>
      </c>
      <c r="E416" s="17" t="n">
        <v>2332.6987</v>
      </c>
      <c r="F416" s="17" t="n">
        <v>2307.8225</v>
      </c>
      <c r="G416" s="17" t="n">
        <v>1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163</v>
      </c>
      <c r="B417" s="16" t="s">
        <v>263</v>
      </c>
      <c r="C417" s="40" t="n">
        <v>44243</v>
      </c>
      <c r="D417" s="41" t="n">
        <v>44243</v>
      </c>
      <c r="E417" s="17" t="n">
        <v>2326.1009</v>
      </c>
      <c r="F417" s="17" t="n">
        <v>2307.8225</v>
      </c>
      <c r="G417" s="17" t="n">
        <v>1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163</v>
      </c>
      <c r="B418" s="16" t="s">
        <v>263</v>
      </c>
      <c r="C418" s="40" t="n">
        <v>44243</v>
      </c>
      <c r="D418" s="41" t="n">
        <v>44243</v>
      </c>
      <c r="E418" s="17" t="n">
        <v>2326.1009</v>
      </c>
      <c r="F418" s="17" t="n">
        <v>2307.8225</v>
      </c>
      <c r="G418" s="17" t="n">
        <v>1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163</v>
      </c>
      <c r="B419" s="16" t="s">
        <v>263</v>
      </c>
      <c r="C419" s="40" t="n">
        <v>44243</v>
      </c>
      <c r="D419" s="41" t="n">
        <v>44243</v>
      </c>
      <c r="E419" s="17" t="n">
        <v>2326.1009</v>
      </c>
      <c r="F419" s="17" t="n">
        <v>2307.8225</v>
      </c>
      <c r="G419" s="17" t="n">
        <v>1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163</v>
      </c>
      <c r="B420" s="16" t="s">
        <v>263</v>
      </c>
      <c r="C420" s="40" t="n">
        <v>44243</v>
      </c>
      <c r="D420" s="41" t="n">
        <v>44243</v>
      </c>
      <c r="E420" s="17" t="n">
        <v>2326.1009</v>
      </c>
      <c r="F420" s="17" t="n">
        <v>2307.8225</v>
      </c>
      <c r="G420" s="17" t="n">
        <v>1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163</v>
      </c>
      <c r="B421" s="16" t="s">
        <v>263</v>
      </c>
      <c r="C421" s="40" t="n">
        <v>44243</v>
      </c>
      <c r="D421" s="41" t="n">
        <v>44243</v>
      </c>
      <c r="E421" s="17" t="n">
        <v>2326.1009</v>
      </c>
      <c r="F421" s="17" t="n">
        <v>2307.8225</v>
      </c>
      <c r="G421" s="17" t="n">
        <v>1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163</v>
      </c>
      <c r="B422" s="16" t="s">
        <v>263</v>
      </c>
      <c r="C422" s="40" t="n">
        <v>44243</v>
      </c>
      <c r="D422" s="41" t="n">
        <v>44243</v>
      </c>
      <c r="E422" s="17" t="n">
        <v>2326.1009</v>
      </c>
      <c r="F422" s="17" t="n">
        <v>2307.8225</v>
      </c>
      <c r="G422" s="17" t="n">
        <v>1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163</v>
      </c>
      <c r="B423" s="16" t="s">
        <v>263</v>
      </c>
      <c r="C423" s="40" t="n">
        <v>44243</v>
      </c>
      <c r="D423" s="41" t="n">
        <v>44243</v>
      </c>
      <c r="E423" s="17" t="n">
        <v>2326.1009</v>
      </c>
      <c r="F423" s="17" t="n">
        <v>2307.8225</v>
      </c>
      <c r="G423" s="17" t="n">
        <v>1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163</v>
      </c>
      <c r="B424" s="16" t="s">
        <v>263</v>
      </c>
      <c r="C424" s="40" t="n">
        <v>44243</v>
      </c>
      <c r="D424" s="41" t="n">
        <v>44243</v>
      </c>
      <c r="E424" s="17" t="n">
        <v>2326.1009</v>
      </c>
      <c r="F424" s="17" t="n">
        <v>2307.8225</v>
      </c>
      <c r="G424" s="17" t="n">
        <v>1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163</v>
      </c>
      <c r="B425" s="16" t="s">
        <v>263</v>
      </c>
      <c r="C425" s="40" t="n">
        <v>44243</v>
      </c>
      <c r="D425" s="41" t="n">
        <v>44243</v>
      </c>
      <c r="E425" s="17" t="n">
        <v>2325.3678</v>
      </c>
      <c r="F425" s="17" t="n">
        <v>2307.8225</v>
      </c>
      <c r="G425" s="17" t="n">
        <v>5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163</v>
      </c>
      <c r="B426" s="16" t="s">
        <v>263</v>
      </c>
      <c r="C426" s="40" t="n">
        <v>44243</v>
      </c>
      <c r="D426" s="41" t="n">
        <v>44243</v>
      </c>
      <c r="E426" s="17" t="n">
        <v>2324.6347</v>
      </c>
      <c r="F426" s="17" t="n">
        <v>2307.7736</v>
      </c>
      <c r="G426" s="17" t="n">
        <v>2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163</v>
      </c>
      <c r="B427" s="16" t="s">
        <v>263</v>
      </c>
      <c r="C427" s="40" t="n">
        <v>44243</v>
      </c>
      <c r="D427" s="41" t="n">
        <v>44243</v>
      </c>
      <c r="E427" s="17" t="n">
        <v>2324.6347</v>
      </c>
      <c r="F427" s="17" t="n">
        <v>2307.7736</v>
      </c>
      <c r="G427" s="17" t="n">
        <v>3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163</v>
      </c>
      <c r="B428" s="16" t="s">
        <v>263</v>
      </c>
      <c r="C428" s="40" t="n">
        <v>44243</v>
      </c>
      <c r="D428" s="41" t="n">
        <v>44243</v>
      </c>
      <c r="E428" s="17" t="n">
        <v>2240.3292</v>
      </c>
      <c r="F428" s="17" t="n">
        <v>2307.7736</v>
      </c>
      <c r="G428" s="17" t="n">
        <v>3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163</v>
      </c>
      <c r="B429" s="16" t="s">
        <v>263</v>
      </c>
      <c r="C429" s="40" t="n">
        <v>44243</v>
      </c>
      <c r="D429" s="41" t="n">
        <v>44260</v>
      </c>
      <c r="E429" s="17" t="n">
        <v>2240.3292</v>
      </c>
      <c r="F429" s="17" t="n">
        <v>2789.6178</v>
      </c>
      <c r="G429" s="17" t="n">
        <v>2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163</v>
      </c>
      <c r="B430" s="16" t="s">
        <v>263</v>
      </c>
      <c r="C430" s="40" t="n">
        <v>44243</v>
      </c>
      <c r="D430" s="41" t="n">
        <v>44260</v>
      </c>
      <c r="E430" s="17" t="n">
        <v>2222.5883</v>
      </c>
      <c r="F430" s="17" t="n">
        <v>2789.6178</v>
      </c>
      <c r="G430" s="17" t="n">
        <v>10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164</v>
      </c>
      <c r="B431" s="16" t="s">
        <v>322</v>
      </c>
      <c r="C431" s="40" t="n">
        <v>44235</v>
      </c>
      <c r="D431" s="41" t="n">
        <v>44236</v>
      </c>
      <c r="E431" s="17" t="n">
        <v>498.651</v>
      </c>
      <c r="F431" s="17" t="n">
        <v>500.9504</v>
      </c>
      <c r="G431" s="17" t="n">
        <v>10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164</v>
      </c>
      <c r="B432" s="16" t="s">
        <v>322</v>
      </c>
      <c r="C432" s="40" t="n">
        <v>44235</v>
      </c>
      <c r="D432" s="41" t="n">
        <v>44236</v>
      </c>
      <c r="E432" s="17" t="n">
        <v>498.601</v>
      </c>
      <c r="F432" s="17" t="n">
        <v>500.9504</v>
      </c>
      <c r="G432" s="17" t="n">
        <v>10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164</v>
      </c>
      <c r="B433" s="16" t="s">
        <v>322</v>
      </c>
      <c r="C433" s="40" t="n">
        <v>44235</v>
      </c>
      <c r="D433" s="41" t="n">
        <v>44236</v>
      </c>
      <c r="E433" s="17" t="n">
        <v>498.95</v>
      </c>
      <c r="F433" s="17" t="n">
        <v>500.9504</v>
      </c>
      <c r="G433" s="17" t="n">
        <v>10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164</v>
      </c>
      <c r="B434" s="16" t="s">
        <v>322</v>
      </c>
      <c r="C434" s="40" t="n">
        <v>44235</v>
      </c>
      <c r="D434" s="41" t="n">
        <v>44236</v>
      </c>
      <c r="E434" s="17" t="n">
        <v>499.3</v>
      </c>
      <c r="F434" s="17" t="n">
        <v>500.9504</v>
      </c>
      <c r="G434" s="17" t="n">
        <v>10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164</v>
      </c>
      <c r="B435" s="16" t="s">
        <v>322</v>
      </c>
      <c r="C435" s="40" t="n">
        <v>44235</v>
      </c>
      <c r="D435" s="41" t="n">
        <v>44236</v>
      </c>
      <c r="E435" s="17" t="n">
        <v>501.699</v>
      </c>
      <c r="F435" s="17" t="n">
        <v>500.9504</v>
      </c>
      <c r="G435" s="17" t="n">
        <v>10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165</v>
      </c>
      <c r="B436" s="16" t="s">
        <v>265</v>
      </c>
      <c r="C436" s="40" t="n">
        <v>44237</v>
      </c>
      <c r="D436" s="41" t="n">
        <v>44286</v>
      </c>
      <c r="E436" s="17" t="n">
        <v>1513.5141</v>
      </c>
      <c r="F436" s="17" t="n">
        <v>1641.7764</v>
      </c>
      <c r="G436" s="17" t="n">
        <v>1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165</v>
      </c>
      <c r="B437" s="16" t="s">
        <v>265</v>
      </c>
      <c r="C437" s="40" t="n">
        <v>44238</v>
      </c>
      <c r="D437" s="41" t="n">
        <v>44286</v>
      </c>
      <c r="E437" s="17" t="n">
        <v>1612.4238</v>
      </c>
      <c r="F437" s="17" t="n">
        <v>1641.7764</v>
      </c>
      <c r="G437" s="17" t="n">
        <v>10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54</v>
      </c>
      <c r="B438" s="16" t="s">
        <v>55</v>
      </c>
      <c r="C438" s="40" t="n">
        <v>44237</v>
      </c>
      <c r="D438" s="41" t="n">
        <v>44244</v>
      </c>
      <c r="E438" s="17" t="n">
        <v>2543.0298</v>
      </c>
      <c r="F438" s="17" t="n">
        <v>2138.5876</v>
      </c>
      <c r="G438" s="17" t="n">
        <v>1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54</v>
      </c>
      <c r="B439" s="16" t="s">
        <v>55</v>
      </c>
      <c r="C439" s="40" t="n">
        <v>44237</v>
      </c>
      <c r="D439" s="41" t="n">
        <v>44244</v>
      </c>
      <c r="E439" s="17" t="n">
        <v>2543.0298</v>
      </c>
      <c r="F439" s="17" t="n">
        <v>2140.247</v>
      </c>
      <c r="G439" s="17" t="n">
        <v>5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54</v>
      </c>
      <c r="B440" s="16" t="s">
        <v>55</v>
      </c>
      <c r="C440" s="40" t="n">
        <v>44243</v>
      </c>
      <c r="D440" s="41" t="n">
        <v>44244</v>
      </c>
      <c r="E440" s="17" t="n">
        <v>2118.6359</v>
      </c>
      <c r="F440" s="17" t="n">
        <v>2140.247</v>
      </c>
      <c r="G440" s="17" t="n">
        <v>2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54</v>
      </c>
      <c r="B441" s="16" t="s">
        <v>55</v>
      </c>
      <c r="C441" s="40" t="n">
        <v>44243</v>
      </c>
      <c r="D441" s="41" t="n">
        <v>44244</v>
      </c>
      <c r="E441" s="17" t="n">
        <v>2114.9704</v>
      </c>
      <c r="F441" s="17" t="n">
        <v>2140.247</v>
      </c>
      <c r="G441" s="17" t="n">
        <v>2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54</v>
      </c>
      <c r="B442" s="16" t="s">
        <v>55</v>
      </c>
      <c r="C442" s="40" t="n">
        <v>44243</v>
      </c>
      <c r="D442" s="41" t="n">
        <v>44244</v>
      </c>
      <c r="E442" s="17" t="n">
        <v>2112.7711</v>
      </c>
      <c r="F442" s="17" t="n">
        <v>2140.247</v>
      </c>
      <c r="G442" s="17" t="n">
        <v>2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54</v>
      </c>
      <c r="B443" s="16" t="s">
        <v>55</v>
      </c>
      <c r="C443" s="40" t="n">
        <v>44243</v>
      </c>
      <c r="D443" s="41" t="n">
        <v>44244</v>
      </c>
      <c r="E443" s="17" t="n">
        <v>2112.7711</v>
      </c>
      <c r="F443" s="17" t="n">
        <v>2140.247</v>
      </c>
      <c r="G443" s="17" t="n">
        <v>2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54</v>
      </c>
      <c r="B444" s="16" t="s">
        <v>55</v>
      </c>
      <c r="C444" s="40" t="n">
        <v>44243</v>
      </c>
      <c r="D444" s="41" t="n">
        <v>44244</v>
      </c>
      <c r="E444" s="17" t="n">
        <v>2113.321</v>
      </c>
      <c r="F444" s="17" t="n">
        <v>2140.247</v>
      </c>
      <c r="G444" s="17" t="n">
        <v>4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54</v>
      </c>
      <c r="B445" s="16" t="s">
        <v>55</v>
      </c>
      <c r="C445" s="40" t="n">
        <v>44243</v>
      </c>
      <c r="D445" s="41" t="n">
        <v>44244</v>
      </c>
      <c r="E445" s="17" t="n">
        <v>2113.2843</v>
      </c>
      <c r="F445" s="17" t="n">
        <v>2140.247</v>
      </c>
      <c r="G445" s="17" t="n">
        <v>10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54</v>
      </c>
      <c r="B446" s="16" t="s">
        <v>55</v>
      </c>
      <c r="C446" s="40" t="n">
        <v>44243</v>
      </c>
      <c r="D446" s="41" t="n">
        <v>44244</v>
      </c>
      <c r="E446" s="17" t="n">
        <v>2113.2843</v>
      </c>
      <c r="F446" s="17" t="n">
        <v>2140.247</v>
      </c>
      <c r="G446" s="17" t="n">
        <v>10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54</v>
      </c>
      <c r="B447" s="16" t="s">
        <v>55</v>
      </c>
      <c r="C447" s="40" t="n">
        <v>44243</v>
      </c>
      <c r="D447" s="41" t="n">
        <v>44244</v>
      </c>
      <c r="E447" s="17" t="n">
        <v>2113.211</v>
      </c>
      <c r="F447" s="17" t="n">
        <v>2140.247</v>
      </c>
      <c r="G447" s="17" t="n">
        <v>5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54</v>
      </c>
      <c r="B448" s="16" t="s">
        <v>55</v>
      </c>
      <c r="C448" s="40" t="n">
        <v>44243</v>
      </c>
      <c r="D448" s="41" t="n">
        <v>44244</v>
      </c>
      <c r="E448" s="17" t="n">
        <v>2113.5042</v>
      </c>
      <c r="F448" s="17" t="n">
        <v>2140.247</v>
      </c>
      <c r="G448" s="17" t="n">
        <v>2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54</v>
      </c>
      <c r="B449" s="16" t="s">
        <v>55</v>
      </c>
      <c r="C449" s="40" t="n">
        <v>44243</v>
      </c>
      <c r="D449" s="41" t="n">
        <v>44244</v>
      </c>
      <c r="E449" s="17" t="n">
        <v>2101.5548</v>
      </c>
      <c r="F449" s="17" t="n">
        <v>2140.247</v>
      </c>
      <c r="G449" s="17" t="n">
        <v>9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54</v>
      </c>
      <c r="B450" s="16" t="s">
        <v>55</v>
      </c>
      <c r="C450" s="40" t="n">
        <v>44243</v>
      </c>
      <c r="D450" s="41" t="n">
        <v>44244</v>
      </c>
      <c r="E450" s="17" t="n">
        <v>2101.5548</v>
      </c>
      <c r="F450" s="17" t="n">
        <v>2140.0534</v>
      </c>
      <c r="G450" s="17" t="n">
        <v>1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54</v>
      </c>
      <c r="B451" s="16" t="s">
        <v>55</v>
      </c>
      <c r="C451" s="40" t="n">
        <v>44243</v>
      </c>
      <c r="D451" s="41" t="n">
        <v>44244</v>
      </c>
      <c r="E451" s="17" t="n">
        <v>2101.5548</v>
      </c>
      <c r="F451" s="17" t="n">
        <v>2140.0534</v>
      </c>
      <c r="G451" s="17" t="n">
        <v>1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54</v>
      </c>
      <c r="B452" s="16" t="s">
        <v>55</v>
      </c>
      <c r="C452" s="40" t="n">
        <v>44243</v>
      </c>
      <c r="D452" s="41" t="n">
        <v>44260</v>
      </c>
      <c r="E452" s="17" t="n">
        <v>2101.5548</v>
      </c>
      <c r="F452" s="17" t="n">
        <v>2123.8185</v>
      </c>
      <c r="G452" s="17" t="n">
        <v>3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166</v>
      </c>
      <c r="B453" s="16" t="s">
        <v>266</v>
      </c>
      <c r="C453" s="40" t="n">
        <v>44237</v>
      </c>
      <c r="D453" s="41" t="n">
        <v>44239</v>
      </c>
      <c r="E453" s="17" t="n">
        <v>36488.8822</v>
      </c>
      <c r="F453" s="17" t="n">
        <v>36322.8154</v>
      </c>
      <c r="G453" s="17" t="n">
        <v>1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69</v>
      </c>
      <c r="B454" s="16" t="s">
        <v>70</v>
      </c>
      <c r="C454" s="40" t="n">
        <v>44243</v>
      </c>
      <c r="D454" s="41" t="n">
        <v>44294</v>
      </c>
      <c r="E454" s="17" t="n">
        <v>4048.134</v>
      </c>
      <c r="F454" s="17" t="n">
        <v>5682.0954</v>
      </c>
      <c r="G454" s="17" t="n">
        <v>1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69</v>
      </c>
      <c r="B455" s="16" t="s">
        <v>70</v>
      </c>
      <c r="C455" s="40" t="n">
        <v>44244</v>
      </c>
      <c r="D455" s="41" t="n">
        <v>44295</v>
      </c>
      <c r="E455" s="17" t="n">
        <v>3846.9659</v>
      </c>
      <c r="F455" s="17" t="n">
        <v>5744.803</v>
      </c>
      <c r="G455" s="17" t="n">
        <v>1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69</v>
      </c>
      <c r="B456" s="16" t="s">
        <v>70</v>
      </c>
      <c r="C456" s="40" t="n">
        <v>44244</v>
      </c>
      <c r="D456" s="41" t="n">
        <v>44295</v>
      </c>
      <c r="E456" s="17" t="n">
        <v>3805.9237</v>
      </c>
      <c r="F456" s="17" t="n">
        <v>5744.803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69</v>
      </c>
      <c r="B457" s="16" t="s">
        <v>70</v>
      </c>
      <c r="C457" s="40" t="n">
        <v>44244</v>
      </c>
      <c r="D457" s="41" t="n">
        <v>44295</v>
      </c>
      <c r="E457" s="17" t="n">
        <v>3805.9237</v>
      </c>
      <c r="F457" s="17" t="n">
        <v>5744.803</v>
      </c>
      <c r="G457" s="17" t="n">
        <v>1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49</v>
      </c>
      <c r="B458" s="16" t="s">
        <v>50</v>
      </c>
      <c r="C458" s="40" t="n">
        <v>44243</v>
      </c>
      <c r="D458" s="41" t="n">
        <v>44253</v>
      </c>
      <c r="E458" s="17" t="n">
        <v>2166.8105</v>
      </c>
      <c r="F458" s="17" t="n">
        <v>2091.3839</v>
      </c>
      <c r="G458" s="17" t="n">
        <v>5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49</v>
      </c>
      <c r="B459" s="16" t="s">
        <v>50</v>
      </c>
      <c r="C459" s="40" t="n">
        <v>44243</v>
      </c>
      <c r="D459" s="41" t="n">
        <v>44253</v>
      </c>
      <c r="E459" s="17" t="n">
        <v>2166.8105</v>
      </c>
      <c r="F459" s="17" t="n">
        <v>2099.1722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49</v>
      </c>
      <c r="B460" s="16" t="s">
        <v>50</v>
      </c>
      <c r="C460" s="40" t="n">
        <v>44243</v>
      </c>
      <c r="D460" s="41" t="n">
        <v>44253</v>
      </c>
      <c r="E460" s="17" t="n">
        <v>2166.8105</v>
      </c>
      <c r="F460" s="17" t="n">
        <v>2099.1722</v>
      </c>
      <c r="G460" s="17" t="n">
        <v>1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49</v>
      </c>
      <c r="B461" s="16" t="s">
        <v>50</v>
      </c>
      <c r="C461" s="40" t="n">
        <v>44243</v>
      </c>
      <c r="D461" s="41" t="n">
        <v>44253</v>
      </c>
      <c r="E461" s="17" t="n">
        <v>2164.5763</v>
      </c>
      <c r="F461" s="17" t="n">
        <v>2099.1722</v>
      </c>
      <c r="G461" s="17" t="n">
        <v>1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49</v>
      </c>
      <c r="B462" s="16" t="s">
        <v>50</v>
      </c>
      <c r="C462" s="40" t="n">
        <v>44243</v>
      </c>
      <c r="D462" s="41" t="n">
        <v>44253</v>
      </c>
      <c r="E462" s="17" t="n">
        <v>2164.5763</v>
      </c>
      <c r="F462" s="17" t="n">
        <v>2099.1722</v>
      </c>
      <c r="G462" s="17" t="n">
        <v>2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167</v>
      </c>
      <c r="B463" s="16" t="s">
        <v>268</v>
      </c>
      <c r="C463" s="40" t="n">
        <v>44278</v>
      </c>
      <c r="D463" s="41" t="n">
        <v>44278</v>
      </c>
      <c r="E463" s="17" t="n">
        <v>3392.4485</v>
      </c>
      <c r="F463" s="17" t="n">
        <v>3388.7181</v>
      </c>
      <c r="G463" s="17" t="n">
        <v>1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167</v>
      </c>
      <c r="B464" s="16" t="s">
        <v>268</v>
      </c>
      <c r="C464" s="40" t="n">
        <v>44278</v>
      </c>
      <c r="D464" s="41" t="n">
        <v>44278</v>
      </c>
      <c r="E464" s="17" t="n">
        <v>3389.4642</v>
      </c>
      <c r="F464" s="17" t="n">
        <v>3388.9668</v>
      </c>
      <c r="G464" s="17" t="n">
        <v>1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167</v>
      </c>
      <c r="B465" s="16" t="s">
        <v>268</v>
      </c>
      <c r="C465" s="40" t="n">
        <v>44278</v>
      </c>
      <c r="D465" s="41" t="n">
        <v>44278</v>
      </c>
      <c r="E465" s="17" t="n">
        <v>3388.7181</v>
      </c>
      <c r="F465" s="17" t="n">
        <v>3388.9668</v>
      </c>
      <c r="G465" s="17" t="n">
        <v>1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167</v>
      </c>
      <c r="B466" s="16" t="s">
        <v>268</v>
      </c>
      <c r="C466" s="40" t="n">
        <v>44278</v>
      </c>
      <c r="D466" s="41" t="n">
        <v>44278</v>
      </c>
      <c r="E466" s="17" t="n">
        <v>3388.7181</v>
      </c>
      <c r="F466" s="17" t="n">
        <v>3388.9668</v>
      </c>
      <c r="G466" s="17" t="n">
        <v>1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167</v>
      </c>
      <c r="B467" s="16" t="s">
        <v>268</v>
      </c>
      <c r="C467" s="40" t="n">
        <v>44278</v>
      </c>
      <c r="D467" s="41" t="n">
        <v>44278</v>
      </c>
      <c r="E467" s="17" t="n">
        <v>3388.7181</v>
      </c>
      <c r="F467" s="17" t="n">
        <v>3388.7181</v>
      </c>
      <c r="G467" s="17" t="n">
        <v>1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167</v>
      </c>
      <c r="B468" s="16" t="s">
        <v>268</v>
      </c>
      <c r="C468" s="40" t="n">
        <v>44278</v>
      </c>
      <c r="D468" s="41" t="n">
        <v>44279</v>
      </c>
      <c r="E468" s="17" t="n">
        <v>3299.1879</v>
      </c>
      <c r="F468" s="17" t="n">
        <v>3328.9617</v>
      </c>
      <c r="G468" s="17" t="n">
        <v>1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167</v>
      </c>
      <c r="B469" s="16" t="s">
        <v>268</v>
      </c>
      <c r="C469" s="40" t="n">
        <v>44278</v>
      </c>
      <c r="D469" s="41" t="n">
        <v>44279</v>
      </c>
      <c r="E469" s="17" t="n">
        <v>3299.1879</v>
      </c>
      <c r="F469" s="17" t="n">
        <v>3328.9617</v>
      </c>
      <c r="G469" s="17" t="n">
        <v>1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167</v>
      </c>
      <c r="B470" s="16" t="s">
        <v>268</v>
      </c>
      <c r="C470" s="40" t="n">
        <v>44278</v>
      </c>
      <c r="D470" s="41" t="n">
        <v>44279</v>
      </c>
      <c r="E470" s="17" t="n">
        <v>3298.8148</v>
      </c>
      <c r="F470" s="17" t="n">
        <v>3328.5849</v>
      </c>
      <c r="G470" s="17" t="n">
        <v>1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167</v>
      </c>
      <c r="B471" s="16" t="s">
        <v>268</v>
      </c>
      <c r="C471" s="40" t="n">
        <v>44278</v>
      </c>
      <c r="D471" s="41" t="n">
        <v>44279</v>
      </c>
      <c r="E471" s="17" t="n">
        <v>3298.8148</v>
      </c>
      <c r="F471" s="17" t="n">
        <v>3328.5849</v>
      </c>
      <c r="G471" s="17" t="n">
        <v>1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167</v>
      </c>
      <c r="B472" s="16" t="s">
        <v>268</v>
      </c>
      <c r="C472" s="40" t="n">
        <v>44278</v>
      </c>
      <c r="D472" s="41" t="n">
        <v>44279</v>
      </c>
      <c r="E472" s="17" t="n">
        <v>3299.1879</v>
      </c>
      <c r="F472" s="17" t="n">
        <v>3328.5849</v>
      </c>
      <c r="G472" s="17" t="n">
        <v>1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2026-04-15T16:38:33.00Z</dcterms:created>
  <dc:creator>izi-invest.ru</dc:creator>
  <cp:revision>0</cp:revision>
</cp:coreProperties>
</file>