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<sst xmlns="http://schemas.openxmlformats.org/spreadsheetml/2006/main" count="967" uniqueCount="153">
  <si>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</si>
  <si>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</si>
  <si>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</si>
  <si>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</si>
  <si>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</si>
  <si>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</si>
  <si>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</si>
  <si>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</si>
  <si>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</si>
  <si>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</si>
  <si>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</si>
  <si>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</si>
  <si>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</si>
  <si>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</si>
  <si>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</si>
  <si>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</si>
  <si>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</si>
  <si>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</si>
  <si>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</si>
  <si>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</si>
  <si>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</si>
  <si>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</si>
  <si>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</si>
  <si>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</si>
  <si>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</si>
  <si>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</si>
  <si>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</si>
  <si>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MAC</t>
  </si>
  <si>
    <t>Macerich Company (The) Common Stock</t>
  </si>
  <si>
    <t>CHF</t>
  </si>
  <si>
    <t>RIG</t>
  </si>
  <si>
    <t>Transocean Ltd (Switzerland) Common Stock</t>
  </si>
  <si>
    <t>CNY</t>
  </si>
  <si>
    <t>AA</t>
  </si>
  <si>
    <t>Alcoa Corporation Common Stock</t>
  </si>
  <si>
    <t>EUR</t>
  </si>
  <si>
    <t>M</t>
  </si>
  <si>
    <t>Macy's Inc Common Stock</t>
  </si>
  <si>
    <t>GBP</t>
  </si>
  <si>
    <t>CCL</t>
  </si>
  <si>
    <t>Carnival Corporation Common Stock</t>
  </si>
  <si>
    <t>GLD</t>
  </si>
  <si>
    <t>AGIO</t>
  </si>
  <si>
    <t>Agios Pharmaceuticals, Inc.</t>
  </si>
  <si>
    <t>HKD</t>
  </si>
  <si>
    <t>APPF</t>
  </si>
  <si>
    <t>AppFolio, Inc.</t>
  </si>
  <si>
    <t>JPY</t>
  </si>
  <si>
    <t>ATRA</t>
  </si>
  <si>
    <t>Atara Biotherapeutics, Inc.</t>
  </si>
  <si>
    <t>KZT</t>
  </si>
  <si>
    <t>CPRI</t>
  </si>
  <si>
    <t>Capri Holdings Limited Ordinary Shares</t>
  </si>
  <si>
    <t>RUR</t>
  </si>
  <si>
    <t>SQ</t>
  </si>
  <si>
    <t>Square, Inc. Class A Common Stock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</si>
  <si>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</si>
  <si>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</si>
  <si>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</si>
  <si>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</si>
  <si>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</si>
  <si>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</si>
  <si>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</si>
  <si>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</si>
  <si>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</si>
  <si>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</si>
  <si>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</si>
  <si>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</si>
  <si>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</si>
  <si>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</si>
  <si>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</si>
  <si>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</si>
  <si>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</si>
  <si>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</si>
  <si>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0.85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</si>
  <si>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</si>
  <si>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</si>
  <si>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0.85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</si>
  <si>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</si>
  <si>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</si>
  <si>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</si>
  <si>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</si>
  <si>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</si>
  <si>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</si>
  <si>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</si>
  <si>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</si>
  <si>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</si>
  <si>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</si>
  <si>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</si>
  <si>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</si>
  <si>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</si>
  <si>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</si>
  <si>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</si>
  <si>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Дивиденд по CCL - Carnival Corporation Common Stock 31шт. по 0.15 USD - налог 0.46 USD (данные из БД)</t>
  </si>
  <si>
    <t>Дивиденд по M - Macy's Inc Common Stock 57шт. по 0.19 USD - налог 1.09 USD (данные из БД)</t>
  </si>
  <si>
    <t>Дивиденд по ATRO - Astronics Corporation 51шт. по 1.25 USD - налог 6.39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</si>
  <si>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</si>
  <si>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</si>
  <si>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</si>
  <si>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</si>
  <si>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</si>
  <si>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</si>
  <si>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</si>
  <si>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</si>
  <si>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</si>
  <si>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</si>
  <si>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</si>
  <si>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MAC
Macerich Company (The) Common Stock</t>
  </si>
  <si>
    <t>RIG
Transocean Ltd (Switzerland) Common Stock</t>
  </si>
  <si>
    <t>AA
Alcoa Corporation Common Stock</t>
  </si>
  <si>
    <t>M
Macy's Inc Common Stock</t>
  </si>
  <si>
    <t>CCL
Carnival Corporation Common Stock</t>
  </si>
  <si>
    <t>AGIO
Agios Pharmaceuticals, Inc.</t>
  </si>
  <si>
    <t>APPF
AppFolio, Inc.</t>
  </si>
  <si>
    <t>ATRA
Atara Biotherapeutics, Inc.</t>
  </si>
  <si>
    <t>CPRI
Capri Holdings Limited Ordinary Shares</t>
  </si>
  <si>
    <t>SQ
Square, Inc. Class A Common Stock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</si>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</sst>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507.01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0.5169</v>
      </c>
      <c r="L2" s="6" t="n">
        <v>61.66</v>
      </c>
      <c r="M2" s="17" t="n">
        <v>24.15</v>
      </c>
      <c r="N2" s="16"/>
      <c r="O2" s="16" t="s">
        <v>20</v>
      </c>
      <c r="P2" s="17" t="n">
        <v>0.214475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70.615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0.3639</v>
      </c>
      <c r="L3" s="6" t="n">
        <v>12.9</v>
      </c>
      <c r="M3" s="17" t="n">
        <v>17.15</v>
      </c>
      <c r="N3" s="16"/>
      <c r="O3" s="16" t="s">
        <v>23</v>
      </c>
      <c r="P3" s="17" t="n">
        <v>26.8175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88.34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0.3226</v>
      </c>
      <c r="L4" s="6" t="n">
        <v>22.3</v>
      </c>
      <c r="M4" s="17" t="n">
        <v>12.62</v>
      </c>
      <c r="N4" s="16"/>
      <c r="O4" s="16" t="s">
        <v>26</v>
      </c>
      <c r="P4" s="17" t="n">
        <v>53.607737927139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62</v>
      </c>
      <c r="F5" s="6" t="n">
        <v>24.89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0.2067</v>
      </c>
      <c r="L5" s="6" t="n">
        <v>10.64</v>
      </c>
      <c r="M5" s="17" t="n">
        <v>7.35</v>
      </c>
      <c r="N5" s="16"/>
      <c r="O5" s="16" t="s">
        <v>29</v>
      </c>
      <c r="P5" s="17" t="n">
        <v>94.1009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297</v>
      </c>
      <c r="F6" s="6" t="n">
        <v>5.155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0.2335</v>
      </c>
      <c r="L6" s="6" t="n">
        <v>2.25</v>
      </c>
      <c r="M6" s="17" t="n">
        <v>7.29</v>
      </c>
      <c r="N6" s="16"/>
      <c r="O6" s="16" t="s">
        <v>32</v>
      </c>
      <c r="P6" s="17" t="n">
        <v>11.1616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48.525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0.1614</v>
      </c>
      <c r="L7" s="6" t="n">
        <v>22.3</v>
      </c>
      <c r="M7" s="17" t="n">
        <v>6.93</v>
      </c>
      <c r="N7" s="16"/>
      <c r="O7" s="16" t="s">
        <v>35</v>
      </c>
      <c r="P7" s="17" t="n">
        <v>86.5906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57</v>
      </c>
      <c r="F8" s="6" t="n">
        <v>22.38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0.1649</v>
      </c>
      <c r="L8" s="6" t="n">
        <v>11.55</v>
      </c>
      <c r="M8" s="17" t="n">
        <v>6.08</v>
      </c>
      <c r="N8" s="16"/>
      <c r="O8" s="16" t="s">
        <v>38</v>
      </c>
      <c r="P8" s="17" t="n">
        <v>101.5412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26.855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0.0425</v>
      </c>
      <c r="L9" s="6" t="n">
        <v>21.54</v>
      </c>
      <c r="M9" s="17" t="n">
        <v>3.96</v>
      </c>
      <c r="N9" s="16"/>
      <c r="O9" s="16" t="s">
        <v>41</v>
      </c>
      <c r="P9" s="17" t="n">
        <v>10091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14</v>
      </c>
      <c r="F10" s="6" t="n">
        <v>41.035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-0.0167</v>
      </c>
      <c r="L10" s="6" t="n">
        <v>45.2</v>
      </c>
      <c r="M10" s="17" t="n">
        <v>2.74</v>
      </c>
      <c r="N10" s="16"/>
      <c r="O10" s="16" t="s">
        <v>44</v>
      </c>
      <c r="P10" s="17" t="n">
        <v>9.6887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177.835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-0.0086</v>
      </c>
      <c r="L11" s="6" t="n">
        <v>186.77</v>
      </c>
      <c r="M11" s="17" t="n">
        <v>2.54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9.815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-0.1343</v>
      </c>
      <c r="L12" s="6" t="n">
        <v>21.87</v>
      </c>
      <c r="M12" s="17" t="n">
        <v>1.4</v>
      </c>
      <c r="N12" s="16"/>
      <c r="O12" s="16" t="s">
        <v>50</v>
      </c>
      <c r="P12" s="17" t="n">
        <v>0.1655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15</v>
      </c>
      <c r="F13" s="6" t="n">
        <v>18.115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-0.1052</v>
      </c>
      <c r="L13" s="6" t="n">
        <v>43.32</v>
      </c>
      <c r="M13" s="17" t="n">
        <v>1.29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86.96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-0.1122</v>
      </c>
      <c r="L14" s="6" t="n">
        <v>229.38</v>
      </c>
      <c r="M14" s="17" t="n">
        <v>0.83</v>
      </c>
      <c r="N14" s="16"/>
      <c r="O14" s="16" t="s">
        <v>56</v>
      </c>
      <c r="P14" s="17" t="n">
        <v>146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3.3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-0.1738</v>
      </c>
      <c r="L15" s="6" t="n">
        <v>87.11</v>
      </c>
      <c r="M15" s="17" t="n">
        <v>0.11</v>
      </c>
      <c r="N15" s="16"/>
      <c r="O15" s="16" t="s">
        <v>59</v>
      </c>
      <c r="P15" s="17" t="n">
        <v>1.567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75.93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-7.7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-7.7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-7.7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-8.1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-2.7</v>
      </c>
      <c r="C18" s="16" t="s">
        <v>79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-7.7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-2.7</v>
      </c>
      <c r="C86" s="16" t="s">
        <v>79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-7.38</v>
      </c>
      <c r="C87" s="16" t="s">
        <v>83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46006</v>
      </c>
      <c r="B102" s="6" t="n">
        <v>-9.33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46006</v>
      </c>
      <c r="B103" s="6" t="n">
        <v>-7.38</v>
      </c>
      <c r="C103" s="16" t="s">
        <v>83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46022</v>
      </c>
      <c r="B104" s="6" t="n">
        <v>-2.7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46052</v>
      </c>
      <c r="B105" s="6" t="n">
        <v>-12.42</v>
      </c>
      <c r="C105" s="16" t="s">
        <v>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46066</v>
      </c>
      <c r="B106" s="6" t="n">
        <v>-4.19</v>
      </c>
      <c r="C106" s="16" t="s">
        <v>93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46091</v>
      </c>
      <c r="B107" s="6" t="n">
        <v>-2.7</v>
      </c>
      <c r="C107" s="16" t="s">
        <v>79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46094</v>
      </c>
      <c r="B108" s="6" t="n">
        <v>-9.85</v>
      </c>
      <c r="C108" s="16" t="s">
        <v>94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46097</v>
      </c>
      <c r="B109" s="6" t="n">
        <v>-7.38</v>
      </c>
      <c r="C109" s="16" t="s">
        <v>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46112</v>
      </c>
      <c r="B110" s="6" t="n">
        <v>-2.7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46136</v>
      </c>
      <c r="B111" s="6" t="n">
        <v>-12.42</v>
      </c>
      <c r="C111" s="16" t="s">
        <v>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46160</v>
      </c>
      <c r="B112" s="6" t="n">
        <v>-4.19</v>
      </c>
      <c r="C112" s="16" t="s">
        <v>93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46161</v>
      </c>
      <c r="B113" s="6" t="n">
        <v>-2.7</v>
      </c>
      <c r="C113" s="16" t="s">
        <v>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46188</v>
      </c>
      <c r="B114" s="6" t="n">
        <v>-57.51</v>
      </c>
      <c r="C114" s="16" t="s">
        <v>95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46188</v>
      </c>
      <c r="B115" s="6" t="n">
        <v>-9.85</v>
      </c>
      <c r="C115" s="16" t="s">
        <v>94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46188</v>
      </c>
      <c r="B116" s="6" t="n">
        <v>-7.38</v>
      </c>
      <c r="C116" s="16" t="s">
        <v>83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2" t="n">
        <v>46213.717939815</v>
      </c>
      <c r="B117" s="5" t="n">
        <v>-20997.3</v>
      </c>
      <c r="C117" s="14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/>
      <c r="B118" s="9" t="s">
        <f>=XIRR(B2:B117,A2:A117)</f>
      </c>
      <c r="C118" s="16" t="s">
        <v>97</v>
      </c>
      <c r="D118" s="16"/>
      <c r="E118" s="16"/>
      <c r="F118" s="7"/>
      <c r="G118" s="2" t="s">
        <v>98</v>
      </c>
      <c r="H118" s="6" t="s">
        <f>=SUM(I2:H117)/365</f>
      </c>
    </row>
    <row collapsed="false" customFormat="false" customHeight="false" hidden="false" ht="12.1" outlineLevel="0" r="119">
      <c r="A119" s="13"/>
      <c r="B119" s="5" t="s">
        <f>=-SUM(B2:B117)</f>
      </c>
      <c r="C119" s="16" t="s">
        <v>99</v>
      </c>
      <c r="D119" s="16"/>
      <c r="E119" s="16"/>
      <c r="F119" s="7"/>
      <c r="G119" s="14" t="s">
        <v>100</v>
      </c>
      <c r="H119" s="9" t="s">
        <f>=B119/H118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101</v>
      </c>
      <c r="G2" s="11" t="n">
        <v>44193</v>
      </c>
      <c r="H2" s="6" t="n">
        <v>668.91393</v>
      </c>
      <c r="I2" s="0" t="s">
        <v>101</v>
      </c>
      <c r="J2" s="11" t="n">
        <v>44195</v>
      </c>
      <c r="K2" s="6" t="n">
        <v>659.692032</v>
      </c>
      <c r="L2" s="0" t="s">
        <v>101</v>
      </c>
      <c r="M2" s="11" t="n">
        <v>44193</v>
      </c>
      <c r="N2" s="6" t="n">
        <v>667.772242</v>
      </c>
      <c r="O2" s="0" t="s">
        <v>101</v>
      </c>
      <c r="P2" s="11" t="n">
        <v>44194</v>
      </c>
      <c r="Q2" s="6" t="n">
        <v>669.01844</v>
      </c>
      <c r="R2" s="0" t="s">
        <v>101</v>
      </c>
      <c r="S2" s="11" t="n">
        <v>44195</v>
      </c>
      <c r="T2" s="6" t="n">
        <v>658.616702</v>
      </c>
      <c r="U2" s="0" t="s">
        <v>101</v>
      </c>
      <c r="V2" s="11" t="n">
        <v>44194</v>
      </c>
      <c r="W2" s="6" t="n">
        <v>667.872735</v>
      </c>
      <c r="X2" s="0" t="s">
        <v>101</v>
      </c>
      <c r="Y2" s="11" t="n">
        <v>44194</v>
      </c>
      <c r="Z2" s="6" t="n">
        <v>632.85853</v>
      </c>
      <c r="AA2" s="0" t="s">
        <v>101</v>
      </c>
      <c r="AB2" s="11" t="n">
        <v>44194</v>
      </c>
      <c r="AC2" s="6" t="n">
        <v>560.297552</v>
      </c>
      <c r="AD2" s="0" t="s">
        <v>101</v>
      </c>
      <c r="AE2" s="11" t="n">
        <v>44193</v>
      </c>
      <c r="AF2" s="6" t="n">
        <v>656.00973</v>
      </c>
      <c r="AG2" s="0" t="s">
        <v>101</v>
      </c>
      <c r="AH2" s="11" t="n">
        <v>44195</v>
      </c>
      <c r="AI2" s="6" t="n">
        <v>649.873175</v>
      </c>
      <c r="AJ2" s="0" t="s">
        <v>101</v>
      </c>
      <c r="AK2" s="11" t="n">
        <v>44193</v>
      </c>
      <c r="AL2" s="6" t="n">
        <v>458.75436</v>
      </c>
      <c r="AM2" s="0" t="s">
        <v>101</v>
      </c>
      <c r="AN2" s="11" t="n">
        <v>44193</v>
      </c>
      <c r="AO2" s="6" t="n">
        <v>609.75159</v>
      </c>
      <c r="AP2" s="0" t="s">
        <v>101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101</v>
      </c>
      <c r="D3" s="11" t="n">
        <v>46188</v>
      </c>
      <c r="E3" s="6" t="n">
        <v>-57.51</v>
      </c>
      <c r="F3" s="0" t="s">
        <v>95</v>
      </c>
      <c r="G3" s="11" t="n">
        <v>44224</v>
      </c>
      <c r="H3" s="6" t="n">
        <v>-7.7</v>
      </c>
      <c r="I3" s="0" t="s">
        <v>74</v>
      </c>
      <c r="J3" s="11" t="n">
        <v>44244</v>
      </c>
      <c r="K3" s="6" t="n">
        <v>-6.51</v>
      </c>
      <c r="L3" s="0" t="s">
        <v>75</v>
      </c>
      <c r="M3" s="11" t="n">
        <v>46213</v>
      </c>
      <c r="N3" s="8" t="s">
        <f>=-Портфель!J6</f>
      </c>
      <c r="O3" s="0" t="s">
        <v>102</v>
      </c>
      <c r="P3" s="11" t="n">
        <v>44497</v>
      </c>
      <c r="Q3" s="6" t="n">
        <v>-2.7</v>
      </c>
      <c r="R3" s="0" t="s">
        <v>79</v>
      </c>
      <c r="S3" s="11" t="n">
        <v>44454</v>
      </c>
      <c r="T3" s="6" t="n">
        <v>-7.7</v>
      </c>
      <c r="U3" s="0" t="s">
        <v>77</v>
      </c>
      <c r="V3" s="11" t="n">
        <v>46066</v>
      </c>
      <c r="W3" s="6" t="n">
        <v>-4.19</v>
      </c>
      <c r="X3" s="0" t="s">
        <v>93</v>
      </c>
      <c r="Y3" s="11" t="n">
        <v>46213</v>
      </c>
      <c r="Z3" s="8" t="s">
        <f>=-Портфель!J10</f>
      </c>
      <c r="AA3" s="0" t="s">
        <v>102</v>
      </c>
      <c r="AB3" s="11" t="n">
        <v>46213</v>
      </c>
      <c r="AC3" s="8" t="s">
        <f>=-Портфель!J11</f>
      </c>
      <c r="AD3" s="0" t="s">
        <v>102</v>
      </c>
      <c r="AE3" s="11" t="n">
        <v>45463</v>
      </c>
      <c r="AF3" s="6" t="n">
        <v>-1.08</v>
      </c>
      <c r="AG3" s="0" t="s">
        <v>88</v>
      </c>
      <c r="AH3" s="11" t="n">
        <v>46213</v>
      </c>
      <c r="AI3" s="8" t="s">
        <f>=-Портфель!J13</f>
      </c>
      <c r="AJ3" s="0" t="s">
        <v>102</v>
      </c>
      <c r="AK3" s="11" t="n">
        <v>46213</v>
      </c>
      <c r="AL3" s="8" t="s">
        <f>=-Портфель!J14</f>
      </c>
      <c r="AM3" s="0" t="s">
        <v>102</v>
      </c>
      <c r="AN3" s="11" t="n">
        <v>46213</v>
      </c>
      <c r="AO3" s="8" t="s">
        <f>=-Портфель!J15</f>
      </c>
      <c r="AP3" s="0" t="s">
        <v>102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11" t="n">
        <v>46213</v>
      </c>
      <c r="E4" s="8" t="s">
        <f>=-Портфель!J3</f>
      </c>
      <c r="F4" s="0" t="s">
        <v>102</v>
      </c>
      <c r="G4" s="11" t="n">
        <v>44315</v>
      </c>
      <c r="H4" s="6" t="n">
        <v>-7.7</v>
      </c>
      <c r="I4" s="0" t="s">
        <v>74</v>
      </c>
      <c r="J4" s="11" t="n">
        <v>44245</v>
      </c>
      <c r="K4" s="6" t="n">
        <v>-6.51</v>
      </c>
      <c r="L4" s="0" t="s">
        <v>75</v>
      </c>
      <c r="M4" s="0"/>
      <c r="N4" s="10" t="s">
        <f>=XIRR(N2:N3,M2:M3)</f>
      </c>
      <c r="O4" s="0"/>
      <c r="P4" s="11" t="n">
        <v>44627</v>
      </c>
      <c r="Q4" s="6" t="n">
        <v>-2.7</v>
      </c>
      <c r="R4" s="0" t="s">
        <v>79</v>
      </c>
      <c r="S4" s="11" t="n">
        <v>44543</v>
      </c>
      <c r="T4" s="6" t="n">
        <v>-7.7</v>
      </c>
      <c r="U4" s="0" t="s">
        <v>77</v>
      </c>
      <c r="V4" s="11" t="n">
        <v>46160</v>
      </c>
      <c r="W4" s="6" t="n">
        <v>-4.19</v>
      </c>
      <c r="X4" s="0" t="s">
        <v>93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46213</v>
      </c>
      <c r="AF4" s="8" t="s">
        <f>=-Портфель!J12</f>
      </c>
      <c r="AG4" s="0" t="s">
        <v>102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10" t="s">
        <f>=XIRR(E2:E4,D2:D4)</f>
      </c>
      <c r="F5" s="0"/>
      <c r="G5" s="11" t="n">
        <v>44406</v>
      </c>
      <c r="H5" s="6" t="n">
        <v>-8.1</v>
      </c>
      <c r="I5" s="0" t="s">
        <v>76</v>
      </c>
      <c r="J5" s="11" t="n">
        <v>44322</v>
      </c>
      <c r="K5" s="6" t="n">
        <v>-6.51</v>
      </c>
      <c r="L5" s="0" t="s">
        <v>75</v>
      </c>
      <c r="M5" s="0"/>
      <c r="N5" s="8" t="s">
        <f>=-SUM(N2:N3)</f>
      </c>
      <c r="O5" s="0" t="s">
        <v>103</v>
      </c>
      <c r="P5" s="11" t="n">
        <v>44697</v>
      </c>
      <c r="Q5" s="6" t="n">
        <v>-2.7</v>
      </c>
      <c r="R5" s="0" t="s">
        <v>79</v>
      </c>
      <c r="S5" s="11" t="n">
        <v>44634</v>
      </c>
      <c r="T5" s="6" t="n">
        <v>-8.11</v>
      </c>
      <c r="U5" s="0" t="s">
        <v>81</v>
      </c>
      <c r="V5" s="11" t="n">
        <v>46213</v>
      </c>
      <c r="W5" s="8" t="s">
        <f>=-Портфель!J9</f>
      </c>
      <c r="X5" s="0" t="s">
        <v>102</v>
      </c>
      <c r="Y5" s="0"/>
      <c r="Z5" s="8" t="s">
        <f>=-SUM(Z2:Z3)</f>
      </c>
      <c r="AA5" s="0" t="s">
        <v>103</v>
      </c>
      <c r="AB5" s="0"/>
      <c r="AC5" s="8" t="s">
        <f>=-SUM(AC2:AC3)</f>
      </c>
      <c r="AD5" s="0" t="s">
        <v>103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103</v>
      </c>
      <c r="AK5" s="0"/>
      <c r="AL5" s="8" t="s">
        <f>=-SUM(AL2:AL3)</f>
      </c>
      <c r="AM5" s="0" t="s">
        <v>103</v>
      </c>
      <c r="AN5" s="0"/>
      <c r="AO5" s="8" t="s">
        <f>=-SUM(AO2:AO3)</f>
      </c>
      <c r="AP5" s="0" t="s">
        <v>103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8" t="s">
        <f>=-SUM(E2:E4)</f>
      </c>
      <c r="F6" s="0" t="s">
        <v>103</v>
      </c>
      <c r="G6" s="11" t="n">
        <v>44497</v>
      </c>
      <c r="H6" s="6" t="n">
        <v>-8.1</v>
      </c>
      <c r="I6" s="0" t="s">
        <v>76</v>
      </c>
      <c r="J6" s="11" t="n">
        <v>44425</v>
      </c>
      <c r="K6" s="6" t="n">
        <v>-6.51</v>
      </c>
      <c r="L6" s="0" t="s">
        <v>75</v>
      </c>
      <c r="M6" s="0"/>
      <c r="N6" s="0"/>
      <c r="O6" s="0"/>
      <c r="P6" s="11" t="n">
        <v>44781</v>
      </c>
      <c r="Q6" s="6" t="n">
        <v>-2.7</v>
      </c>
      <c r="R6" s="0" t="s">
        <v>79</v>
      </c>
      <c r="S6" s="11" t="n">
        <v>44726</v>
      </c>
      <c r="T6" s="6" t="n">
        <v>-8.11</v>
      </c>
      <c r="U6" s="0" t="s">
        <v>81</v>
      </c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8" t="s">
        <f>=-SUM(AF2:AF4)</f>
      </c>
      <c r="AG6" s="0" t="s">
        <v>103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11" t="n">
        <v>44426</v>
      </c>
      <c r="K7" s="6" t="n">
        <v>-6.51</v>
      </c>
      <c r="L7" s="0" t="s">
        <v>75</v>
      </c>
      <c r="M7" s="0"/>
      <c r="N7" s="0"/>
      <c r="O7" s="0"/>
      <c r="P7" s="11" t="n">
        <v>44865</v>
      </c>
      <c r="Q7" s="6" t="n">
        <v>-2.7</v>
      </c>
      <c r="R7" s="0" t="s">
        <v>79</v>
      </c>
      <c r="S7" s="11" t="n">
        <v>44818</v>
      </c>
      <c r="T7" s="6" t="n">
        <v>-8.11</v>
      </c>
      <c r="U7" s="0" t="s">
        <v>81</v>
      </c>
      <c r="V7" s="0"/>
      <c r="W7" s="8" t="s">
        <f>=-SUM(W2:W5)</f>
      </c>
      <c r="X7" s="0" t="s">
        <v>103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11" t="n">
        <v>44505</v>
      </c>
      <c r="K8" s="6" t="n">
        <v>-6.51</v>
      </c>
      <c r="L8" s="0" t="s">
        <v>75</v>
      </c>
      <c r="M8" s="0"/>
      <c r="N8" s="0"/>
      <c r="O8" s="0"/>
      <c r="P8" s="11" t="n">
        <v>44991</v>
      </c>
      <c r="Q8" s="6" t="n">
        <v>-2.7</v>
      </c>
      <c r="R8" s="0" t="s">
        <v>79</v>
      </c>
      <c r="S8" s="11" t="n">
        <v>44909</v>
      </c>
      <c r="T8" s="6" t="n">
        <v>-8.11</v>
      </c>
      <c r="U8" s="0" t="s">
        <v>81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11" t="n">
        <v>44508</v>
      </c>
      <c r="K9" s="6" t="n">
        <v>-6.51</v>
      </c>
      <c r="L9" s="0" t="s">
        <v>75</v>
      </c>
      <c r="M9" s="0"/>
      <c r="N9" s="0"/>
      <c r="O9" s="0"/>
      <c r="P9" s="11" t="n">
        <v>45061</v>
      </c>
      <c r="Q9" s="6" t="n">
        <v>-2.7</v>
      </c>
      <c r="R9" s="0" t="s">
        <v>79</v>
      </c>
      <c r="S9" s="11" t="n">
        <v>44999</v>
      </c>
      <c r="T9" s="6" t="n">
        <v>-8.47</v>
      </c>
      <c r="U9" s="0" t="s">
        <v>84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11" t="n">
        <v>44609</v>
      </c>
      <c r="K10" s="6" t="n">
        <v>-6.51</v>
      </c>
      <c r="L10" s="0" t="s">
        <v>75</v>
      </c>
      <c r="M10" s="0"/>
      <c r="N10" s="0"/>
      <c r="O10" s="0"/>
      <c r="P10" s="11" t="n">
        <v>45145</v>
      </c>
      <c r="Q10" s="6" t="n">
        <v>-2.7</v>
      </c>
      <c r="R10" s="0" t="s">
        <v>79</v>
      </c>
      <c r="S10" s="11" t="n">
        <v>45091</v>
      </c>
      <c r="T10" s="6" t="n">
        <v>-8.47</v>
      </c>
      <c r="U10" s="0" t="s">
        <v>84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11" t="n">
        <v>44700</v>
      </c>
      <c r="K11" s="6" t="n">
        <v>-6.51</v>
      </c>
      <c r="L11" s="0" t="s">
        <v>75</v>
      </c>
      <c r="M11" s="0"/>
      <c r="N11" s="0"/>
      <c r="O11" s="0"/>
      <c r="P11" s="11" t="n">
        <v>45229</v>
      </c>
      <c r="Q11" s="6" t="n">
        <v>-2.7</v>
      </c>
      <c r="R11" s="0" t="s">
        <v>79</v>
      </c>
      <c r="S11" s="11" t="n">
        <v>45183</v>
      </c>
      <c r="T11" s="6" t="n">
        <v>-8.47</v>
      </c>
      <c r="U11" s="0" t="s">
        <v>84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11" t="n">
        <v>44791</v>
      </c>
      <c r="K12" s="6" t="n">
        <v>-6.51</v>
      </c>
      <c r="L12" s="0" t="s">
        <v>75</v>
      </c>
      <c r="M12" s="0"/>
      <c r="N12" s="0"/>
      <c r="O12" s="0"/>
      <c r="P12" s="11" t="n">
        <v>45355</v>
      </c>
      <c r="Q12" s="6" t="n">
        <v>-2.7</v>
      </c>
      <c r="R12" s="0" t="s">
        <v>79</v>
      </c>
      <c r="S12" s="11" t="n">
        <v>45274</v>
      </c>
      <c r="T12" s="6" t="n">
        <v>-8.47</v>
      </c>
      <c r="U12" s="0" t="s">
        <v>84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11" t="n">
        <v>44873</v>
      </c>
      <c r="K13" s="6" t="n">
        <v>-7.38</v>
      </c>
      <c r="L13" s="0" t="s">
        <v>83</v>
      </c>
      <c r="M13" s="0"/>
      <c r="N13" s="0"/>
      <c r="O13" s="0"/>
      <c r="P13" s="11" t="n">
        <v>45432</v>
      </c>
      <c r="Q13" s="6" t="n">
        <v>-2.7</v>
      </c>
      <c r="R13" s="0" t="s">
        <v>79</v>
      </c>
      <c r="S13" s="11" t="n">
        <v>45365</v>
      </c>
      <c r="T13" s="6" t="n">
        <v>-8.93</v>
      </c>
      <c r="U13" s="0" t="s">
        <v>87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11" t="n">
        <v>44973</v>
      </c>
      <c r="K14" s="6" t="n">
        <v>-7.38</v>
      </c>
      <c r="L14" s="0" t="s">
        <v>83</v>
      </c>
      <c r="M14" s="0"/>
      <c r="N14" s="0"/>
      <c r="O14" s="0"/>
      <c r="P14" s="11" t="n">
        <v>45516</v>
      </c>
      <c r="Q14" s="6" t="n">
        <v>-2.7</v>
      </c>
      <c r="R14" s="0" t="s">
        <v>79</v>
      </c>
      <c r="S14" s="11" t="n">
        <v>45457</v>
      </c>
      <c r="T14" s="6" t="n">
        <v>-8.93</v>
      </c>
      <c r="U14" s="0" t="s">
        <v>87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11" t="n">
        <v>45064</v>
      </c>
      <c r="K15" s="6" t="n">
        <v>-7.38</v>
      </c>
      <c r="L15" s="0" t="s">
        <v>83</v>
      </c>
      <c r="M15" s="0"/>
      <c r="N15" s="0"/>
      <c r="O15" s="0"/>
      <c r="P15" s="11" t="n">
        <v>45594</v>
      </c>
      <c r="Q15" s="6" t="n">
        <v>-2.7</v>
      </c>
      <c r="R15" s="0" t="s">
        <v>79</v>
      </c>
      <c r="S15" s="11" t="n">
        <v>45548</v>
      </c>
      <c r="T15" s="6" t="n">
        <v>-8.93</v>
      </c>
      <c r="U15" s="0" t="s">
        <v>87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11" t="n">
        <v>45155</v>
      </c>
      <c r="K16" s="6" t="n">
        <v>-7.38</v>
      </c>
      <c r="L16" s="0" t="s">
        <v>83</v>
      </c>
      <c r="M16" s="0"/>
      <c r="N16" s="0"/>
      <c r="O16" s="0"/>
      <c r="P16" s="11" t="n">
        <v>45720</v>
      </c>
      <c r="Q16" s="6" t="n">
        <v>-2.7</v>
      </c>
      <c r="R16" s="0" t="s">
        <v>79</v>
      </c>
      <c r="S16" s="11" t="n">
        <v>45639</v>
      </c>
      <c r="T16" s="6" t="n">
        <v>-8.93</v>
      </c>
      <c r="U16" s="0" t="s">
        <v>87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11" t="n">
        <v>45238</v>
      </c>
      <c r="K17" s="6" t="n">
        <v>-7.38</v>
      </c>
      <c r="L17" s="0" t="s">
        <v>83</v>
      </c>
      <c r="M17" s="0"/>
      <c r="N17" s="0"/>
      <c r="O17" s="0"/>
      <c r="P17" s="11" t="n">
        <v>45797</v>
      </c>
      <c r="Q17" s="6" t="n">
        <v>-2.7</v>
      </c>
      <c r="R17" s="0" t="s">
        <v>79</v>
      </c>
      <c r="S17" s="11" t="n">
        <v>45730</v>
      </c>
      <c r="T17" s="6" t="n">
        <v>-9.33</v>
      </c>
      <c r="U17" s="0" t="s">
        <v>90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11" t="n">
        <v>45337</v>
      </c>
      <c r="K18" s="6" t="n">
        <v>-7.38</v>
      </c>
      <c r="L18" s="0" t="s">
        <v>83</v>
      </c>
      <c r="M18" s="0"/>
      <c r="N18" s="0"/>
      <c r="O18" s="0"/>
      <c r="P18" s="11" t="n">
        <v>45881</v>
      </c>
      <c r="Q18" s="6" t="n">
        <v>-2.7</v>
      </c>
      <c r="R18" s="0" t="s">
        <v>79</v>
      </c>
      <c r="S18" s="11" t="n">
        <v>45821</v>
      </c>
      <c r="T18" s="6" t="n">
        <v>-9.33</v>
      </c>
      <c r="U18" s="0" t="s">
        <v>90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11" t="n">
        <v>45429</v>
      </c>
      <c r="K19" s="6" t="n">
        <v>-7.38</v>
      </c>
      <c r="L19" s="0" t="s">
        <v>83</v>
      </c>
      <c r="M19" s="0"/>
      <c r="N19" s="0"/>
      <c r="O19" s="0"/>
      <c r="P19" s="11" t="n">
        <v>45965</v>
      </c>
      <c r="Q19" s="6" t="n">
        <v>-2.7</v>
      </c>
      <c r="R19" s="0" t="s">
        <v>79</v>
      </c>
      <c r="S19" s="11" t="n">
        <v>45915</v>
      </c>
      <c r="T19" s="6" t="n">
        <v>-9.33</v>
      </c>
      <c r="U19" s="0" t="s">
        <v>90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11" t="n">
        <v>45523</v>
      </c>
      <c r="K20" s="6" t="n">
        <v>-7.38</v>
      </c>
      <c r="L20" s="0" t="s">
        <v>83</v>
      </c>
      <c r="M20" s="0"/>
      <c r="N20" s="0"/>
      <c r="O20" s="0"/>
      <c r="P20" s="11" t="n">
        <v>46091</v>
      </c>
      <c r="Q20" s="6" t="n">
        <v>-2.7</v>
      </c>
      <c r="R20" s="0" t="s">
        <v>79</v>
      </c>
      <c r="S20" s="11" t="n">
        <v>46006</v>
      </c>
      <c r="T20" s="6" t="n">
        <v>-9.33</v>
      </c>
      <c r="U20" s="0" t="s">
        <v>90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11" t="n">
        <v>45608</v>
      </c>
      <c r="K21" s="6" t="n">
        <v>-7.38</v>
      </c>
      <c r="L21" s="0" t="s">
        <v>83</v>
      </c>
      <c r="M21" s="0"/>
      <c r="N21" s="0"/>
      <c r="O21" s="0"/>
      <c r="P21" s="11" t="n">
        <v>46161</v>
      </c>
      <c r="Q21" s="6" t="n">
        <v>-2.7</v>
      </c>
      <c r="R21" s="0" t="s">
        <v>79</v>
      </c>
      <c r="S21" s="11" t="n">
        <v>46094</v>
      </c>
      <c r="T21" s="6" t="n">
        <v>-9.85</v>
      </c>
      <c r="U21" s="0" t="s">
        <v>94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11" t="n">
        <v>45720</v>
      </c>
      <c r="K22" s="6" t="n">
        <v>-7.38</v>
      </c>
      <c r="L22" s="0" t="s">
        <v>83</v>
      </c>
      <c r="M22" s="0"/>
      <c r="N22" s="0"/>
      <c r="O22" s="0"/>
      <c r="P22" s="11" t="n">
        <v>46213</v>
      </c>
      <c r="Q22" s="8" t="s">
        <f>=-Портфель!J7</f>
      </c>
      <c r="R22" s="0" t="s">
        <v>102</v>
      </c>
      <c r="S22" s="11" t="n">
        <v>46188</v>
      </c>
      <c r="T22" s="6" t="n">
        <v>-9.85</v>
      </c>
      <c r="U22" s="0" t="s">
        <v>94</v>
      </c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46052</v>
      </c>
      <c r="H23" s="6" t="n">
        <v>-12.42</v>
      </c>
      <c r="I23" s="0" t="s">
        <v>91</v>
      </c>
      <c r="J23" s="11" t="n">
        <v>45811</v>
      </c>
      <c r="K23" s="6" t="n">
        <v>-7.38</v>
      </c>
      <c r="L23" s="0" t="s">
        <v>83</v>
      </c>
      <c r="M23" s="0"/>
      <c r="N23" s="0"/>
      <c r="O23" s="0"/>
      <c r="P23" s="0"/>
      <c r="Q23" s="10" t="s">
        <f>=XIRR(Q2:Q22,P2:P22)</f>
      </c>
      <c r="R23" s="0"/>
      <c r="S23" s="11" t="n">
        <v>46213</v>
      </c>
      <c r="T23" s="8" t="s">
        <f>=-Портфель!J8</f>
      </c>
      <c r="U23" s="0" t="s">
        <v>102</v>
      </c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11" t="n">
        <v>46136</v>
      </c>
      <c r="H24" s="6" t="n">
        <v>-12.42</v>
      </c>
      <c r="I24" s="0" t="s">
        <v>91</v>
      </c>
      <c r="J24" s="11" t="n">
        <v>45909</v>
      </c>
      <c r="K24" s="6" t="n">
        <v>-7.38</v>
      </c>
      <c r="L24" s="0" t="s">
        <v>83</v>
      </c>
      <c r="M24" s="0"/>
      <c r="N24" s="0"/>
      <c r="O24" s="0"/>
      <c r="P24" s="0"/>
      <c r="Q24" s="8" t="s">
        <f>=-SUM(Q2:Q22)</f>
      </c>
      <c r="R24" s="0" t="s">
        <v>103</v>
      </c>
      <c r="S24" s="0"/>
      <c r="T24" s="10" t="s">
        <f>=XIRR(T2:T23,S2:S23)</f>
      </c>
      <c r="U24" s="0"/>
    </row>
    <row collapsed="false" customFormat="false" customHeight="false" hidden="false" ht="12.1" outlineLevel="0" r="25">
      <c r="A25" s="11" t="n">
        <v>46022</v>
      </c>
      <c r="B25" s="6" t="n">
        <v>-2.7</v>
      </c>
      <c r="C25" s="0" t="s">
        <v>92</v>
      </c>
      <c r="D25" s="0"/>
      <c r="E25" s="0"/>
      <c r="F25" s="0"/>
      <c r="G25" s="11" t="n">
        <v>46213</v>
      </c>
      <c r="H25" s="8" t="s">
        <f>=-Портфель!J4</f>
      </c>
      <c r="I25" s="0" t="s">
        <v>102</v>
      </c>
      <c r="J25" s="11" t="n">
        <v>46006</v>
      </c>
      <c r="K25" s="6" t="n">
        <v>-7.38</v>
      </c>
      <c r="L25" s="0" t="s">
        <v>83</v>
      </c>
      <c r="M25" s="0"/>
      <c r="N25" s="0"/>
      <c r="O25" s="0"/>
      <c r="P25" s="0"/>
      <c r="Q25" s="0"/>
      <c r="R25" s="0"/>
      <c r="S25" s="0"/>
      <c r="T25" s="8" t="s">
        <f>=-SUM(T2:T23)</f>
      </c>
      <c r="U25" s="0" t="s">
        <v>103</v>
      </c>
    </row>
    <row collapsed="false" customFormat="false" customHeight="false" hidden="false" ht="12.1" outlineLevel="0" r="26">
      <c r="A26" s="11" t="n">
        <v>46112</v>
      </c>
      <c r="B26" s="6" t="n">
        <v>-2.7</v>
      </c>
      <c r="C26" s="0" t="s">
        <v>92</v>
      </c>
      <c r="D26" s="0"/>
      <c r="E26" s="0"/>
      <c r="F26" s="0"/>
      <c r="G26" s="0"/>
      <c r="H26" s="10" t="s">
        <f>=XIRR(H2:H25,G2:G25)</f>
      </c>
      <c r="I26" s="0"/>
      <c r="J26" s="11" t="n">
        <v>46097</v>
      </c>
      <c r="K26" s="6" t="n">
        <v>-7.38</v>
      </c>
      <c r="L26" s="0" t="s">
        <v>83</v>
      </c>
    </row>
    <row collapsed="false" customFormat="false" customHeight="false" hidden="false" ht="12.1" outlineLevel="0" r="27">
      <c r="A27" s="11" t="n">
        <v>46213</v>
      </c>
      <c r="B27" s="8" t="s">
        <f>=-Портфель!J2</f>
      </c>
      <c r="C27" s="0" t="s">
        <v>102</v>
      </c>
      <c r="D27" s="0"/>
      <c r="E27" s="0"/>
      <c r="F27" s="0"/>
      <c r="G27" s="0"/>
      <c r="H27" s="8" t="s">
        <f>=-SUM(H2:H25)</f>
      </c>
      <c r="I27" s="0" t="s">
        <v>103</v>
      </c>
      <c r="J27" s="11" t="n">
        <v>46188</v>
      </c>
      <c r="K27" s="6" t="n">
        <v>-7.38</v>
      </c>
      <c r="L27" s="0" t="s">
        <v>83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0"/>
      <c r="F28" s="0"/>
      <c r="G28" s="0"/>
      <c r="H28" s="0"/>
      <c r="I28" s="0"/>
      <c r="J28" s="11" t="n">
        <v>46213</v>
      </c>
      <c r="K28" s="8" t="s">
        <f>=-Портфель!J5</f>
      </c>
      <c r="L28" s="0" t="s">
        <v>102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103</v>
      </c>
      <c r="D29" s="0"/>
      <c r="E29" s="0"/>
      <c r="F29" s="0"/>
      <c r="G29" s="0"/>
      <c r="H29" s="0"/>
      <c r="I29" s="0"/>
      <c r="J29" s="0"/>
      <c r="K29" s="10" t="s">
        <f>=XIRR(K2:K28,J2:J28)</f>
      </c>
      <c r="L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8" t="s">
        <f>=-SUM(K2:K28)</f>
      </c>
      <c r="L30" s="0" t="s">
        <v>103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104</v>
      </c>
      <c r="C1" s="0"/>
      <c r="D1" s="0"/>
      <c r="E1" s="3" t="s">
        <v>105</v>
      </c>
      <c r="F1" s="0"/>
      <c r="G1" s="0"/>
      <c r="H1" s="3" t="s">
        <v>106</v>
      </c>
      <c r="I1" s="0"/>
      <c r="J1" s="0"/>
      <c r="K1" s="3" t="s">
        <v>107</v>
      </c>
      <c r="L1" s="0"/>
      <c r="M1" s="0"/>
      <c r="N1" s="3" t="s">
        <v>108</v>
      </c>
      <c r="O1" s="0"/>
      <c r="P1" s="0"/>
      <c r="Q1" s="3" t="s">
        <v>109</v>
      </c>
      <c r="R1" s="0"/>
      <c r="S1" s="0"/>
      <c r="T1" s="3" t="s">
        <v>110</v>
      </c>
      <c r="U1" s="0"/>
      <c r="V1" s="0"/>
      <c r="W1" s="3" t="s">
        <v>111</v>
      </c>
      <c r="X1" s="0"/>
      <c r="Y1" s="0"/>
      <c r="Z1" s="3" t="s">
        <v>112</v>
      </c>
      <c r="AA1" s="0"/>
      <c r="AB1" s="0"/>
      <c r="AC1" s="3" t="s">
        <v>113</v>
      </c>
      <c r="AD1" s="0"/>
      <c r="AE1" s="0"/>
      <c r="AF1" s="3" t="s">
        <v>114</v>
      </c>
      <c r="AG1" s="0"/>
      <c r="AH1" s="0"/>
      <c r="AI1" s="3" t="s">
        <v>115</v>
      </c>
      <c r="AJ1" s="0"/>
      <c r="AK1" s="0"/>
      <c r="AL1" s="3" t="s">
        <v>116</v>
      </c>
      <c r="AM1" s="0"/>
      <c r="AN1" s="0"/>
      <c r="AO1" s="3" t="s">
        <v>117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44195</v>
      </c>
      <c r="K2" s="6" t="n">
        <v>62</v>
      </c>
      <c r="L2" s="6" t="n">
        <v>659.692032</v>
      </c>
      <c r="M2" s="11" t="n">
        <v>44193</v>
      </c>
      <c r="N2" s="6" t="n">
        <v>297</v>
      </c>
      <c r="O2" s="6" t="n">
        <v>667.772242</v>
      </c>
      <c r="P2" s="11" t="n">
        <v>44194</v>
      </c>
      <c r="Q2" s="6" t="n">
        <v>30</v>
      </c>
      <c r="R2" s="6" t="n">
        <v>669.01844</v>
      </c>
      <c r="S2" s="11" t="n">
        <v>44195</v>
      </c>
      <c r="T2" s="6" t="n">
        <v>57</v>
      </c>
      <c r="U2" s="6" t="n">
        <v>658.616702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14</v>
      </c>
      <c r="AA2" s="6" t="n">
        <v>632.85853</v>
      </c>
      <c r="AB2" s="11" t="n">
        <v>44194</v>
      </c>
      <c r="AC2" s="6" t="n">
        <v>3</v>
      </c>
      <c r="AD2" s="6" t="n">
        <v>560.297552</v>
      </c>
      <c r="AE2" s="11" t="n">
        <v>44193</v>
      </c>
      <c r="AF2" s="6" t="n">
        <v>30</v>
      </c>
      <c r="AG2" s="6" t="n">
        <v>656.00973</v>
      </c>
      <c r="AH2" s="11" t="n">
        <v>44195</v>
      </c>
      <c r="AI2" s="6" t="n">
        <v>15</v>
      </c>
      <c r="AJ2" s="6" t="n">
        <v>649.873175</v>
      </c>
      <c r="AK2" s="11" t="n">
        <v>44193</v>
      </c>
      <c r="AL2" s="6" t="n">
        <v>2</v>
      </c>
      <c r="AM2" s="6" t="n">
        <v>458.75436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507.01</v>
      </c>
      <c r="C4" s="0" t="s">
        <v>118</v>
      </c>
      <c r="D4" s="0"/>
      <c r="E4" s="6" t="n">
        <v>70.615</v>
      </c>
      <c r="F4" s="0" t="s">
        <v>118</v>
      </c>
      <c r="G4" s="0"/>
      <c r="H4" s="6" t="n">
        <v>88.34</v>
      </c>
      <c r="I4" s="0" t="s">
        <v>118</v>
      </c>
      <c r="J4" s="0"/>
      <c r="K4" s="6" t="n">
        <v>24.89</v>
      </c>
      <c r="L4" s="0" t="s">
        <v>118</v>
      </c>
      <c r="M4" s="0"/>
      <c r="N4" s="6" t="n">
        <v>5.155</v>
      </c>
      <c r="O4" s="0" t="s">
        <v>118</v>
      </c>
      <c r="P4" s="0"/>
      <c r="Q4" s="6" t="n">
        <v>48.525</v>
      </c>
      <c r="R4" s="0" t="s">
        <v>118</v>
      </c>
      <c r="S4" s="0"/>
      <c r="T4" s="6" t="n">
        <v>22.38</v>
      </c>
      <c r="U4" s="0" t="s">
        <v>118</v>
      </c>
      <c r="V4" s="0"/>
      <c r="W4" s="6" t="n">
        <v>26.855</v>
      </c>
      <c r="X4" s="0" t="s">
        <v>118</v>
      </c>
      <c r="Y4" s="0"/>
      <c r="Z4" s="6" t="n">
        <v>41.035</v>
      </c>
      <c r="AA4" s="0" t="s">
        <v>118</v>
      </c>
      <c r="AB4" s="0"/>
      <c r="AC4" s="6" t="n">
        <v>177.835</v>
      </c>
      <c r="AD4" s="0" t="s">
        <v>118</v>
      </c>
      <c r="AE4" s="0"/>
      <c r="AF4" s="6" t="n">
        <v>9.815</v>
      </c>
      <c r="AG4" s="0" t="s">
        <v>118</v>
      </c>
      <c r="AH4" s="0"/>
      <c r="AI4" s="6" t="n">
        <v>18.115</v>
      </c>
      <c r="AJ4" s="0" t="s">
        <v>118</v>
      </c>
      <c r="AK4" s="0"/>
      <c r="AL4" s="6" t="n">
        <v>86.96</v>
      </c>
      <c r="AM4" s="0" t="s">
        <v>118</v>
      </c>
      <c r="AN4" s="0"/>
      <c r="AO4" s="6" t="n">
        <v>3.3</v>
      </c>
      <c r="AP4" s="0" t="s">
        <v>118</v>
      </c>
    </row>
    <row collapsed="false" customFormat="false" customHeight="false" hidden="false" ht="12.1" outlineLevel="0" r="5">
      <c r="A5" s="0"/>
      <c r="B5" s="6" t="n">
        <v>10</v>
      </c>
      <c r="C5" s="0" t="s">
        <v>119</v>
      </c>
      <c r="D5" s="0"/>
      <c r="E5" s="6" t="n">
        <v>51</v>
      </c>
      <c r="F5" s="0" t="s">
        <v>119</v>
      </c>
      <c r="G5" s="0"/>
      <c r="H5" s="6" t="n">
        <v>30</v>
      </c>
      <c r="I5" s="0" t="s">
        <v>119</v>
      </c>
      <c r="J5" s="0"/>
      <c r="K5" s="6" t="n">
        <v>62</v>
      </c>
      <c r="L5" s="0" t="s">
        <v>119</v>
      </c>
      <c r="M5" s="0"/>
      <c r="N5" s="6" t="n">
        <v>297</v>
      </c>
      <c r="O5" s="0" t="s">
        <v>119</v>
      </c>
      <c r="P5" s="0"/>
      <c r="Q5" s="6" t="n">
        <v>30</v>
      </c>
      <c r="R5" s="0" t="s">
        <v>119</v>
      </c>
      <c r="S5" s="0"/>
      <c r="T5" s="6" t="n">
        <v>57</v>
      </c>
      <c r="U5" s="0" t="s">
        <v>119</v>
      </c>
      <c r="V5" s="0"/>
      <c r="W5" s="6" t="n">
        <v>31</v>
      </c>
      <c r="X5" s="0" t="s">
        <v>119</v>
      </c>
      <c r="Y5" s="0"/>
      <c r="Z5" s="6" t="n">
        <v>14</v>
      </c>
      <c r="AA5" s="0" t="s">
        <v>119</v>
      </c>
      <c r="AB5" s="0"/>
      <c r="AC5" s="6" t="n">
        <v>3</v>
      </c>
      <c r="AD5" s="0" t="s">
        <v>119</v>
      </c>
      <c r="AE5" s="0"/>
      <c r="AF5" s="6" t="n">
        <v>30</v>
      </c>
      <c r="AG5" s="0" t="s">
        <v>119</v>
      </c>
      <c r="AH5" s="0"/>
      <c r="AI5" s="6" t="n">
        <v>15</v>
      </c>
      <c r="AJ5" s="0" t="s">
        <v>119</v>
      </c>
      <c r="AK5" s="0"/>
      <c r="AL5" s="6" t="n">
        <v>2</v>
      </c>
      <c r="AM5" s="0" t="s">
        <v>119</v>
      </c>
      <c r="AN5" s="0"/>
      <c r="AO5" s="6" t="n">
        <v>7</v>
      </c>
      <c r="AP5" s="0" t="s">
        <v>119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120</v>
      </c>
      <c r="D6" s="0"/>
      <c r="E6" s="5" t="s">
        <f>=E5*(ABS(E4)-ABS(E3))</f>
      </c>
      <c r="F6" s="0" t="s">
        <v>120</v>
      </c>
      <c r="G6" s="0"/>
      <c r="H6" s="5" t="s">
        <f>=H5*(ABS(H4)-ABS(H3))</f>
      </c>
      <c r="I6" s="0" t="s">
        <v>120</v>
      </c>
      <c r="J6" s="0"/>
      <c r="K6" s="5" t="s">
        <f>=K5*(ABS(K4)-ABS(K3))</f>
      </c>
      <c r="L6" s="0" t="s">
        <v>120</v>
      </c>
      <c r="M6" s="0"/>
      <c r="N6" s="5" t="s">
        <f>=N5*(ABS(N4)-ABS(N3))</f>
      </c>
      <c r="O6" s="0" t="s">
        <v>120</v>
      </c>
      <c r="P6" s="0"/>
      <c r="Q6" s="5" t="s">
        <f>=Q5*(ABS(Q4)-ABS(Q3))</f>
      </c>
      <c r="R6" s="0" t="s">
        <v>120</v>
      </c>
      <c r="S6" s="0"/>
      <c r="T6" s="5" t="s">
        <f>=T5*(ABS(T4)-ABS(T3))</f>
      </c>
      <c r="U6" s="0" t="s">
        <v>120</v>
      </c>
      <c r="V6" s="0"/>
      <c r="W6" s="5" t="s">
        <f>=W5*(ABS(W4)-ABS(W3))</f>
      </c>
      <c r="X6" s="0" t="s">
        <v>120</v>
      </c>
      <c r="Y6" s="0"/>
      <c r="Z6" s="5" t="s">
        <f>=Z5*(ABS(Z4)-ABS(Z3))</f>
      </c>
      <c r="AA6" s="0" t="s">
        <v>120</v>
      </c>
      <c r="AB6" s="0"/>
      <c r="AC6" s="5" t="s">
        <f>=AC5*(ABS(AC4)-ABS(AC3))</f>
      </c>
      <c r="AD6" s="0" t="s">
        <v>120</v>
      </c>
      <c r="AE6" s="0"/>
      <c r="AF6" s="5" t="s">
        <f>=AF5*(ABS(AF4)-ABS(AF3))</f>
      </c>
      <c r="AG6" s="0" t="s">
        <v>120</v>
      </c>
      <c r="AH6" s="0"/>
      <c r="AI6" s="5" t="s">
        <f>=AI5*(ABS(AI4)-ABS(AI3))</f>
      </c>
      <c r="AJ6" s="0" t="s">
        <v>120</v>
      </c>
      <c r="AK6" s="0"/>
      <c r="AL6" s="5" t="s">
        <f>=AL5*(ABS(AL4)-ABS(AL3))</f>
      </c>
      <c r="AM6" s="0" t="s">
        <v>120</v>
      </c>
      <c r="AN6" s="0"/>
      <c r="AO6" s="5" t="s">
        <f>=AO5*(ABS(AO4)-ABS(AO3))</f>
      </c>
      <c r="AP6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121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122</v>
      </c>
      <c r="L1" s="18" t="s">
        <v>123</v>
      </c>
      <c r="M1" s="18" t="s">
        <v>19</v>
      </c>
      <c r="N1" s="18" t="s">
        <v>124</v>
      </c>
    </row>
    <row collapsed="false" customFormat="false" customHeight="false" hidden="false" ht="12.1" outlineLevel="0" r="2">
      <c r="A2" s="21" t="n">
        <v>44192.061805556</v>
      </c>
      <c r="B2" s="22" t="s">
        <v>125</v>
      </c>
      <c r="C2" s="22" t="s">
        <v>72</v>
      </c>
      <c r="D2" s="22" t="s">
        <v>125</v>
      </c>
      <c r="E2" s="22" t="s">
        <v>125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48</v>
      </c>
      <c r="C3" s="16" t="s">
        <v>49</v>
      </c>
      <c r="D3" s="16" t="s">
        <v>101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-0</v>
      </c>
      <c r="K3" s="6" t="n">
        <v>-3.26373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101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-0</v>
      </c>
      <c r="K4" s="6" t="n">
        <v>-3.32793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101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-0</v>
      </c>
      <c r="K5" s="6" t="n">
        <v>-3.03359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54</v>
      </c>
      <c r="C6" s="16" t="s">
        <v>55</v>
      </c>
      <c r="D6" s="16" t="s">
        <v>101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-0</v>
      </c>
      <c r="K6" s="6" t="n">
        <v>-2.28236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30</v>
      </c>
      <c r="C7" s="16" t="s">
        <v>31</v>
      </c>
      <c r="D7" s="16" t="s">
        <v>101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-0</v>
      </c>
      <c r="K7" s="6" t="n">
        <v>-3.322242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33</v>
      </c>
      <c r="C8" s="16" t="s">
        <v>34</v>
      </c>
      <c r="D8" s="16" t="s">
        <v>101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-0</v>
      </c>
      <c r="K8" s="6" t="n">
        <v>-3.32844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42</v>
      </c>
      <c r="C9" s="16" t="s">
        <v>43</v>
      </c>
      <c r="D9" s="16" t="s">
        <v>101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-0</v>
      </c>
      <c r="K9" s="6" t="n">
        <v>-3.14853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45</v>
      </c>
      <c r="C10" s="16" t="s">
        <v>46</v>
      </c>
      <c r="D10" s="16" t="s">
        <v>101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-0</v>
      </c>
      <c r="K10" s="6" t="n">
        <v>-2.787552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101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-0</v>
      </c>
      <c r="K11" s="6" t="n">
        <v>-3.272058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101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-0</v>
      </c>
      <c r="K12" s="6" t="n">
        <v>-3.322735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51</v>
      </c>
      <c r="C13" s="16" t="s">
        <v>52</v>
      </c>
      <c r="D13" s="16" t="s">
        <v>101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-0</v>
      </c>
      <c r="K13" s="6" t="n">
        <v>-3.233175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101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-0</v>
      </c>
      <c r="K14" s="6" t="n">
        <v>-3.06752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36</v>
      </c>
      <c r="C15" s="16" t="s">
        <v>37</v>
      </c>
      <c r="D15" s="16" t="s">
        <v>101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-0</v>
      </c>
      <c r="K15" s="6" t="n">
        <v>-3.276702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27</v>
      </c>
      <c r="C16" s="16" t="s">
        <v>28</v>
      </c>
      <c r="D16" s="16" t="s">
        <v>101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-0</v>
      </c>
      <c r="K16" s="6" t="n">
        <v>-3.282032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126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127</v>
      </c>
      <c r="C1" s="26" t="s">
        <v>0</v>
      </c>
      <c r="D1" s="26" t="s">
        <v>2</v>
      </c>
      <c r="E1" s="26" t="s">
        <v>128</v>
      </c>
      <c r="F1" s="26" t="s">
        <v>3</v>
      </c>
      <c r="G1" s="26" t="s">
        <v>129</v>
      </c>
      <c r="H1" s="26" t="s">
        <v>130</v>
      </c>
      <c r="I1" s="26" t="s">
        <v>131</v>
      </c>
      <c r="J1" s="26" t="s">
        <v>132</v>
      </c>
      <c r="K1" s="26" t="s">
        <v>133</v>
      </c>
      <c r="L1" s="26" t="s">
        <v>134</v>
      </c>
      <c r="M1" s="26" t="s">
        <v>135</v>
      </c>
      <c r="N1" s="26" t="s">
        <v>136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0.85</v>
      </c>
      <c r="K3" s="6" t="n">
        <v>8.55</v>
      </c>
      <c r="L3" s="6" t="n">
        <v>7.7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27</v>
      </c>
      <c r="D4" s="16" t="s">
        <v>28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27</v>
      </c>
      <c r="D5" s="16" t="s">
        <v>28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0.85</v>
      </c>
      <c r="K7" s="6" t="n">
        <v>8.55</v>
      </c>
      <c r="L7" s="6" t="n">
        <v>7.7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27</v>
      </c>
      <c r="D8" s="16" t="s">
        <v>28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27</v>
      </c>
      <c r="D11" s="16" t="s">
        <v>28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27</v>
      </c>
      <c r="D12" s="16" t="s">
        <v>28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36</v>
      </c>
      <c r="D13" s="16" t="s">
        <v>37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0.85</v>
      </c>
      <c r="K13" s="6" t="n">
        <v>8.55</v>
      </c>
      <c r="L13" s="6" t="n">
        <v>7.7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24</v>
      </c>
      <c r="D16" s="16" t="s">
        <v>25</v>
      </c>
      <c r="E16" s="7" t="n">
        <v>30</v>
      </c>
      <c r="F16" s="16" t="s">
        <v>19</v>
      </c>
      <c r="G16" s="6" t="n">
        <v>0.3</v>
      </c>
      <c r="H16" s="6" t="n">
        <v>26.7</v>
      </c>
      <c r="I16" s="6" t="n">
        <v>22.3</v>
      </c>
      <c r="J16" s="6" t="n">
        <v>0.9</v>
      </c>
      <c r="K16" s="6" t="n">
        <v>9</v>
      </c>
      <c r="L16" s="6" t="n">
        <v>8.1</v>
      </c>
      <c r="M16" s="6" t="n">
        <v>1.21</v>
      </c>
      <c r="N16" s="6" t="n">
        <v>1.01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33</v>
      </c>
      <c r="D17" s="16" t="s">
        <v>34</v>
      </c>
      <c r="E17" s="7" t="n">
        <v>30</v>
      </c>
      <c r="F17" s="16" t="s">
        <v>19</v>
      </c>
      <c r="G17" s="6" t="n">
        <v>0.1</v>
      </c>
      <c r="H17" s="6" t="n">
        <v>45.79</v>
      </c>
      <c r="I17" s="6" t="n">
        <v>22.3</v>
      </c>
      <c r="J17" s="6" t="n">
        <v>0.3</v>
      </c>
      <c r="K17" s="6" t="n">
        <v>3</v>
      </c>
      <c r="L17" s="6" t="n">
        <v>2.7</v>
      </c>
      <c r="M17" s="6" t="n">
        <v>0.4</v>
      </c>
      <c r="N17" s="6" t="n">
        <v>0.2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27</v>
      </c>
      <c r="D18" s="16" t="s">
        <v>28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27</v>
      </c>
      <c r="D19" s="16" t="s">
        <v>28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36</v>
      </c>
      <c r="D21" s="16" t="s">
        <v>37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0.85</v>
      </c>
      <c r="K21" s="6" t="n">
        <v>8.55</v>
      </c>
      <c r="L21" s="6" t="n">
        <v>7.7</v>
      </c>
      <c r="M21" s="6" t="n">
        <v>1.17</v>
      </c>
      <c r="N21" s="6" t="n">
        <v>0.51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27</v>
      </c>
      <c r="D24" s="16" t="s">
        <v>28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33</v>
      </c>
      <c r="D25" s="16" t="s">
        <v>34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36</v>
      </c>
      <c r="D26" s="16" t="s">
        <v>37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33</v>
      </c>
      <c r="D29" s="16" t="s">
        <v>34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27</v>
      </c>
      <c r="D30" s="16" t="s">
        <v>28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36</v>
      </c>
      <c r="D31" s="16" t="s">
        <v>37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33</v>
      </c>
      <c r="D34" s="16" t="s">
        <v>34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27</v>
      </c>
      <c r="D35" s="16" t="s">
        <v>28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36</v>
      </c>
      <c r="D36" s="16" t="s">
        <v>37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33</v>
      </c>
      <c r="D39" s="16" t="s">
        <v>34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27</v>
      </c>
      <c r="D40" s="16" t="s">
        <v>28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36</v>
      </c>
      <c r="D41" s="16" t="s">
        <v>37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27</v>
      </c>
      <c r="D44" s="16" t="s">
        <v>28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33</v>
      </c>
      <c r="D45" s="16" t="s">
        <v>34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36</v>
      </c>
      <c r="D46" s="16" t="s">
        <v>37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33</v>
      </c>
      <c r="D49" s="16" t="s">
        <v>34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27</v>
      </c>
      <c r="D50" s="16" t="s">
        <v>28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36</v>
      </c>
      <c r="D51" s="16" t="s">
        <v>37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33</v>
      </c>
      <c r="D54" s="16" t="s">
        <v>34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27</v>
      </c>
      <c r="D55" s="16" t="s">
        <v>28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36</v>
      </c>
      <c r="D56" s="16" t="s">
        <v>37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33</v>
      </c>
      <c r="D59" s="16" t="s">
        <v>34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27</v>
      </c>
      <c r="D60" s="16" t="s">
        <v>28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36</v>
      </c>
      <c r="D61" s="16" t="s">
        <v>37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27</v>
      </c>
      <c r="D64" s="16" t="s">
        <v>28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33</v>
      </c>
      <c r="D65" s="16" t="s">
        <v>34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36</v>
      </c>
      <c r="D66" s="16" t="s">
        <v>37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27</v>
      </c>
      <c r="D69" s="16" t="s">
        <v>28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33</v>
      </c>
      <c r="D70" s="16" t="s">
        <v>34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36</v>
      </c>
      <c r="D71" s="16" t="s">
        <v>37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48</v>
      </c>
      <c r="D72" s="16" t="s">
        <v>49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33</v>
      </c>
      <c r="D75" s="16" t="s">
        <v>34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27</v>
      </c>
      <c r="D76" s="16" t="s">
        <v>28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36</v>
      </c>
      <c r="D77" s="16" t="s">
        <v>37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33</v>
      </c>
      <c r="D80" s="16" t="s">
        <v>34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27</v>
      </c>
      <c r="D81" s="16" t="s">
        <v>28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36</v>
      </c>
      <c r="D82" s="16" t="s">
        <v>37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33</v>
      </c>
      <c r="D85" s="16" t="s">
        <v>34</v>
      </c>
      <c r="E85" s="7" t="n">
        <v>30</v>
      </c>
      <c r="F85" s="16" t="s">
        <v>19</v>
      </c>
      <c r="G85" s="6" t="n">
        <v>0.1</v>
      </c>
      <c r="H85" s="6" t="n">
        <v>31.33</v>
      </c>
      <c r="I85" s="6" t="n">
        <v>22.3</v>
      </c>
      <c r="J85" s="6" t="n">
        <v>0.3</v>
      </c>
      <c r="K85" s="6" t="n">
        <v>3</v>
      </c>
      <c r="L85" s="6" t="n">
        <v>2.7</v>
      </c>
      <c r="M85" s="6" t="n">
        <v>0.4</v>
      </c>
      <c r="N85" s="6" t="n">
        <v>0.29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27</v>
      </c>
      <c r="D86" s="16" t="s">
        <v>28</v>
      </c>
      <c r="E86" s="7" t="n">
        <v>62</v>
      </c>
      <c r="F86" s="16" t="s">
        <v>19</v>
      </c>
      <c r="G86" s="6" t="n">
        <v>0.17</v>
      </c>
      <c r="H86" s="6" t="n">
        <v>18.4</v>
      </c>
      <c r="I86" s="6" t="n">
        <v>10.64</v>
      </c>
      <c r="J86" s="6" t="n">
        <v>3.16</v>
      </c>
      <c r="K86" s="6" t="n">
        <v>10.54</v>
      </c>
      <c r="L86" s="6" t="n">
        <v>7.38</v>
      </c>
      <c r="M86" s="6" t="n">
        <v>1.12</v>
      </c>
      <c r="N86" s="6" t="n">
        <v>0.65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36</v>
      </c>
      <c r="D87" s="16" t="s">
        <v>37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33</v>
      </c>
      <c r="D90" s="16" t="s">
        <v>34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27</v>
      </c>
      <c r="D91" s="16" t="s">
        <v>28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36</v>
      </c>
      <c r="D92" s="16" t="s">
        <v>37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33</v>
      </c>
      <c r="D95" s="16" t="s">
        <v>34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27</v>
      </c>
      <c r="D96" s="16" t="s">
        <v>28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36</v>
      </c>
      <c r="D97" s="16" t="s">
        <v>37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33</v>
      </c>
      <c r="D100" s="16" t="s">
        <v>34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  <row collapsed="false" customFormat="false" customHeight="false" hidden="false" ht="12.1" outlineLevel="0" r="101">
      <c r="A101" s="25" t="n">
        <v>46006</v>
      </c>
      <c r="B101" s="16" t="n">
        <v>2021</v>
      </c>
      <c r="C101" s="16" t="s">
        <v>36</v>
      </c>
      <c r="D101" s="16" t="s">
        <v>37</v>
      </c>
      <c r="E101" s="7" t="n">
        <v>57</v>
      </c>
      <c r="F101" s="16" t="s">
        <v>19</v>
      </c>
      <c r="G101" s="6" t="n">
        <v>0.182</v>
      </c>
      <c r="H101" s="6" t="n">
        <v>24.15</v>
      </c>
      <c r="I101" s="6" t="n">
        <v>11.55</v>
      </c>
      <c r="J101" s="6" t="n">
        <v>1.04</v>
      </c>
      <c r="K101" s="6" t="n">
        <v>10.374</v>
      </c>
      <c r="L101" s="6" t="n">
        <v>9.33</v>
      </c>
      <c r="M101" s="6" t="n">
        <v>1.42</v>
      </c>
      <c r="N101" s="6" t="n">
        <v>0.68</v>
      </c>
    </row>
    <row collapsed="false" customFormat="false" customHeight="false" hidden="false" ht="12.1" outlineLevel="0" r="102">
      <c r="A102" s="25" t="n">
        <v>46006</v>
      </c>
      <c r="B102" s="16" t="n">
        <v>2021</v>
      </c>
      <c r="C102" s="16" t="s">
        <v>27</v>
      </c>
      <c r="D102" s="16" t="s">
        <v>28</v>
      </c>
      <c r="E102" s="7" t="n">
        <v>62</v>
      </c>
      <c r="F102" s="16" t="s">
        <v>19</v>
      </c>
      <c r="G102" s="6" t="n">
        <v>0.17</v>
      </c>
      <c r="H102" s="6" t="n">
        <v>18.67</v>
      </c>
      <c r="I102" s="6" t="n">
        <v>10.64</v>
      </c>
      <c r="J102" s="6" t="n">
        <v>3.16</v>
      </c>
      <c r="K102" s="6" t="n">
        <v>10.54</v>
      </c>
      <c r="L102" s="6" t="n">
        <v>7.38</v>
      </c>
      <c r="M102" s="6" t="n">
        <v>1.12</v>
      </c>
      <c r="N102" s="6" t="n">
        <v>0.64</v>
      </c>
    </row>
    <row collapsed="false" customFormat="false" customHeight="false" hidden="false" ht="12.1" outlineLevel="0" r="103">
      <c r="A103" s="25" t="n">
        <v>46022</v>
      </c>
      <c r="B103" s="16" t="n">
        <v>2021</v>
      </c>
      <c r="C103" s="16" t="s">
        <v>16</v>
      </c>
      <c r="D103" s="16" t="s">
        <v>18</v>
      </c>
      <c r="E103" s="7" t="n">
        <v>10</v>
      </c>
      <c r="F103" s="16" t="s">
        <v>19</v>
      </c>
      <c r="G103" s="6" t="n">
        <v>0.3</v>
      </c>
      <c r="H103" s="6" t="n">
        <v>612.59</v>
      </c>
      <c r="I103" s="6" t="n">
        <v>61.66</v>
      </c>
      <c r="J103" s="6" t="n">
        <v>0.3</v>
      </c>
      <c r="K103" s="6" t="n">
        <v>3</v>
      </c>
      <c r="L103" s="6" t="n">
        <v>2.7</v>
      </c>
      <c r="M103" s="6" t="n">
        <v>0.44</v>
      </c>
      <c r="N103" s="6" t="n">
        <v>0.04</v>
      </c>
    </row>
    <row collapsed="false" customFormat="false" customHeight="false" hidden="false" ht="12.1" outlineLevel="0" r="104">
      <c r="A104" s="25" t="n">
        <v>46052</v>
      </c>
      <c r="B104" s="16" t="n">
        <v>2021</v>
      </c>
      <c r="C104" s="16" t="s">
        <v>24</v>
      </c>
      <c r="D104" s="16" t="s">
        <v>25</v>
      </c>
      <c r="E104" s="7" t="n">
        <v>30</v>
      </c>
      <c r="F104" s="16" t="s">
        <v>19</v>
      </c>
      <c r="G104" s="6" t="n">
        <v>0.46</v>
      </c>
      <c r="H104" s="6" t="n">
        <v>75.83</v>
      </c>
      <c r="I104" s="6" t="n">
        <v>22.3</v>
      </c>
      <c r="J104" s="6" t="n">
        <v>1.38</v>
      </c>
      <c r="K104" s="6" t="n">
        <v>13.8</v>
      </c>
      <c r="L104" s="6" t="n">
        <v>12.42</v>
      </c>
      <c r="M104" s="6" t="n">
        <v>1.86</v>
      </c>
      <c r="N104" s="6" t="n">
        <v>0.55</v>
      </c>
    </row>
    <row collapsed="false" customFormat="false" customHeight="false" hidden="false" ht="12.1" outlineLevel="0" r="105">
      <c r="A105" s="25" t="n">
        <v>46066</v>
      </c>
      <c r="B105" s="16" t="n">
        <v>2021</v>
      </c>
      <c r="C105" s="16" t="s">
        <v>39</v>
      </c>
      <c r="D105" s="16" t="s">
        <v>40</v>
      </c>
      <c r="E105" s="7" t="n">
        <v>31</v>
      </c>
      <c r="F105" s="16" t="s">
        <v>19</v>
      </c>
      <c r="G105" s="6" t="n">
        <v>0.15</v>
      </c>
      <c r="H105" s="6" t="n">
        <v>32.45</v>
      </c>
      <c r="I105" s="6" t="n">
        <v>21.54</v>
      </c>
      <c r="J105" s="6" t="n">
        <v>0.46</v>
      </c>
      <c r="K105" s="6" t="n">
        <v>4.65</v>
      </c>
      <c r="L105" s="6" t="n">
        <v>4.19</v>
      </c>
      <c r="M105" s="6" t="n">
        <v>0.63</v>
      </c>
      <c r="N105" s="6" t="n">
        <v>0.42</v>
      </c>
    </row>
    <row collapsed="false" customFormat="false" customHeight="false" hidden="false" ht="12.1" outlineLevel="0" r="106">
      <c r="A106" s="25" t="n">
        <v>46091</v>
      </c>
      <c r="B106" s="16" t="n">
        <v>2021</v>
      </c>
      <c r="C106" s="16" t="s">
        <v>33</v>
      </c>
      <c r="D106" s="16" t="s">
        <v>34</v>
      </c>
      <c r="E106" s="7" t="n">
        <v>30</v>
      </c>
      <c r="F106" s="16" t="s">
        <v>19</v>
      </c>
      <c r="G106" s="6" t="n">
        <v>0.1</v>
      </c>
      <c r="H106" s="6" t="n">
        <v>61.16</v>
      </c>
      <c r="I106" s="6" t="n">
        <v>22.3</v>
      </c>
      <c r="J106" s="6" t="n">
        <v>0.3</v>
      </c>
      <c r="K106" s="6" t="n">
        <v>3</v>
      </c>
      <c r="L106" s="6" t="n">
        <v>2.7</v>
      </c>
      <c r="M106" s="6" t="n">
        <v>0.4</v>
      </c>
      <c r="N106" s="6" t="n">
        <v>0.15</v>
      </c>
    </row>
    <row collapsed="false" customFormat="false" customHeight="false" hidden="false" ht="12.1" outlineLevel="0" r="107">
      <c r="A107" s="25" t="n">
        <v>46094</v>
      </c>
      <c r="B107" s="16" t="n">
        <v>2021</v>
      </c>
      <c r="C107" s="16" t="s">
        <v>36</v>
      </c>
      <c r="D107" s="16" t="s">
        <v>37</v>
      </c>
      <c r="E107" s="7" t="n">
        <v>57</v>
      </c>
      <c r="F107" s="16" t="s">
        <v>19</v>
      </c>
      <c r="G107" s="6" t="n">
        <v>0.192</v>
      </c>
      <c r="H107" s="6" t="n">
        <v>16.978</v>
      </c>
      <c r="I107" s="6" t="n">
        <v>11.55</v>
      </c>
      <c r="J107" s="6" t="n">
        <v>1.09</v>
      </c>
      <c r="K107" s="6" t="n">
        <v>10.944</v>
      </c>
      <c r="L107" s="6" t="n">
        <v>9.85</v>
      </c>
      <c r="M107" s="6" t="n">
        <v>1.5</v>
      </c>
      <c r="N107" s="6" t="n">
        <v>1.02</v>
      </c>
    </row>
    <row collapsed="false" customFormat="false" customHeight="false" hidden="false" ht="12.1" outlineLevel="0" r="108">
      <c r="A108" s="25" t="n">
        <v>46097</v>
      </c>
      <c r="B108" s="16" t="n">
        <v>2021</v>
      </c>
      <c r="C108" s="16" t="s">
        <v>27</v>
      </c>
      <c r="D108" s="16" t="s">
        <v>28</v>
      </c>
      <c r="E108" s="7" t="n">
        <v>62</v>
      </c>
      <c r="F108" s="16" t="s">
        <v>19</v>
      </c>
      <c r="G108" s="6" t="n">
        <v>0.17</v>
      </c>
      <c r="H108" s="6" t="n">
        <v>18.72</v>
      </c>
      <c r="I108" s="6" t="n">
        <v>10.64</v>
      </c>
      <c r="J108" s="6" t="n">
        <v>3.16</v>
      </c>
      <c r="K108" s="6" t="n">
        <v>10.54</v>
      </c>
      <c r="L108" s="6" t="n">
        <v>7.38</v>
      </c>
      <c r="M108" s="6" t="n">
        <v>1.12</v>
      </c>
      <c r="N108" s="6" t="n">
        <v>0.64</v>
      </c>
    </row>
    <row collapsed="false" customFormat="false" customHeight="false" hidden="false" ht="12.1" outlineLevel="0" r="109">
      <c r="A109" s="25" t="n">
        <v>46112</v>
      </c>
      <c r="B109" s="16" t="n">
        <v>2021</v>
      </c>
      <c r="C109" s="16" t="s">
        <v>16</v>
      </c>
      <c r="D109" s="16" t="s">
        <v>18</v>
      </c>
      <c r="E109" s="7" t="n">
        <v>10</v>
      </c>
      <c r="F109" s="16" t="s">
        <v>19</v>
      </c>
      <c r="G109" s="6" t="n">
        <v>0.3</v>
      </c>
      <c r="H109" s="6" t="n">
        <v>555.07</v>
      </c>
      <c r="I109" s="6" t="n">
        <v>61.66</v>
      </c>
      <c r="J109" s="6" t="n">
        <v>0.3</v>
      </c>
      <c r="K109" s="6" t="n">
        <v>3</v>
      </c>
      <c r="L109" s="6" t="n">
        <v>2.7</v>
      </c>
      <c r="M109" s="6" t="n">
        <v>0.44</v>
      </c>
      <c r="N109" s="6" t="n">
        <v>0.05</v>
      </c>
    </row>
    <row collapsed="false" customFormat="false" customHeight="false" hidden="false" ht="12.1" outlineLevel="0" r="110">
      <c r="A110" s="25" t="n">
        <v>46136</v>
      </c>
      <c r="B110" s="16" t="n">
        <v>2021</v>
      </c>
      <c r="C110" s="16" t="s">
        <v>24</v>
      </c>
      <c r="D110" s="16" t="s">
        <v>25</v>
      </c>
      <c r="E110" s="7" t="n">
        <v>30</v>
      </c>
      <c r="F110" s="16" t="s">
        <v>19</v>
      </c>
      <c r="G110" s="6" t="n">
        <v>0.46</v>
      </c>
      <c r="H110" s="6" t="n">
        <v>77.76</v>
      </c>
      <c r="I110" s="6" t="n">
        <v>22.3</v>
      </c>
      <c r="J110" s="6" t="n">
        <v>1.38</v>
      </c>
      <c r="K110" s="6" t="n">
        <v>13.8</v>
      </c>
      <c r="L110" s="6" t="n">
        <v>12.42</v>
      </c>
      <c r="M110" s="6" t="n">
        <v>1.86</v>
      </c>
      <c r="N110" s="6" t="n">
        <v>0.53</v>
      </c>
    </row>
    <row collapsed="false" customFormat="false" customHeight="false" hidden="false" ht="12.1" outlineLevel="0" r="111">
      <c r="A111" s="25" t="n">
        <v>46160</v>
      </c>
      <c r="B111" s="16" t="n">
        <v>2021</v>
      </c>
      <c r="C111" s="16" t="s">
        <v>39</v>
      </c>
      <c r="D111" s="16" t="s">
        <v>40</v>
      </c>
      <c r="E111" s="7" t="n">
        <v>31</v>
      </c>
      <c r="F111" s="16" t="s">
        <v>19</v>
      </c>
      <c r="G111" s="6" t="n">
        <v>0.15</v>
      </c>
      <c r="H111" s="6" t="n">
        <v>24.64</v>
      </c>
      <c r="I111" s="6" t="n">
        <v>21.54</v>
      </c>
      <c r="J111" s="6" t="n">
        <v>0.46</v>
      </c>
      <c r="K111" s="6" t="n">
        <v>4.65</v>
      </c>
      <c r="L111" s="6" t="n">
        <v>4.19</v>
      </c>
      <c r="M111" s="6" t="n">
        <v>0.63</v>
      </c>
      <c r="N111" s="6" t="n">
        <v>0.55</v>
      </c>
    </row>
    <row collapsed="false" customFormat="false" customHeight="false" hidden="false" ht="12.1" outlineLevel="0" r="112">
      <c r="A112" s="25" t="n">
        <v>46161</v>
      </c>
      <c r="B112" s="16" t="n">
        <v>2021</v>
      </c>
      <c r="C112" s="16" t="s">
        <v>33</v>
      </c>
      <c r="D112" s="16" t="s">
        <v>34</v>
      </c>
      <c r="E112" s="7" t="n">
        <v>30</v>
      </c>
      <c r="F112" s="16" t="s">
        <v>19</v>
      </c>
      <c r="G112" s="6" t="n">
        <v>0.1</v>
      </c>
      <c r="H112" s="6" t="n">
        <v>62.49</v>
      </c>
      <c r="I112" s="6" t="n">
        <v>22.3</v>
      </c>
      <c r="J112" s="6" t="n">
        <v>0.3</v>
      </c>
      <c r="K112" s="6" t="n">
        <v>3</v>
      </c>
      <c r="L112" s="6" t="n">
        <v>2.7</v>
      </c>
      <c r="M112" s="6" t="n">
        <v>0.4</v>
      </c>
      <c r="N112" s="6" t="n">
        <v>0.14</v>
      </c>
    </row>
    <row collapsed="false" customFormat="false" customHeight="false" hidden="false" ht="12.1" outlineLevel="0" r="113">
      <c r="A113" s="25" t="n">
        <v>46188</v>
      </c>
      <c r="B113" s="16" t="n">
        <v>2021</v>
      </c>
      <c r="C113" s="16" t="s">
        <v>21</v>
      </c>
      <c r="D113" s="16" t="s">
        <v>22</v>
      </c>
      <c r="E113" s="7" t="n">
        <v>51</v>
      </c>
      <c r="F113" s="16" t="s">
        <v>19</v>
      </c>
      <c r="G113" s="6" t="n">
        <v>1.253</v>
      </c>
      <c r="H113" s="6" t="n">
        <v>76.6161</v>
      </c>
      <c r="I113" s="6" t="n">
        <v>12.9</v>
      </c>
      <c r="J113" s="6" t="n">
        <v>6.39</v>
      </c>
      <c r="K113" s="6" t="n">
        <v>63.903</v>
      </c>
      <c r="L113" s="6" t="n">
        <v>57.51</v>
      </c>
      <c r="M113" s="6" t="n">
        <v>8.74</v>
      </c>
      <c r="N113" s="6" t="n">
        <v>1.47</v>
      </c>
    </row>
    <row collapsed="false" customFormat="false" customHeight="false" hidden="false" ht="12.1" outlineLevel="0" r="114">
      <c r="A114" s="25" t="n">
        <v>46188</v>
      </c>
      <c r="B114" s="16" t="n">
        <v>2021</v>
      </c>
      <c r="C114" s="16" t="s">
        <v>36</v>
      </c>
      <c r="D114" s="16" t="s">
        <v>37</v>
      </c>
      <c r="E114" s="7" t="n">
        <v>57</v>
      </c>
      <c r="F114" s="16" t="s">
        <v>19</v>
      </c>
      <c r="G114" s="6" t="n">
        <v>0.192</v>
      </c>
      <c r="H114" s="6" t="n">
        <v>25.178</v>
      </c>
      <c r="I114" s="6" t="n">
        <v>11.55</v>
      </c>
      <c r="J114" s="6" t="n">
        <v>1.09</v>
      </c>
      <c r="K114" s="6" t="n">
        <v>10.944</v>
      </c>
      <c r="L114" s="6" t="n">
        <v>9.85</v>
      </c>
      <c r="M114" s="6" t="n">
        <v>1.5</v>
      </c>
      <c r="N114" s="6" t="n">
        <v>0.69</v>
      </c>
    </row>
    <row collapsed="false" customFormat="false" customHeight="false" hidden="false" ht="12.1" outlineLevel="0" r="115">
      <c r="A115" s="25" t="n">
        <v>46188</v>
      </c>
      <c r="B115" s="16" t="n">
        <v>2021</v>
      </c>
      <c r="C115" s="16" t="s">
        <v>27</v>
      </c>
      <c r="D115" s="16" t="s">
        <v>28</v>
      </c>
      <c r="E115" s="7" t="n">
        <v>62</v>
      </c>
      <c r="F115" s="16" t="s">
        <v>19</v>
      </c>
      <c r="G115" s="6" t="n">
        <v>0.17</v>
      </c>
      <c r="H115" s="6" t="n">
        <v>25.28</v>
      </c>
      <c r="I115" s="6" t="n">
        <v>10.64</v>
      </c>
      <c r="J115" s="6" t="n">
        <v>3.16</v>
      </c>
      <c r="K115" s="6" t="n">
        <v>10.54</v>
      </c>
      <c r="L115" s="6" t="n">
        <v>7.38</v>
      </c>
      <c r="M115" s="6" t="n">
        <v>1.12</v>
      </c>
      <c r="N115" s="6" t="n">
        <v>0.47</v>
      </c>
    </row>
    <row collapsed="false" customFormat="false" customHeight="false" hidden="false" ht="12.1" outlineLevel="0" r="116">
      <c r="A116" s="25"/>
      <c r="B116" s="16"/>
      <c r="C116" s="16"/>
      <c r="D116" s="16"/>
      <c r="E116" s="7"/>
      <c r="F116" s="16"/>
      <c r="G116" s="6"/>
      <c r="H116" s="6"/>
      <c r="I116" s="6"/>
      <c r="J116" s="6"/>
      <c r="K116" s="6"/>
      <c r="L116" s="6"/>
      <c r="M116" s="6"/>
      <c r="N116" s="6"/>
    </row>
    <row collapsed="false" customFormat="false" customHeight="false" hidden="false" ht="12.1" outlineLevel="0" r="117">
      <c r="A117" s="25" t="n">
        <v>46203</v>
      </c>
      <c r="B117" s="16" t="n">
        <v>2021</v>
      </c>
      <c r="C117" s="16" t="s">
        <v>16</v>
      </c>
      <c r="D117" s="16" t="s">
        <v>18</v>
      </c>
      <c r="E117" s="7" t="n">
        <v>10</v>
      </c>
      <c r="F117" s="16" t="s">
        <v>19</v>
      </c>
      <c r="G117" s="6" t="n">
        <v>0.3</v>
      </c>
      <c r="H117" s="6" t="n">
        <v>537.08</v>
      </c>
      <c r="I117" s="6" t="n">
        <v>61.66</v>
      </c>
      <c r="J117" s="6" t="n">
        <v>0.3</v>
      </c>
      <c r="K117" s="6" t="n">
        <v>3</v>
      </c>
      <c r="L117" s="6" t="n">
        <v>2.7</v>
      </c>
      <c r="M117" s="6" t="n">
        <v>0.44</v>
      </c>
      <c r="N117" s="6" t="n">
        <v>0.05</v>
      </c>
    </row>
  </sheetData>
  <autoFilter ref="A1:N1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127</v>
      </c>
      <c r="C1" s="26" t="s">
        <v>0</v>
      </c>
      <c r="D1" s="26" t="s">
        <v>2</v>
      </c>
      <c r="E1" s="26" t="s">
        <v>128</v>
      </c>
      <c r="F1" s="26" t="s">
        <v>137</v>
      </c>
      <c r="G1" s="26" t="s">
        <v>138</v>
      </c>
      <c r="H1" s="26" t="s">
        <v>69</v>
      </c>
      <c r="I1" s="26" t="s">
        <v>139</v>
      </c>
      <c r="J1" s="26" t="s">
        <v>140</v>
      </c>
      <c r="K1" s="26" t="s">
        <v>141</v>
      </c>
      <c r="L1" s="26" t="s">
        <v>142</v>
      </c>
      <c r="M1" s="26" t="s">
        <v>143</v>
      </c>
      <c r="N1" s="26" t="s">
        <v>144</v>
      </c>
      <c r="O1" s="26" t="s">
        <v>145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2018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2020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2021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44195</v>
      </c>
      <c r="B5" s="16" t="n">
        <v>2021</v>
      </c>
      <c r="C5" s="16" t="s">
        <v>27</v>
      </c>
      <c r="D5" s="16" t="s">
        <v>28</v>
      </c>
      <c r="E5" s="17" t="n">
        <v>62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2018</v>
      </c>
      <c r="J5" s="17" t="n">
        <v>10.640194064516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44193</v>
      </c>
      <c r="B6" s="16" t="n">
        <v>2021</v>
      </c>
      <c r="C6" s="16" t="s">
        <v>30</v>
      </c>
      <c r="D6" s="16" t="s">
        <v>31</v>
      </c>
      <c r="E6" s="17" t="n">
        <v>297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2021</v>
      </c>
      <c r="J6" s="17" t="n">
        <v>2.2483913872054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44194</v>
      </c>
      <c r="B7" s="16" t="n">
        <v>2021</v>
      </c>
      <c r="C7" s="16" t="s">
        <v>33</v>
      </c>
      <c r="D7" s="16" t="s">
        <v>34</v>
      </c>
      <c r="E7" s="17" t="n">
        <v>30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2020</v>
      </c>
      <c r="J7" s="17" t="n">
        <v>22.300614666667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57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2018</v>
      </c>
      <c r="J8" s="17" t="n">
        <v>11.554678982456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2020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2020</v>
      </c>
      <c r="J10" s="17" t="n">
        <v>45.204180714286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44194</v>
      </c>
      <c r="B11" s="16" t="n">
        <v>2021</v>
      </c>
      <c r="C11" s="16" t="s">
        <v>45</v>
      </c>
      <c r="D11" s="16" t="s">
        <v>46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2020</v>
      </c>
      <c r="J11" s="17" t="n">
        <v>186.76585066667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44193</v>
      </c>
      <c r="B12" s="16" t="n">
        <v>2021</v>
      </c>
      <c r="C12" s="16" t="s">
        <v>48</v>
      </c>
      <c r="D12" s="16" t="s">
        <v>49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2021</v>
      </c>
      <c r="J12" s="17" t="n">
        <v>21.866991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44195</v>
      </c>
      <c r="B13" s="16" t="n">
        <v>2021</v>
      </c>
      <c r="C13" s="16" t="s">
        <v>51</v>
      </c>
      <c r="D13" s="16" t="s">
        <v>52</v>
      </c>
      <c r="E13" s="17" t="n">
        <v>15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2018</v>
      </c>
      <c r="J13" s="17" t="n">
        <v>43.324878333333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2021</v>
      </c>
      <c r="J14" s="17" t="n">
        <v>229.37718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2021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146</v>
      </c>
      <c r="D1" s="26" t="s">
        <v>147</v>
      </c>
      <c r="E1" s="26" t="s">
        <v>131</v>
      </c>
      <c r="F1" s="26" t="s">
        <v>148</v>
      </c>
      <c r="G1" s="26" t="s">
        <v>128</v>
      </c>
      <c r="H1" s="26" t="s">
        <v>149</v>
      </c>
      <c r="I1" s="26" t="s">
        <v>150</v>
      </c>
      <c r="J1" s="26" t="s">
        <v>151</v>
      </c>
      <c r="K1" s="26" t="s">
        <v>152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2026-07-10T17:13:52.00Z</dcterms:created>
  <dc:creator>izi-invest.ru</dc:creator>
  <cp:revision>0</cp:revision>
</cp:coreProperties>
</file>