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<sst xmlns="http://schemas.openxmlformats.org/spreadsheetml/2006/main" count="274" uniqueCount="107">
  <si>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</si>
  <si>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</si>
  <si>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</si>
  <si>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</si>
  <si>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</si>
  <si>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</si>
  <si>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</si>
  <si>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</si>
  <si>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</si>
  <si>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</si>
  <si>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</si>
  <si>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</si>
  <si>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</si>
  <si>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</si>
  <si>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</si>
  <si>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</si>
  <si>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</si>
  <si>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</si>
  <si>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</si>
  <si>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</si>
  <si>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</si>
  <si>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</si>
  <si>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</si>
  <si>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</si>
  <si>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</si>
  <si>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</si>
  <si>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</si>
  <si>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</si>
  <si>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</si>
  <si>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</si>
  <si>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</si>
  <si>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</si>
  <si>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фондам: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</si>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</sst>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2.2534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0.1908</v>
      </c>
      <c r="L2" s="17" t="n">
        <v>82.77</v>
      </c>
      <c r="M2" s="17" t="n">
        <v>33.39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250</v>
      </c>
      <c r="F3" s="6" t="n">
        <v>0.0749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-0.0501</v>
      </c>
      <c r="L3" s="17" t="n">
        <v>7.64</v>
      </c>
      <c r="M3" s="17" t="n">
        <v>27.75</v>
      </c>
      <c r="N3" s="2"/>
      <c r="O3" s="2" t="s">
        <v>24</v>
      </c>
      <c r="P3" s="17" t="n">
        <v>27.0025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227</v>
      </c>
      <c r="F4" s="6" t="n">
        <v>0.0816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-0.0305</v>
      </c>
      <c r="L4" s="17" t="n">
        <v>7.59</v>
      </c>
      <c r="M4" s="17" t="n">
        <v>27.45</v>
      </c>
      <c r="N4" s="2"/>
      <c r="O4" s="2" t="s">
        <v>27</v>
      </c>
      <c r="P4" s="17" t="n">
        <v>58.463229445368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92</v>
      </c>
      <c r="F5" s="6" t="n">
        <v>6.64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0.0373</v>
      </c>
      <c r="L5" s="17" t="n">
        <v>5.68</v>
      </c>
      <c r="M5" s="17" t="n">
        <v>11.2</v>
      </c>
      <c r="N5" s="2"/>
      <c r="O5" s="2" t="s">
        <v>31</v>
      </c>
      <c r="P5" s="17" t="n">
        <v>100.5332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32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33</v>
      </c>
      <c r="P6" s="17" t="n">
        <v>11.2981</v>
      </c>
      <c r="Q6" s="6" t="s">
        <f>=P6/$P$13</f>
      </c>
    </row>
    <row collapsed="false" customFormat="false" customHeight="false" hidden="false" ht="12.1" outlineLevel="0" r="7">
      <c r="A7" s="2" t="s">
        <v>30</v>
      </c>
      <c r="B7" s="2" t="s">
        <v>3</v>
      </c>
      <c r="C7" s="2" t="s">
        <v>34</v>
      </c>
      <c r="D7" s="2" t="s">
        <v>30</v>
      </c>
      <c r="E7" s="7" t="n">
        <v>4.83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35</v>
      </c>
      <c r="P7" s="17" t="n">
        <v>94.2539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30</v>
      </c>
      <c r="E8" s="7" t="n">
        <v>0.09</v>
      </c>
      <c r="F8" s="6" t="n">
        <v>80.8488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108.3131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39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=J6+J9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80.8488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47</v>
      </c>
      <c r="B1" s="18" t="s">
        <v>9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2" t="s">
        <v>54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45904.999988426</v>
      </c>
      <c r="B3" s="5" t="n">
        <v>-5456.31</v>
      </c>
      <c r="C3" s="15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56</v>
      </c>
      <c r="D4" s="2"/>
      <c r="E4" s="2"/>
      <c r="F4" s="7"/>
      <c r="G4" s="2" t="s">
        <v>57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58</v>
      </c>
      <c r="D5" s="2"/>
      <c r="E5" s="2"/>
      <c r="F5" s="7"/>
      <c r="G5" s="15" t="s">
        <v>59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60</v>
      </c>
      <c r="D2" s="11" t="n">
        <v>44256</v>
      </c>
      <c r="E2" s="6" t="n">
        <v>763.726698</v>
      </c>
      <c r="F2" s="0" t="s">
        <v>60</v>
      </c>
      <c r="G2" s="11" t="n">
        <v>44256</v>
      </c>
      <c r="H2" s="6" t="n">
        <v>758.516087</v>
      </c>
      <c r="I2" s="0" t="s">
        <v>60</v>
      </c>
      <c r="J2" s="11" t="n">
        <v>44256</v>
      </c>
      <c r="K2" s="6" t="n">
        <v>522.74</v>
      </c>
      <c r="L2" s="0" t="s">
        <v>60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60</v>
      </c>
      <c r="D3" s="11" t="n">
        <v>44256</v>
      </c>
      <c r="E3" s="6" t="n">
        <v>15.631833</v>
      </c>
      <c r="F3" s="0" t="s">
        <v>60</v>
      </c>
      <c r="G3" s="11" t="n">
        <v>44256</v>
      </c>
      <c r="H3" s="6" t="n">
        <v>759.26046</v>
      </c>
      <c r="I3" s="0" t="s">
        <v>60</v>
      </c>
      <c r="J3" s="11" t="n">
        <v>45904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11" t="n">
        <v>45904</v>
      </c>
      <c r="B4" s="8" t="s">
        <f>=-Портфель!J2</f>
      </c>
      <c r="C4" s="0" t="s">
        <v>61</v>
      </c>
      <c r="D4" s="11" t="n">
        <v>44256</v>
      </c>
      <c r="E4" s="6" t="n">
        <v>1129.958214</v>
      </c>
      <c r="F4" s="0" t="s">
        <v>60</v>
      </c>
      <c r="G4" s="11" t="n">
        <v>44256</v>
      </c>
      <c r="H4" s="6" t="n">
        <v>197.258845</v>
      </c>
      <c r="I4" s="0" t="s">
        <v>60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45904</v>
      </c>
      <c r="E5" s="8" t="s">
        <f>=-Портфель!J3</f>
      </c>
      <c r="F5" s="0" t="s">
        <v>61</v>
      </c>
      <c r="G5" s="11" t="n">
        <v>44256</v>
      </c>
      <c r="H5" s="6" t="n">
        <v>7.44373</v>
      </c>
      <c r="I5" s="0" t="s">
        <v>60</v>
      </c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8" t="s">
        <f>=-SUM(B2:B4)</f>
      </c>
      <c r="C6" s="0" t="s">
        <v>62</v>
      </c>
      <c r="D6" s="0"/>
      <c r="E6" s="10" t="s">
        <f>=XIRR(E2:E5,D2:D5)</f>
      </c>
      <c r="F6" s="0"/>
      <c r="G6" s="11" t="n">
        <v>45904</v>
      </c>
      <c r="H6" s="8" t="s">
        <f>=-Портфель!J4</f>
      </c>
      <c r="I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62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60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6.64</v>
      </c>
      <c r="L4" s="0" t="s">
        <v>69</v>
      </c>
    </row>
    <row collapsed="false" customFormat="false" customHeight="false" hidden="false" ht="12.1" outlineLevel="0" r="5">
      <c r="A5" s="0"/>
      <c r="B5" s="6" t="n">
        <v>2.2534</v>
      </c>
      <c r="C5" s="0" t="s">
        <v>69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70</v>
      </c>
    </row>
    <row collapsed="false" customFormat="false" customHeight="false" hidden="false" ht="12.1" outlineLevel="0" r="6">
      <c r="A6" s="0"/>
      <c r="B6" s="6" t="n">
        <v>10</v>
      </c>
      <c r="C6" s="0" t="s">
        <v>70</v>
      </c>
      <c r="D6" s="0"/>
      <c r="E6" s="6" t="n">
        <v>0.0749</v>
      </c>
      <c r="F6" s="0" t="s">
        <v>69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71</v>
      </c>
      <c r="D7" s="0"/>
      <c r="E7" s="6" t="n">
        <v>250</v>
      </c>
      <c r="F7" s="0" t="s">
        <v>70</v>
      </c>
      <c r="G7" s="0"/>
      <c r="H7" s="6" t="n">
        <v>0.0816</v>
      </c>
      <c r="I7" s="0" t="s">
        <v>69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71</v>
      </c>
      <c r="G8" s="0"/>
      <c r="H8" s="6" t="n">
        <v>227</v>
      </c>
      <c r="I8" s="0" t="s">
        <v>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47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30</v>
      </c>
      <c r="O1" s="18" t="s">
        <v>75</v>
      </c>
    </row>
    <row collapsed="false" customFormat="false" customHeight="false" hidden="false" ht="12.1" outlineLevel="0" r="2">
      <c r="A2" s="21" t="n">
        <v>44255.018599537</v>
      </c>
      <c r="B2" s="22" t="s">
        <v>76</v>
      </c>
      <c r="C2" s="22" t="s">
        <v>54</v>
      </c>
      <c r="D2" s="22" t="s">
        <v>76</v>
      </c>
      <c r="E2" s="22" t="s">
        <v>76</v>
      </c>
      <c r="F2" s="22" t="s">
        <v>30</v>
      </c>
      <c r="G2" s="23" t="n">
        <v>1</v>
      </c>
      <c r="H2" s="24" t="n">
        <v>1</v>
      </c>
      <c r="I2" s="24" t="n">
        <v>5000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44256.338391204</v>
      </c>
      <c r="B3" s="2" t="s">
        <v>77</v>
      </c>
      <c r="C3" s="2" t="s">
        <v>78</v>
      </c>
      <c r="D3" s="2" t="s">
        <v>60</v>
      </c>
      <c r="E3" s="2" t="s">
        <v>79</v>
      </c>
      <c r="F3" s="2" t="s">
        <v>30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44256.422789352</v>
      </c>
      <c r="B4" s="2" t="s">
        <v>17</v>
      </c>
      <c r="C4" s="2" t="s">
        <v>80</v>
      </c>
      <c r="D4" s="2" t="s">
        <v>60</v>
      </c>
      <c r="E4" s="2" t="s">
        <v>18</v>
      </c>
      <c r="F4" s="2" t="s">
        <v>20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44256.422789352</v>
      </c>
      <c r="B5" s="2" t="s">
        <v>17</v>
      </c>
      <c r="C5" s="2" t="s">
        <v>80</v>
      </c>
      <c r="D5" s="2" t="s">
        <v>60</v>
      </c>
      <c r="E5" s="2" t="s">
        <v>18</v>
      </c>
      <c r="F5" s="2" t="s">
        <v>20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44256.423460648</v>
      </c>
      <c r="B6" s="2" t="s">
        <v>22</v>
      </c>
      <c r="C6" s="2" t="s">
        <v>81</v>
      </c>
      <c r="D6" s="2" t="s">
        <v>60</v>
      </c>
      <c r="E6" s="2" t="s">
        <v>18</v>
      </c>
      <c r="F6" s="2" t="s">
        <v>20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44256.424166667</v>
      </c>
      <c r="B7" s="2" t="s">
        <v>25</v>
      </c>
      <c r="C7" s="2" t="s">
        <v>82</v>
      </c>
      <c r="D7" s="2" t="s">
        <v>60</v>
      </c>
      <c r="E7" s="2" t="s">
        <v>18</v>
      </c>
      <c r="F7" s="2" t="s">
        <v>20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44256.424733796</v>
      </c>
      <c r="B8" s="2" t="s">
        <v>28</v>
      </c>
      <c r="C8" s="2" t="s">
        <v>83</v>
      </c>
      <c r="D8" s="2" t="s">
        <v>60</v>
      </c>
      <c r="E8" s="2" t="s">
        <v>18</v>
      </c>
      <c r="F8" s="2" t="s">
        <v>30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44256.425277778</v>
      </c>
      <c r="B9" s="2" t="s">
        <v>63</v>
      </c>
      <c r="C9" s="2" t="s">
        <v>84</v>
      </c>
      <c r="D9" s="2" t="s">
        <v>60</v>
      </c>
      <c r="E9" s="2" t="s">
        <v>18</v>
      </c>
      <c r="F9" s="2" t="s">
        <v>20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44256.431828704</v>
      </c>
      <c r="B10" s="2" t="s">
        <v>25</v>
      </c>
      <c r="C10" s="2" t="s">
        <v>82</v>
      </c>
      <c r="D10" s="2" t="s">
        <v>60</v>
      </c>
      <c r="E10" s="2" t="s">
        <v>18</v>
      </c>
      <c r="F10" s="2" t="s">
        <v>20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44256.43212963</v>
      </c>
      <c r="B11" s="2" t="s">
        <v>22</v>
      </c>
      <c r="C11" s="2" t="s">
        <v>81</v>
      </c>
      <c r="D11" s="2" t="s">
        <v>60</v>
      </c>
      <c r="E11" s="2" t="s">
        <v>18</v>
      </c>
      <c r="F11" s="2" t="s">
        <v>20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44256.432615741</v>
      </c>
      <c r="B12" s="2" t="s">
        <v>22</v>
      </c>
      <c r="C12" s="2" t="s">
        <v>81</v>
      </c>
      <c r="D12" s="2" t="s">
        <v>60</v>
      </c>
      <c r="E12" s="2" t="s">
        <v>18</v>
      </c>
      <c r="F12" s="2" t="s">
        <v>20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44256.434976852</v>
      </c>
      <c r="B13" s="2" t="s">
        <v>25</v>
      </c>
      <c r="C13" s="2" t="s">
        <v>82</v>
      </c>
      <c r="D13" s="2" t="s">
        <v>60</v>
      </c>
      <c r="E13" s="2" t="s">
        <v>18</v>
      </c>
      <c r="F13" s="2" t="s">
        <v>20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5" t="n">
        <v>44256.435532407</v>
      </c>
      <c r="B14" s="26" t="s">
        <v>63</v>
      </c>
      <c r="C14" s="26" t="s">
        <v>84</v>
      </c>
      <c r="D14" s="26" t="s">
        <v>64</v>
      </c>
      <c r="E14" s="26" t="s">
        <v>18</v>
      </c>
      <c r="F14" s="26" t="s">
        <v>20</v>
      </c>
      <c r="G14" s="27" t="n">
        <v>-1</v>
      </c>
      <c r="H14" s="28" t="n">
        <v>0.1042</v>
      </c>
      <c r="I14" s="28" t="n">
        <v>0.1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6"/>
    </row>
    <row collapsed="false" customFormat="false" customHeight="false" hidden="false" ht="12.1" outlineLevel="0" r="15">
      <c r="A15" s="20" t="n">
        <v>44256.436354167</v>
      </c>
      <c r="B15" s="2" t="s">
        <v>25</v>
      </c>
      <c r="C15" s="2" t="s">
        <v>82</v>
      </c>
      <c r="D15" s="2" t="s">
        <v>60</v>
      </c>
      <c r="E15" s="2" t="s">
        <v>18</v>
      </c>
      <c r="F15" s="2" t="s">
        <v>20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5" t="n">
        <v>45904.999988426</v>
      </c>
      <c r="B16" s="26" t="s">
        <v>77</v>
      </c>
      <c r="C16" s="26" t="s">
        <v>85</v>
      </c>
      <c r="D16" s="26" t="s">
        <v>70</v>
      </c>
      <c r="E16" s="26" t="s">
        <v>79</v>
      </c>
      <c r="F16" s="26" t="s">
        <v>20</v>
      </c>
      <c r="G16" s="27" t="n">
        <v>60</v>
      </c>
      <c r="H16" s="28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86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47</v>
      </c>
      <c r="B1" s="30" t="s">
        <v>87</v>
      </c>
      <c r="C1" s="30" t="s">
        <v>0</v>
      </c>
      <c r="D1" s="30" t="s">
        <v>2</v>
      </c>
      <c r="E1" s="30" t="s">
        <v>88</v>
      </c>
      <c r="F1" s="30" t="s">
        <v>89</v>
      </c>
      <c r="G1" s="30" t="s">
        <v>90</v>
      </c>
      <c r="H1" s="30" t="s">
        <v>51</v>
      </c>
      <c r="I1" s="30" t="s">
        <v>91</v>
      </c>
      <c r="J1" s="30" t="s">
        <v>92</v>
      </c>
      <c r="K1" s="30" t="s">
        <v>93</v>
      </c>
      <c r="L1" s="30" t="s">
        <v>94</v>
      </c>
      <c r="M1" s="30" t="s">
        <v>95</v>
      </c>
      <c r="N1" s="30" t="s">
        <v>96</v>
      </c>
    </row>
    <row collapsed="false" customFormat="false" customHeight="false" hidden="false" ht="12.1" outlineLevel="0" r="2">
      <c r="A2" s="29" t="n">
        <v>44256</v>
      </c>
      <c r="B2" s="2" t="s">
        <v>97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1651</v>
      </c>
      <c r="J2" s="17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44256</v>
      </c>
      <c r="B3" s="2" t="s">
        <v>97</v>
      </c>
      <c r="C3" s="2" t="s">
        <v>17</v>
      </c>
      <c r="D3" s="2" t="s">
        <v>19</v>
      </c>
      <c r="E3" s="17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1651</v>
      </c>
      <c r="J3" s="17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44256</v>
      </c>
      <c r="B4" s="2" t="s">
        <v>97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1651</v>
      </c>
      <c r="J4" s="17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44256</v>
      </c>
      <c r="B5" s="2" t="s">
        <v>97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1651</v>
      </c>
      <c r="J5" s="17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44256</v>
      </c>
      <c r="B6" s="2" t="s">
        <v>97</v>
      </c>
      <c r="C6" s="2" t="s">
        <v>22</v>
      </c>
      <c r="D6" s="2" t="s">
        <v>23</v>
      </c>
      <c r="E6" s="17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1651</v>
      </c>
      <c r="J6" s="17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44256</v>
      </c>
      <c r="B7" s="2" t="s">
        <v>97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1651</v>
      </c>
      <c r="J7" s="17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44256</v>
      </c>
      <c r="B8" s="2" t="s">
        <v>97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1651</v>
      </c>
      <c r="J8" s="17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44256</v>
      </c>
      <c r="B9" s="2" t="s">
        <v>97</v>
      </c>
      <c r="C9" s="2" t="s">
        <v>25</v>
      </c>
      <c r="D9" s="2" t="s">
        <v>26</v>
      </c>
      <c r="E9" s="17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1651</v>
      </c>
      <c r="J9" s="17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44256</v>
      </c>
      <c r="B10" s="2" t="s">
        <v>97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1651</v>
      </c>
      <c r="J10" s="17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44256</v>
      </c>
      <c r="B11" s="2" t="s">
        <v>97</v>
      </c>
      <c r="C11" s="2" t="s">
        <v>28</v>
      </c>
      <c r="D11" s="2" t="s">
        <v>29</v>
      </c>
      <c r="E11" s="17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1651</v>
      </c>
      <c r="J11" s="17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29"/>
      <c r="B13" s="2"/>
      <c r="C13" s="2"/>
      <c r="D13" s="2" t="s">
        <v>98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99</v>
      </c>
      <c r="D1" s="30" t="s">
        <v>100</v>
      </c>
      <c r="E1" s="30" t="s">
        <v>92</v>
      </c>
      <c r="F1" s="30" t="s">
        <v>101</v>
      </c>
      <c r="G1" s="30" t="s">
        <v>88</v>
      </c>
      <c r="H1" s="30" t="s">
        <v>102</v>
      </c>
      <c r="I1" s="30" t="s">
        <v>103</v>
      </c>
      <c r="J1" s="30" t="s">
        <v>104</v>
      </c>
      <c r="K1" s="30" t="s">
        <v>105</v>
      </c>
    </row>
    <row collapsed="false" customFormat="false" customHeight="false" hidden="false" ht="12.1" outlineLevel="0" r="2">
      <c r="A2" s="2" t="s">
        <v>63</v>
      </c>
      <c r="B2" s="2" t="s">
        <v>106</v>
      </c>
      <c r="C2" s="31" t="n">
        <v>44256</v>
      </c>
      <c r="D2" s="32" t="n">
        <v>44256</v>
      </c>
      <c r="E2" s="17" t="n">
        <v>7.4437</v>
      </c>
      <c r="F2" s="17" t="n">
        <v>7.4437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2025-09-07T04:24:44.00Z</dcterms:created>
  <dc:creator>izi-invest.ru</dc:creator>
  <cp:revision>0</cp:revision>
</cp:coreProperties>
</file>