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<sst xmlns="http://schemas.openxmlformats.org/spreadsheetml/2006/main" count="269" uniqueCount="107">
  <si>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</si>
  <si>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</si>
  <si>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</si>
  <si>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</si>
  <si>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</si>
  <si>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</si>
  <si>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</si>
  <si>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</si>
  <si>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</si>
  <si>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</si>
  <si>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</si>
  <si>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</si>
  <si>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</si>
  <si>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</si>
  <si>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</si>
  <si>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</si>
  <si>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FXIM</t>
  </si>
  <si>
    <t>etf</t>
  </si>
  <si>
    <t>FXIM ETF</t>
  </si>
  <si>
    <t>USD</t>
  </si>
  <si>
    <t>AMD</t>
  </si>
  <si>
    <t>TIPO</t>
  </si>
  <si>
    <t>TIPO ETF</t>
  </si>
  <si>
    <t>BYN</t>
  </si>
  <si>
    <t>TBIO</t>
  </si>
  <si>
    <t>TBIO ETF</t>
  </si>
  <si>
    <t>CAD</t>
  </si>
  <si>
    <t>TMOS</t>
  </si>
  <si>
    <t>TMOS ETF</t>
  </si>
  <si>
    <t>RUR</t>
  </si>
  <si>
    <t>CHF</t>
  </si>
  <si>
    <t>Сумма по фондам:</t>
  </si>
  <si>
    <t>CNY</t>
  </si>
  <si>
    <t>Рубль</t>
  </si>
  <si>
    <t>EUR</t>
  </si>
  <si>
    <t>Доллар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</si>
  <si>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</si>
  <si>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</si>
  <si>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</si>
  <si>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</si>
  <si>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</si>
  <si>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</si>
  <si>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</si>
  <si>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</si>
  <si>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</si>
  <si>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</si>
  <si>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</si>
  <si>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</si>
  <si>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</si>
  <si>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</si>
  <si>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</si>
  <si>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</si>
  <si>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</si>
  <si>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</si>
  <si>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</si>
  <si>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</si>
  <si>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</si>
  <si>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</si>
  <si>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</si>
  <si>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</si>
  <si>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</si>
  <si>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</si>
  <si>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TUSD</t>
  </si>
  <si>
    <t>sell</t>
  </si>
  <si>
    <t>FXIM
FXIM ETF</t>
  </si>
  <si>
    <t>TIPO
TIPO ETF</t>
  </si>
  <si>
    <t>TBIO
TBIO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</si>
  <si>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</si>
  <si>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</si>
  <si>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</si>
  <si>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</si>
  <si>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</si>
  <si>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</si>
  <si>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</si>
  <si>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</si>
  <si>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</si>
  <si>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</si>
  <si>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</si>
  <si>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</si>
  <si>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FINEX USA INF TECH UCITS ETF</t>
  </si>
  <si>
    <t>БПИФ ТИНЬКОФФ ИНДЕКС АЙ ПИ О</t>
  </si>
  <si>
    <t>БПИФ ТИНЬКОФФ НАСДАК БИОТЕХ</t>
  </si>
  <si>
    <t>БПИФ ТИНЬКОФФ ИНДЕКС МОСБИРЖИ</t>
  </si>
  <si>
    <t>БПИФ ТИНЬКОФФ ВЕЧНЫЙ ПОРТФ США</t>
  </si>
  <si>
    <t>USDRUB_TOM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</si>
  <si>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</si>
  <si>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</si>
  <si>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</si>
  <si>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</si>
  <si>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</si>
  <si>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</si>
  <si>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</si>
  <si>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</si>
  <si>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</si>
  <si>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</si>
  <si>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</si>
  <si>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</si>
  <si>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#тёща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</si>
  <si>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</si>
  <si>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</si>
  <si>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</si>
  <si>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</si>
  <si>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</si>
  <si>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</si>
  <si>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</si>
  <si>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</si>
  <si>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TUSD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</si>
</sst>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2.7039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0.1846</v>
      </c>
      <c r="L2" s="6" t="n">
        <v>82.77</v>
      </c>
      <c r="M2" s="17" t="n">
        <v>38.21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250</v>
      </c>
      <c r="F3" s="6" t="n">
        <v>0.0749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-0.0535</v>
      </c>
      <c r="L3" s="6" t="n">
        <v>7.64</v>
      </c>
      <c r="M3" s="17" t="n">
        <v>26.46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227</v>
      </c>
      <c r="F4" s="6" t="n">
        <v>0.0816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-0.0371</v>
      </c>
      <c r="L4" s="6" t="n">
        <v>7.59</v>
      </c>
      <c r="M4" s="17" t="n">
        <v>26.18</v>
      </c>
      <c r="N4" s="16"/>
      <c r="O4" s="16" t="s">
        <v>26</v>
      </c>
      <c r="P4" s="17" t="n">
        <v>53.630456279135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92</v>
      </c>
      <c r="F5" s="6" t="n">
        <v>5.22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-0.0152</v>
      </c>
      <c r="L5" s="6" t="n">
        <v>5.68</v>
      </c>
      <c r="M5" s="17" t="n">
        <v>8.94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29</v>
      </c>
      <c r="B7" s="16" t="s">
        <v>3</v>
      </c>
      <c r="C7" s="16" t="s">
        <v>33</v>
      </c>
      <c r="D7" s="16" t="s">
        <v>29</v>
      </c>
      <c r="E7" s="7" t="n">
        <v>4.83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29</v>
      </c>
      <c r="E8" s="7" t="n">
        <v>0.09</v>
      </c>
      <c r="F8" s="6" t="n">
        <v>75.93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38</v>
      </c>
      <c r="P9" s="17" t="n">
        <v>10062.5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=J6+J9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145.25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75.93</v>
      </c>
      <c r="Q17" s="6" t="s">
        <f>=P17/$P$13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46</v>
      </c>
      <c r="B1" s="18" t="s">
        <v>9</v>
      </c>
      <c r="C1" s="18" t="s">
        <v>47</v>
      </c>
      <c r="D1" s="18" t="s">
        <v>48</v>
      </c>
      <c r="E1" s="18" t="s">
        <v>49</v>
      </c>
      <c r="F1" s="18" t="s">
        <v>50</v>
      </c>
      <c r="G1" s="18" t="s">
        <v>51</v>
      </c>
      <c r="H1" s="18" t="s">
        <v>52</v>
      </c>
    </row>
    <row collapsed="false" customFormat="false" customHeight="false" hidden="false" ht="12.1" outlineLevel="0" r="2">
      <c r="A2" s="13" t="n">
        <v>44255</v>
      </c>
      <c r="B2" s="6" t="n">
        <v>5000</v>
      </c>
      <c r="C2" s="16" t="s">
        <v>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46213.702881944</v>
      </c>
      <c r="B3" s="5" t="n">
        <v>-5373.23</v>
      </c>
      <c r="C3" s="14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55</v>
      </c>
      <c r="D4" s="16"/>
      <c r="E4" s="16"/>
      <c r="F4" s="7"/>
      <c r="G4" s="2" t="s">
        <v>56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57</v>
      </c>
      <c r="D5" s="16"/>
      <c r="E5" s="16"/>
      <c r="F5" s="7"/>
      <c r="G5" s="14" t="s">
        <v>58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44256</v>
      </c>
      <c r="B2" s="6" t="n">
        <v>248.620582</v>
      </c>
      <c r="C2" s="0" t="s">
        <v>59</v>
      </c>
      <c r="D2" s="11" t="n">
        <v>44256</v>
      </c>
      <c r="E2" s="6" t="n">
        <v>763.726698</v>
      </c>
      <c r="F2" s="0" t="s">
        <v>59</v>
      </c>
      <c r="G2" s="11" t="n">
        <v>44256</v>
      </c>
      <c r="H2" s="6" t="n">
        <v>758.516087</v>
      </c>
      <c r="I2" s="0" t="s">
        <v>59</v>
      </c>
      <c r="J2" s="11" t="n">
        <v>44256</v>
      </c>
      <c r="K2" s="6" t="n">
        <v>522.74</v>
      </c>
      <c r="L2" s="0" t="s">
        <v>59</v>
      </c>
    </row>
    <row collapsed="false" customFormat="false" customHeight="false" hidden="false" ht="12.1" outlineLevel="0" r="3">
      <c r="A3" s="11" t="n">
        <v>44256</v>
      </c>
      <c r="B3" s="6" t="n">
        <v>579.122194</v>
      </c>
      <c r="C3" s="0" t="s">
        <v>59</v>
      </c>
      <c r="D3" s="11" t="n">
        <v>44256</v>
      </c>
      <c r="E3" s="6" t="n">
        <v>15.631833</v>
      </c>
      <c r="F3" s="0" t="s">
        <v>59</v>
      </c>
      <c r="G3" s="11" t="n">
        <v>44256</v>
      </c>
      <c r="H3" s="6" t="n">
        <v>759.26046</v>
      </c>
      <c r="I3" s="0" t="s">
        <v>59</v>
      </c>
      <c r="J3" s="11" t="n">
        <v>46213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11" t="n">
        <v>46213</v>
      </c>
      <c r="B4" s="8" t="s">
        <f>=-Портфель!J2</f>
      </c>
      <c r="C4" s="0" t="s">
        <v>60</v>
      </c>
      <c r="D4" s="11" t="n">
        <v>44256</v>
      </c>
      <c r="E4" s="6" t="n">
        <v>1129.958214</v>
      </c>
      <c r="F4" s="0" t="s">
        <v>59</v>
      </c>
      <c r="G4" s="11" t="n">
        <v>44256</v>
      </c>
      <c r="H4" s="6" t="n">
        <v>197.258845</v>
      </c>
      <c r="I4" s="0" t="s">
        <v>59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46213</v>
      </c>
      <c r="E5" s="8" t="s">
        <f>=-Портфель!J3</f>
      </c>
      <c r="F5" s="0" t="s">
        <v>60</v>
      </c>
      <c r="G5" s="11" t="n">
        <v>44256</v>
      </c>
      <c r="H5" s="6" t="n">
        <v>7.44373</v>
      </c>
      <c r="I5" s="0" t="s">
        <v>59</v>
      </c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0"/>
      <c r="E6" s="10" t="s">
        <f>=XIRR(E2:E5,D2:D5)</f>
      </c>
      <c r="F6" s="0"/>
      <c r="G6" s="11" t="n">
        <v>46213</v>
      </c>
      <c r="H6" s="8" t="s">
        <f>=-Портфель!J4</f>
      </c>
      <c r="I6" s="0" t="s">
        <v>60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61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8" t="s">
        <f>=-SUM(H2:H6)</f>
      </c>
      <c r="I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</row>
    <row collapsed="false" customFormat="false" customHeight="false" hidden="false" ht="12.1" outlineLevel="0" r="2">
      <c r="A2" s="11" t="n">
        <v>44256</v>
      </c>
      <c r="B2" s="6" t="n">
        <v>7.44373</v>
      </c>
      <c r="C2" s="0" t="s">
        <v>59</v>
      </c>
    </row>
    <row collapsed="false" customFormat="false" customHeight="false" hidden="false" ht="12.1" outlineLevel="0" r="3">
      <c r="A3" s="11" t="n">
        <v>44256</v>
      </c>
      <c r="B3" s="6" t="n">
        <v>-7.44373</v>
      </c>
      <c r="C3" s="0" t="s">
        <v>63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44256</v>
      </c>
      <c r="B2" s="6" t="n">
        <v>3</v>
      </c>
      <c r="C2" s="6" t="n">
        <v>248.620582</v>
      </c>
      <c r="D2" s="11" t="n">
        <v>44256</v>
      </c>
      <c r="E2" s="6" t="n">
        <v>100</v>
      </c>
      <c r="F2" s="6" t="n">
        <v>763.726698</v>
      </c>
      <c r="G2" s="11" t="n">
        <v>44256</v>
      </c>
      <c r="H2" s="6" t="n">
        <v>100</v>
      </c>
      <c r="I2" s="6" t="n">
        <v>758.516087</v>
      </c>
      <c r="J2" s="11" t="n">
        <v>44256</v>
      </c>
      <c r="K2" s="6" t="n">
        <v>92</v>
      </c>
      <c r="L2" s="6" t="n">
        <v>522.74</v>
      </c>
    </row>
    <row collapsed="false" customFormat="false" customHeight="false" hidden="false" ht="12.1" outlineLevel="0" r="3">
      <c r="A3" s="11" t="n">
        <v>44256</v>
      </c>
      <c r="B3" s="6" t="n">
        <v>7</v>
      </c>
      <c r="C3" s="6" t="n">
        <v>579.122194</v>
      </c>
      <c r="D3" s="11" t="n">
        <v>44256</v>
      </c>
      <c r="E3" s="6" t="n">
        <v>2</v>
      </c>
      <c r="F3" s="6" t="n">
        <v>15.631833</v>
      </c>
      <c r="G3" s="11" t="n">
        <v>44256</v>
      </c>
      <c r="H3" s="6" t="n">
        <v>100</v>
      </c>
      <c r="I3" s="6" t="n">
        <v>759.26046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44256</v>
      </c>
      <c r="E4" s="6" t="n">
        <v>148</v>
      </c>
      <c r="F4" s="6" t="n">
        <v>1129.958214</v>
      </c>
      <c r="G4" s="11" t="n">
        <v>44256</v>
      </c>
      <c r="H4" s="6" t="n">
        <v>26</v>
      </c>
      <c r="I4" s="6" t="n">
        <v>197.258845</v>
      </c>
      <c r="J4" s="0"/>
      <c r="K4" s="6" t="n">
        <v>5.22</v>
      </c>
      <c r="L4" s="0" t="s">
        <v>68</v>
      </c>
    </row>
    <row collapsed="false" customFormat="false" customHeight="false" hidden="false" ht="12.1" outlineLevel="0" r="5">
      <c r="A5" s="0"/>
      <c r="B5" s="6" t="n">
        <v>2.7039</v>
      </c>
      <c r="C5" s="0" t="s">
        <v>68</v>
      </c>
      <c r="D5" s="0"/>
      <c r="E5" s="5" t="s">
        <f>=SUM(F2:F4)/SUM(E2:E4)</f>
      </c>
      <c r="F5" s="0" t="s">
        <v>11</v>
      </c>
      <c r="G5" s="11" t="n">
        <v>44256</v>
      </c>
      <c r="H5" s="6" t="n">
        <v>1</v>
      </c>
      <c r="I5" s="6" t="n">
        <v>7.44373</v>
      </c>
      <c r="J5" s="0"/>
      <c r="K5" s="6" t="n">
        <v>92</v>
      </c>
      <c r="L5" s="0" t="s">
        <v>69</v>
      </c>
    </row>
    <row collapsed="false" customFormat="false" customHeight="false" hidden="false" ht="12.1" outlineLevel="0" r="6">
      <c r="A6" s="0"/>
      <c r="B6" s="6" t="n">
        <v>10</v>
      </c>
      <c r="C6" s="0" t="s">
        <v>69</v>
      </c>
      <c r="D6" s="0"/>
      <c r="E6" s="6" t="n">
        <v>0.0749</v>
      </c>
      <c r="F6" s="0" t="s">
        <v>68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</v>
      </c>
      <c r="D7" s="0"/>
      <c r="E7" s="6" t="n">
        <v>250</v>
      </c>
      <c r="F7" s="0" t="s">
        <v>69</v>
      </c>
      <c r="G7" s="0"/>
      <c r="H7" s="6" t="n">
        <v>0.0816</v>
      </c>
      <c r="I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70</v>
      </c>
      <c r="G8" s="0"/>
      <c r="H8" s="6" t="n">
        <v>227</v>
      </c>
      <c r="I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46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29</v>
      </c>
      <c r="O1" s="18" t="s">
        <v>74</v>
      </c>
    </row>
    <row collapsed="false" customFormat="false" customHeight="false" hidden="false" ht="12.1" outlineLevel="0" r="2">
      <c r="A2" s="21" t="n">
        <v>44255.018599537</v>
      </c>
      <c r="B2" s="22" t="s">
        <v>75</v>
      </c>
      <c r="C2" s="22" t="s">
        <v>53</v>
      </c>
      <c r="D2" s="22" t="s">
        <v>75</v>
      </c>
      <c r="E2" s="22" t="s">
        <v>75</v>
      </c>
      <c r="F2" s="22" t="s">
        <v>29</v>
      </c>
      <c r="G2" s="23" t="n">
        <v>1</v>
      </c>
      <c r="H2" s="24" t="n">
        <v>1</v>
      </c>
      <c r="I2" s="24" t="n">
        <v>5000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44256.338391204</v>
      </c>
      <c r="B3" s="16" t="s">
        <v>76</v>
      </c>
      <c r="C3" s="16" t="s">
        <v>77</v>
      </c>
      <c r="D3" s="16" t="s">
        <v>59</v>
      </c>
      <c r="E3" s="16" t="s">
        <v>78</v>
      </c>
      <c r="F3" s="16" t="s">
        <v>29</v>
      </c>
      <c r="G3" s="7" t="n">
        <v>60</v>
      </c>
      <c r="H3" s="6" t="n">
        <v>74.3175</v>
      </c>
      <c r="I3" s="6" t="n">
        <v>-4459.05</v>
      </c>
      <c r="J3" s="6" t="n">
        <v>-0</v>
      </c>
      <c r="K3" s="6" t="n">
        <v>-13.38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44256.422789352</v>
      </c>
      <c r="B4" s="16" t="s">
        <v>16</v>
      </c>
      <c r="C4" s="16" t="s">
        <v>79</v>
      </c>
      <c r="D4" s="16" t="s">
        <v>59</v>
      </c>
      <c r="E4" s="16" t="s">
        <v>17</v>
      </c>
      <c r="F4" s="16" t="s">
        <v>19</v>
      </c>
      <c r="G4" s="7" t="n">
        <v>3</v>
      </c>
      <c r="H4" s="6" t="n">
        <v>1.1087</v>
      </c>
      <c r="I4" s="6" t="n">
        <v>-3.33</v>
      </c>
      <c r="J4" s="6" t="n">
        <v>-0</v>
      </c>
      <c r="K4" s="6" t="n">
        <v>-0.01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44256.422789352</v>
      </c>
      <c r="B5" s="16" t="s">
        <v>16</v>
      </c>
      <c r="C5" s="16" t="s">
        <v>79</v>
      </c>
      <c r="D5" s="16" t="s">
        <v>59</v>
      </c>
      <c r="E5" s="16" t="s">
        <v>17</v>
      </c>
      <c r="F5" s="16" t="s">
        <v>19</v>
      </c>
      <c r="G5" s="7" t="n">
        <v>7</v>
      </c>
      <c r="H5" s="6" t="n">
        <v>1.1087</v>
      </c>
      <c r="I5" s="6" t="n">
        <v>-7.76</v>
      </c>
      <c r="J5" s="6" t="n">
        <v>-0</v>
      </c>
      <c r="K5" s="6" t="n">
        <v>-0.02</v>
      </c>
      <c r="L5" s="6" t="n">
        <v>-0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44256.423460648</v>
      </c>
      <c r="B6" s="16" t="s">
        <v>21</v>
      </c>
      <c r="C6" s="16" t="s">
        <v>80</v>
      </c>
      <c r="D6" s="16" t="s">
        <v>59</v>
      </c>
      <c r="E6" s="16" t="s">
        <v>17</v>
      </c>
      <c r="F6" s="16" t="s">
        <v>19</v>
      </c>
      <c r="G6" s="7" t="n">
        <v>100</v>
      </c>
      <c r="H6" s="6" t="n">
        <v>0.1026</v>
      </c>
      <c r="I6" s="6" t="n">
        <v>-10.26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44256.424166667</v>
      </c>
      <c r="B7" s="16" t="s">
        <v>24</v>
      </c>
      <c r="C7" s="16" t="s">
        <v>81</v>
      </c>
      <c r="D7" s="16" t="s">
        <v>59</v>
      </c>
      <c r="E7" s="16" t="s">
        <v>17</v>
      </c>
      <c r="F7" s="16" t="s">
        <v>19</v>
      </c>
      <c r="G7" s="7" t="n">
        <v>100</v>
      </c>
      <c r="H7" s="6" t="n">
        <v>0.1019</v>
      </c>
      <c r="I7" s="6" t="n">
        <v>-10.19</v>
      </c>
      <c r="J7" s="6" t="n">
        <v>-0</v>
      </c>
      <c r="K7" s="6" t="n">
        <v>-0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44256.424733796</v>
      </c>
      <c r="B8" s="16" t="s">
        <v>27</v>
      </c>
      <c r="C8" s="16" t="s">
        <v>82</v>
      </c>
      <c r="D8" s="16" t="s">
        <v>59</v>
      </c>
      <c r="E8" s="16" t="s">
        <v>17</v>
      </c>
      <c r="F8" s="16" t="s">
        <v>29</v>
      </c>
      <c r="G8" s="7" t="n">
        <v>92</v>
      </c>
      <c r="H8" s="6" t="n">
        <v>5.682</v>
      </c>
      <c r="I8" s="6" t="n">
        <v>-522.74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44256.425277778</v>
      </c>
      <c r="B9" s="16" t="s">
        <v>62</v>
      </c>
      <c r="C9" s="16" t="s">
        <v>83</v>
      </c>
      <c r="D9" s="16" t="s">
        <v>59</v>
      </c>
      <c r="E9" s="16" t="s">
        <v>17</v>
      </c>
      <c r="F9" s="16" t="s">
        <v>19</v>
      </c>
      <c r="G9" s="7" t="n">
        <v>1</v>
      </c>
      <c r="H9" s="6" t="n">
        <v>0.1042</v>
      </c>
      <c r="I9" s="6" t="n">
        <v>-0.1</v>
      </c>
      <c r="J9" s="6" t="n">
        <v>-0</v>
      </c>
      <c r="K9" s="6" t="n">
        <v>-0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44256.431828704</v>
      </c>
      <c r="B10" s="16" t="s">
        <v>24</v>
      </c>
      <c r="C10" s="16" t="s">
        <v>81</v>
      </c>
      <c r="D10" s="16" t="s">
        <v>59</v>
      </c>
      <c r="E10" s="16" t="s">
        <v>17</v>
      </c>
      <c r="F10" s="16" t="s">
        <v>19</v>
      </c>
      <c r="G10" s="7" t="n">
        <v>100</v>
      </c>
      <c r="H10" s="6" t="n">
        <v>0.102</v>
      </c>
      <c r="I10" s="6" t="n">
        <v>-10.2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44256.43212963</v>
      </c>
      <c r="B11" s="16" t="s">
        <v>21</v>
      </c>
      <c r="C11" s="16" t="s">
        <v>80</v>
      </c>
      <c r="D11" s="16" t="s">
        <v>59</v>
      </c>
      <c r="E11" s="16" t="s">
        <v>17</v>
      </c>
      <c r="F11" s="16" t="s">
        <v>19</v>
      </c>
      <c r="G11" s="7" t="n">
        <v>2</v>
      </c>
      <c r="H11" s="6" t="n">
        <v>0.1026</v>
      </c>
      <c r="I11" s="6" t="n">
        <v>-0.21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44256.432615741</v>
      </c>
      <c r="B12" s="16" t="s">
        <v>21</v>
      </c>
      <c r="C12" s="16" t="s">
        <v>80</v>
      </c>
      <c r="D12" s="16" t="s">
        <v>59</v>
      </c>
      <c r="E12" s="16" t="s">
        <v>17</v>
      </c>
      <c r="F12" s="16" t="s">
        <v>19</v>
      </c>
      <c r="G12" s="7" t="n">
        <v>148</v>
      </c>
      <c r="H12" s="6" t="n">
        <v>0.1026</v>
      </c>
      <c r="I12" s="6" t="n">
        <v>-15.18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44256.434976852</v>
      </c>
      <c r="B13" s="16" t="s">
        <v>24</v>
      </c>
      <c r="C13" s="16" t="s">
        <v>81</v>
      </c>
      <c r="D13" s="16" t="s">
        <v>59</v>
      </c>
      <c r="E13" s="16" t="s">
        <v>17</v>
      </c>
      <c r="F13" s="16" t="s">
        <v>19</v>
      </c>
      <c r="G13" s="7" t="n">
        <v>26</v>
      </c>
      <c r="H13" s="6" t="n">
        <v>0.1021</v>
      </c>
      <c r="I13" s="6" t="n">
        <v>-2.65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5" t="n">
        <v>44256.435532407</v>
      </c>
      <c r="B14" s="26" t="s">
        <v>62</v>
      </c>
      <c r="C14" s="26" t="s">
        <v>83</v>
      </c>
      <c r="D14" s="26" t="s">
        <v>63</v>
      </c>
      <c r="E14" s="26" t="s">
        <v>17</v>
      </c>
      <c r="F14" s="26" t="s">
        <v>19</v>
      </c>
      <c r="G14" s="27" t="n">
        <v>-1</v>
      </c>
      <c r="H14" s="28" t="n">
        <v>0.1042</v>
      </c>
      <c r="I14" s="28" t="n">
        <v>0.1</v>
      </c>
      <c r="J14" s="28" t="n">
        <v>0</v>
      </c>
      <c r="K14" s="28" t="n">
        <v>-0</v>
      </c>
      <c r="L14" s="28" t="n">
        <v>-0</v>
      </c>
      <c r="M14" s="6" t="s">
        <f>=I14+J14+K14+L14</f>
      </c>
      <c r="N14" s="28"/>
      <c r="O14" s="26"/>
    </row>
    <row collapsed="false" customFormat="false" customHeight="false" hidden="false" ht="12.1" outlineLevel="0" r="15">
      <c r="A15" s="20" t="n">
        <v>44256.436354167</v>
      </c>
      <c r="B15" s="16" t="s">
        <v>24</v>
      </c>
      <c r="C15" s="16" t="s">
        <v>81</v>
      </c>
      <c r="D15" s="16" t="s">
        <v>59</v>
      </c>
      <c r="E15" s="16" t="s">
        <v>17</v>
      </c>
      <c r="F15" s="16" t="s">
        <v>19</v>
      </c>
      <c r="G15" s="7" t="n">
        <v>1</v>
      </c>
      <c r="H15" s="6" t="n">
        <v>0.102</v>
      </c>
      <c r="I15" s="6" t="n">
        <v>-0.1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5" t="n">
        <v>46213.702881944</v>
      </c>
      <c r="B16" s="26" t="s">
        <v>76</v>
      </c>
      <c r="C16" s="26" t="s">
        <v>84</v>
      </c>
      <c r="D16" s="26" t="s">
        <v>69</v>
      </c>
      <c r="E16" s="26" t="s">
        <v>78</v>
      </c>
      <c r="F16" s="26" t="s">
        <v>19</v>
      </c>
      <c r="G16" s="27" t="n">
        <v>60</v>
      </c>
      <c r="H16" s="28" t="n">
        <v>1</v>
      </c>
      <c r="I16" s="2"/>
      <c r="J16" s="2"/>
      <c r="K16" s="2"/>
      <c r="L16" s="2"/>
      <c r="M16" s="6" t="n">
        <v>60</v>
      </c>
      <c r="N16" s="2"/>
      <c r="O16" s="2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85</v>
      </c>
      <c r="M17" s="5" t="s">
        <f>=SUM(M2:M16)</f>
      </c>
      <c r="N17" s="5" t="s">
        <f>=SUM(N2:N16)</f>
      </c>
      <c r="O17" s="4"/>
    </row>
  </sheetData>
  <autoFilter ref="A1:O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46</v>
      </c>
      <c r="B1" s="30" t="s">
        <v>86</v>
      </c>
      <c r="C1" s="30" t="s">
        <v>0</v>
      </c>
      <c r="D1" s="30" t="s">
        <v>2</v>
      </c>
      <c r="E1" s="30" t="s">
        <v>87</v>
      </c>
      <c r="F1" s="30" t="s">
        <v>88</v>
      </c>
      <c r="G1" s="30" t="s">
        <v>89</v>
      </c>
      <c r="H1" s="30" t="s">
        <v>50</v>
      </c>
      <c r="I1" s="30" t="s">
        <v>90</v>
      </c>
      <c r="J1" s="30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30" t="s">
        <v>96</v>
      </c>
    </row>
    <row collapsed="false" customFormat="false" customHeight="false" hidden="false" ht="12.1" outlineLevel="0" r="2">
      <c r="A2" s="29" t="n">
        <v>44256</v>
      </c>
      <c r="B2" s="16" t="s">
        <v>97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1958</v>
      </c>
      <c r="J2" s="17" t="n">
        <v>82.873527333333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44256</v>
      </c>
      <c r="B3" s="16" t="s">
        <v>97</v>
      </c>
      <c r="C3" s="16" t="s">
        <v>16</v>
      </c>
      <c r="D3" s="16" t="s">
        <v>18</v>
      </c>
      <c r="E3" s="17" t="n">
        <v>7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1958</v>
      </c>
      <c r="J3" s="17" t="n">
        <v>82.731742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44256</v>
      </c>
      <c r="B4" s="16" t="s">
        <v>97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1958</v>
      </c>
      <c r="J4" s="17" t="n">
        <v>7.63726698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44256</v>
      </c>
      <c r="B5" s="16" t="s">
        <v>97</v>
      </c>
      <c r="C5" s="16" t="s">
        <v>21</v>
      </c>
      <c r="D5" s="16" t="s">
        <v>22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1958</v>
      </c>
      <c r="J5" s="17" t="n">
        <v>7.8159165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44256</v>
      </c>
      <c r="B6" s="16" t="s">
        <v>97</v>
      </c>
      <c r="C6" s="16" t="s">
        <v>21</v>
      </c>
      <c r="D6" s="16" t="s">
        <v>22</v>
      </c>
      <c r="E6" s="17" t="n">
        <v>148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1958</v>
      </c>
      <c r="J6" s="17" t="n">
        <v>7.6348527972973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44256</v>
      </c>
      <c r="B7" s="16" t="s">
        <v>97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1958</v>
      </c>
      <c r="J7" s="17" t="n">
        <v>7.58516087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44256</v>
      </c>
      <c r="B8" s="16" t="s">
        <v>97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1958</v>
      </c>
      <c r="J8" s="17" t="n">
        <v>7.5926046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44256</v>
      </c>
      <c r="B9" s="16" t="s">
        <v>97</v>
      </c>
      <c r="C9" s="16" t="s">
        <v>24</v>
      </c>
      <c r="D9" s="16" t="s">
        <v>25</v>
      </c>
      <c r="E9" s="17" t="n">
        <v>26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1958</v>
      </c>
      <c r="J9" s="17" t="n">
        <v>7.5868786538462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44256</v>
      </c>
      <c r="B10" s="16" t="s">
        <v>97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1958</v>
      </c>
      <c r="J10" s="17" t="n">
        <v>7.44373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44256</v>
      </c>
      <c r="B11" s="16" t="s">
        <v>97</v>
      </c>
      <c r="C11" s="16" t="s">
        <v>27</v>
      </c>
      <c r="D11" s="16" t="s">
        <v>28</v>
      </c>
      <c r="E11" s="17" t="n">
        <v>92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1958</v>
      </c>
      <c r="J11" s="17" t="n">
        <v>5.6819565217391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98</v>
      </c>
      <c r="D1" s="30" t="s">
        <v>99</v>
      </c>
      <c r="E1" s="30" t="s">
        <v>100</v>
      </c>
      <c r="F1" s="30" t="s">
        <v>101</v>
      </c>
      <c r="G1" s="30" t="s">
        <v>87</v>
      </c>
      <c r="H1" s="30" t="s">
        <v>102</v>
      </c>
      <c r="I1" s="30" t="s">
        <v>103</v>
      </c>
      <c r="J1" s="30" t="s">
        <v>104</v>
      </c>
      <c r="K1" s="30" t="s">
        <v>105</v>
      </c>
    </row>
    <row collapsed="false" customFormat="false" customHeight="false" hidden="false" ht="12.1" outlineLevel="0" r="2">
      <c r="A2" s="16" t="s">
        <v>62</v>
      </c>
      <c r="B2" s="16" t="s">
        <v>106</v>
      </c>
      <c r="C2" s="31" t="n">
        <v>44256</v>
      </c>
      <c r="D2" s="32" t="n">
        <v>44256</v>
      </c>
      <c r="E2" s="17" t="n">
        <v>7.4437</v>
      </c>
      <c r="F2" s="17" t="n">
        <v>7.4437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2026-07-10T16:52:09.00Z</dcterms:created>
  <dc:creator>izi-invest.ru</dc:creator>
  <cp:revision>0</cp:revision>
</cp:coreProperties>
</file>